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37B8BD9-3391-4145-80F4-CAAFF7A075E0}" xr6:coauthVersionLast="47" xr6:coauthVersionMax="47" xr10:uidLastSave="{00000000-0000-0000-0000-000000000000}"/>
  <bookViews>
    <workbookView xWindow="-108" yWindow="-108" windowWidth="23256" windowHeight="12576" tabRatio="694" xr2:uid="{00000000-000D-0000-FFFF-FFFF00000000}"/>
  </bookViews>
  <sheets>
    <sheet name="DETALLADO" sheetId="12" r:id="rId1"/>
    <sheet name="CONSOLIDADO" sheetId="11" r:id="rId2"/>
  </sheets>
  <externalReferences>
    <externalReference r:id="rId3"/>
    <externalReference r:id="rId4"/>
    <externalReference r:id="rId5"/>
  </externalReferences>
  <definedNames>
    <definedName name="_xlnm.Print_Area" localSheetId="1">CONSOLIDADO!$A$1:$F$155</definedName>
    <definedName name="_xlnm.Print_Area" localSheetId="0">DETALLADO!$B$2:$I$160</definedName>
    <definedName name="_xlnm.Print_Titles" localSheetId="1">CONSOLIDADO!$2:$2</definedName>
    <definedName name="_xlnm.Print_Titles" localSheetId="0">DETALLADO!$4:$4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9" i="12" l="1"/>
  <c r="E138" i="12"/>
  <c r="E137" i="12"/>
  <c r="E140" i="12" s="1"/>
  <c r="E133" i="12"/>
  <c r="E132" i="12"/>
  <c r="E131" i="12"/>
  <c r="E134" i="12" s="1"/>
  <c r="E113" i="12"/>
  <c r="E112" i="12"/>
  <c r="E111" i="12"/>
  <c r="E59" i="12"/>
  <c r="E48" i="12"/>
  <c r="E47" i="12"/>
  <c r="E46" i="12"/>
  <c r="E45" i="12"/>
  <c r="E42" i="12"/>
  <c r="E41" i="12"/>
  <c r="E40" i="12"/>
  <c r="E39" i="12"/>
  <c r="E38" i="12"/>
  <c r="E34" i="12"/>
  <c r="E33" i="12"/>
  <c r="E31" i="12"/>
  <c r="E30" i="12"/>
  <c r="E29" i="12"/>
  <c r="E28" i="12"/>
  <c r="C29" i="11" l="1"/>
  <c r="C33" i="11"/>
  <c r="C32" i="11"/>
  <c r="C58" i="11" l="1"/>
  <c r="C138" i="11" l="1"/>
  <c r="C139" i="11"/>
  <c r="C44" i="11"/>
  <c r="C45" i="11"/>
  <c r="C46" i="11"/>
  <c r="C47" i="11"/>
  <c r="C137" i="11"/>
  <c r="C140" i="11" s="1"/>
  <c r="C132" i="11"/>
  <c r="C133" i="11"/>
  <c r="C37" i="11"/>
  <c r="C38" i="11"/>
  <c r="C39" i="11"/>
  <c r="C40" i="11"/>
  <c r="C41" i="11"/>
  <c r="C131" i="11"/>
  <c r="C134" i="11" s="1"/>
  <c r="C30" i="11"/>
  <c r="C28" i="11" l="1"/>
  <c r="C27" i="11"/>
  <c r="C113" i="11" l="1"/>
  <c r="C112" i="11"/>
  <c r="C111" i="11"/>
</calcChain>
</file>

<file path=xl/sharedStrings.xml><?xml version="1.0" encoding="utf-8"?>
<sst xmlns="http://schemas.openxmlformats.org/spreadsheetml/2006/main" count="819" uniqueCount="259">
  <si>
    <t>PERFILADO Y COMPACTACIÓN EN ZONA DE CORTE</t>
  </si>
  <si>
    <t>DESBROCE Y LIMPIEZA EN ZONA NO BOSCOSA</t>
  </si>
  <si>
    <t>COLOCACION Y ACOMODO DE ROCA EN UÑA DE DIQUE</t>
  </si>
  <si>
    <t>COLOCACION Y ACOMODO DE ROCA EN TALUD DE DIQUE</t>
  </si>
  <si>
    <t xml:space="preserve"> </t>
  </si>
  <si>
    <t>01.01</t>
  </si>
  <si>
    <t>CARTEL DE IDENTIFICACIÓN OBRA 4.80 x 3.60 m.</t>
  </si>
  <si>
    <t>01.02</t>
  </si>
  <si>
    <t>INSTALACIONES PROVISIONALES PARA LA OBRA</t>
  </si>
  <si>
    <t>glb</t>
  </si>
  <si>
    <t>MANTENIMIENTO DE TRÁNSITO Y SEGURIDAD VIAL</t>
  </si>
  <si>
    <t>mes</t>
  </si>
  <si>
    <t>ITEM</t>
  </si>
  <si>
    <t>TOTAL</t>
  </si>
  <si>
    <t>SEGURIDAD Y SALUD OCUPACIONAL</t>
  </si>
  <si>
    <t>RESTAURACIÓN DE ÁREAS DE INSTALACIONES PROVISIONALES</t>
  </si>
  <si>
    <t>ACONDICIONAMIENTO DE DEPOSITOS DE MATERIALES EXCEDENTES (DME)</t>
  </si>
  <si>
    <t>PROGRAMA DE CIERRE DE OBRA</t>
  </si>
  <si>
    <t>TRANSPORTE DE MATERIAL</t>
  </si>
  <si>
    <t>03.03</t>
  </si>
  <si>
    <t>03.02</t>
  </si>
  <si>
    <t>03.01</t>
  </si>
  <si>
    <t>03</t>
  </si>
  <si>
    <t>TRABAJOS PRELIMINARES</t>
  </si>
  <si>
    <t>und</t>
  </si>
  <si>
    <t>OBRAS PRELIMINARES</t>
  </si>
  <si>
    <t>01</t>
  </si>
  <si>
    <t>DESCRIPCIÓN</t>
  </si>
  <si>
    <t>EXCAVACIÓN EN TERRENO NATURAL CON EQUIPO</t>
  </si>
  <si>
    <t>CONFORMACIÓN DE MATERIAL GRANULAR EN CORONA DE DIQUE</t>
  </si>
  <si>
    <t>GEOTEXTIL NO TEJIDO 400 G/M2, INC. COLOCACIÓN</t>
  </si>
  <si>
    <t>IMPLEMENTACIÓN DEL PLAN PARA LA VIGILANCIA, PREVENCIÓN Y CONTROL DE COVID-19 EN EL TRABAJO</t>
  </si>
  <si>
    <t>01.01.01</t>
  </si>
  <si>
    <t>MOVILIZACION Y DESMOVILIZACION DE EQUIPOS</t>
  </si>
  <si>
    <t>01.01.02</t>
  </si>
  <si>
    <t>MOVIMIENTO DE TIERRAS</t>
  </si>
  <si>
    <t>01.02.01</t>
  </si>
  <si>
    <t>01.02.02</t>
  </si>
  <si>
    <t>01.04.01</t>
  </si>
  <si>
    <t>01.04.02</t>
  </si>
  <si>
    <t>DEFENSAS RIBEREÑAS</t>
  </si>
  <si>
    <t>TOPOGRAFÍA Y GEOREFERENCIACIÓN</t>
  </si>
  <si>
    <t>03.04</t>
  </si>
  <si>
    <t>m</t>
  </si>
  <si>
    <t>DESCOLMATACIÓN DE CAUCE</t>
  </si>
  <si>
    <r>
      <t>m</t>
    </r>
    <r>
      <rPr>
        <vertAlign val="superscript"/>
        <sz val="11"/>
        <rFont val="Calibri"/>
        <family val="2"/>
        <scheme val="minor"/>
      </rPr>
      <t>2</t>
    </r>
  </si>
  <si>
    <r>
      <t>m</t>
    </r>
    <r>
      <rPr>
        <vertAlign val="superscript"/>
        <sz val="11"/>
        <rFont val="Calibri"/>
        <family val="2"/>
        <scheme val="minor"/>
      </rPr>
      <t>3</t>
    </r>
  </si>
  <si>
    <t>DIQUES DE TIERRA COMPACTADA CON ENROCADO</t>
  </si>
  <si>
    <t>RAMPAS</t>
  </si>
  <si>
    <t>03.06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</si>
  <si>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·km</t>
    </r>
  </si>
  <si>
    <t>CONFORMACIÓN DE MATERIAL GRANULAR EN CORONA</t>
  </si>
  <si>
    <t>03.05</t>
  </si>
  <si>
    <t>01.01.03</t>
  </si>
  <si>
    <t>01.04</t>
  </si>
  <si>
    <t>01.05</t>
  </si>
  <si>
    <t>01.05.01</t>
  </si>
  <si>
    <t>01.05.01.01</t>
  </si>
  <si>
    <t>01.05.01.02</t>
  </si>
  <si>
    <t>01.05.01.03</t>
  </si>
  <si>
    <t>01.05.01.04</t>
  </si>
  <si>
    <t>01.05.01.05</t>
  </si>
  <si>
    <t>01.05.01.06</t>
  </si>
  <si>
    <t>01.05.01.07</t>
  </si>
  <si>
    <t>01.05.01.08</t>
  </si>
  <si>
    <t>01.05.02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</si>
  <si>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</si>
  <si>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</si>
  <si>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</si>
  <si>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</si>
  <si>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</si>
  <si>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</si>
  <si>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</si>
  <si>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01.06</t>
  </si>
  <si>
    <t>01.06.01</t>
  </si>
  <si>
    <t>01.06.02</t>
  </si>
  <si>
    <t>05</t>
  </si>
  <si>
    <t>05.01</t>
  </si>
  <si>
    <t>05.02</t>
  </si>
  <si>
    <t>06</t>
  </si>
  <si>
    <t>06.01</t>
  </si>
  <si>
    <t>06.02</t>
  </si>
  <si>
    <t>kg</t>
  </si>
  <si>
    <t>DESCOLMATACIÓN DE CAUCE NATURAL DEL RÍO LACRAMARCA</t>
  </si>
  <si>
    <t>EXCAVACIÓN DE UÑA CON EQUIPO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</si>
  <si>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</si>
  <si>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</si>
  <si>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</si>
  <si>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</si>
  <si>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</si>
  <si>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</si>
  <si>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01.04.03</t>
  </si>
  <si>
    <t>CONFORMACIÓN DE DESVIO EN CAUCE DE RÍO</t>
  </si>
  <si>
    <t>DIQUE DE TIERRA COMPACTADA A1-D-01</t>
  </si>
  <si>
    <t>DIQUE DE TIERRA COMPACTADA A1-I-01</t>
  </si>
  <si>
    <t>CAMA DE ARENA</t>
  </si>
  <si>
    <t>OBRAS DE CONCRETO</t>
  </si>
  <si>
    <t>CONCRETO F'C=100 Kg/cm2</t>
  </si>
  <si>
    <t>CONCRETO F'C=280 Kg/cm2</t>
  </si>
  <si>
    <t>ACERO DE REFUERZO Fy=4200 Kg/cm2</t>
  </si>
  <si>
    <t>SUMINISTRO E INSTALACIÓN DE TUBERÍA HDPE DN1000 mm</t>
  </si>
  <si>
    <t>01.05.01.09</t>
  </si>
  <si>
    <t>01.05.02.09</t>
  </si>
  <si>
    <t>CONFORMACIÓN DE RELLENO NO ESTRUCTURAL CON MATERIAL PROPIO</t>
  </si>
  <si>
    <t>07</t>
  </si>
  <si>
    <t>07.01</t>
  </si>
  <si>
    <t>07.02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</si>
  <si>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</si>
  <si>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>01.05.03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</si>
  <si>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</si>
  <si>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</si>
  <si>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</si>
  <si>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</si>
  <si>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</si>
  <si>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</si>
  <si>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</si>
  <si>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01.05.03.09</t>
  </si>
  <si>
    <t>DIQUE DE TIERRA COMPACTADA A1-D-02</t>
  </si>
  <si>
    <t>DIQUE DE TIERRA COMPACTADA A1-I-02</t>
  </si>
  <si>
    <t>01.05.04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</si>
  <si>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</si>
  <si>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</si>
  <si>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</si>
  <si>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</si>
  <si>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</si>
  <si>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</si>
  <si>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</si>
  <si>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01.05.04.09</t>
  </si>
  <si>
    <t>02</t>
  </si>
  <si>
    <t>OBRAS DE ARTE (REBOSES)</t>
  </si>
  <si>
    <t>02.01</t>
  </si>
  <si>
    <t>02.01.01</t>
  </si>
  <si>
    <t>02.01.01.01</t>
  </si>
  <si>
    <t>02.01.01.02</t>
  </si>
  <si>
    <t>02.01.02</t>
  </si>
  <si>
    <t>02.01.02.01</t>
  </si>
  <si>
    <t>02.01.02.02</t>
  </si>
  <si>
    <t>02.01.02.03</t>
  </si>
  <si>
    <t>02.01.03</t>
  </si>
  <si>
    <t>02.01.03.01</t>
  </si>
  <si>
    <t>02.01.02.04</t>
  </si>
  <si>
    <t>ENCOFRADO Y DESENCOFRADO RECTO</t>
  </si>
  <si>
    <t>Pedraplén e=60 cm</t>
  </si>
  <si>
    <t>Pedraplén e=30 cm</t>
  </si>
  <si>
    <t xml:space="preserve">   DESBROCE Y LIMPIEZA </t>
  </si>
  <si>
    <t>EXCAVACIÓN ESTRUCTURAL BAJO AGUA</t>
  </si>
  <si>
    <t>01.06.03</t>
  </si>
  <si>
    <t>02.01.01.03</t>
  </si>
  <si>
    <t>02.01.01.04</t>
  </si>
  <si>
    <t>DEMOLICION DE ESTRUCTURAS EXISTENTE</t>
  </si>
  <si>
    <t>SELLO DE JUNTAS CON WATER STOP 6"</t>
  </si>
  <si>
    <t>CANAL A REPONER DE SECCIÓN RECTANGULAR</t>
  </si>
  <si>
    <t>CANAL A REPONER DE SECCIÓN TRAPEZOIDAL</t>
  </si>
  <si>
    <t>ENCOFRADO Y DESENCOFRADO CERCHAS DE MADERA</t>
  </si>
  <si>
    <t>SELLO DE JUNTAS CON MATERIAL ELASTOMÉRICO</t>
  </si>
  <si>
    <t>RELLENO ESTRUCTURAL PARA OBRAS DE ARTE CON MATERIAL DE PRÉSTAMO</t>
  </si>
  <si>
    <t>AFECTACIÓN A ESTRUCTURAS PRIVADAS</t>
  </si>
  <si>
    <t>CONFORMACIÓN DE CUERPO DE DIQUE CON MATERIAL DE PRÉSTAMO</t>
  </si>
  <si>
    <t>01.03</t>
  </si>
  <si>
    <t>01.03.01</t>
  </si>
  <si>
    <t>REUBICACIÓN DE INTERFERENCIAS</t>
  </si>
  <si>
    <t>MEJORAMIENTO DE VÍAS EXISTENTES</t>
  </si>
  <si>
    <t>REHABILITACIÓN DE VIAS EXISTENTES</t>
  </si>
  <si>
    <t>km</t>
  </si>
  <si>
    <t>DEMOLICIÓN DE INTERFERENCIAS SIMA</t>
  </si>
  <si>
    <t>ELIMINACIÓN DE INTERFERENCIAS SIMA</t>
  </si>
  <si>
    <t>REPOSICIÓN DE TUBERÍAS DE HDPE DE 4"</t>
  </si>
  <si>
    <t>REPOSICIÓN DE TUBERÍAS DE HDPE DE 6"</t>
  </si>
  <si>
    <t>REPOSICIÓN DE TUBERÍAS DE HDPE DE 8"</t>
  </si>
  <si>
    <t>DEMOLICION DE ESTRUCTURAS EXISTENTES</t>
  </si>
  <si>
    <t>ELIMINACIÓN DE PRODUCTOS DE DEMOLICIÓN DE OBRAS DE CONCRETO</t>
  </si>
  <si>
    <t>05.01.01</t>
  </si>
  <si>
    <t>05.02.01</t>
  </si>
  <si>
    <t>05.02.02</t>
  </si>
  <si>
    <t>05.01.01.01</t>
  </si>
  <si>
    <t>05.01.01.02</t>
  </si>
  <si>
    <t>05.01.01.03</t>
  </si>
  <si>
    <t>05.01.01.04</t>
  </si>
  <si>
    <t>05.02.01.01</t>
  </si>
  <si>
    <t>05.02.01.02</t>
  </si>
  <si>
    <t>05.02.01.03</t>
  </si>
  <si>
    <t>05.02.01.04</t>
  </si>
  <si>
    <t>05.02.02.01</t>
  </si>
  <si>
    <t>05.02.02.02</t>
  </si>
  <si>
    <t>05.02.02.03</t>
  </si>
  <si>
    <t>05.02.02.04</t>
  </si>
  <si>
    <t>05.03</t>
  </si>
  <si>
    <t>05.04</t>
  </si>
  <si>
    <t>05.03.01</t>
  </si>
  <si>
    <t>05.03.02</t>
  </si>
  <si>
    <t>05.04.02</t>
  </si>
  <si>
    <t>05.04.03</t>
  </si>
  <si>
    <t>02.01.03.02</t>
  </si>
  <si>
    <t>SUMINISTRO E INSTALACIÓN DE TUBERÍA HDPE DN800 mm</t>
  </si>
  <si>
    <t>INTERFERENCIAS</t>
  </si>
  <si>
    <t>05.01.02</t>
  </si>
  <si>
    <t>05.01.02.01</t>
  </si>
  <si>
    <t>05.01.02.02</t>
  </si>
  <si>
    <t>05.01.02.03</t>
  </si>
  <si>
    <t>05.01.02.04</t>
  </si>
  <si>
    <t>05.01.02.05</t>
  </si>
  <si>
    <t>05.03.01.01</t>
  </si>
  <si>
    <t>05.03.01.02</t>
  </si>
  <si>
    <t>REPOSICIÓN DE TUBERÍAS DE PASO</t>
  </si>
  <si>
    <t>05.03.02.01</t>
  </si>
  <si>
    <t>05.03.02.02</t>
  </si>
  <si>
    <t>05.03.02.03</t>
  </si>
  <si>
    <t>UM</t>
  </si>
  <si>
    <t>CANTIDAD</t>
  </si>
  <si>
    <t xml:space="preserve">Precio Unit
</t>
  </si>
  <si>
    <t>Precio Total</t>
  </si>
  <si>
    <t xml:space="preserve">IMPORTE SIN IGV </t>
  </si>
  <si>
    <t xml:space="preserve">IGV </t>
  </si>
  <si>
    <t xml:space="preserve">   TUBERÍAS</t>
  </si>
  <si>
    <t xml:space="preserve">   OBRAS DE CONCRETO</t>
  </si>
  <si>
    <t xml:space="preserve">   MOVIMIENTO DE TIERRAS</t>
  </si>
  <si>
    <t xml:space="preserve">   ESTRUCTURA DE REBOSE</t>
  </si>
  <si>
    <t>DESCRIPCION</t>
  </si>
  <si>
    <t>SOLICITADO</t>
  </si>
  <si>
    <t>OFERTADO</t>
  </si>
  <si>
    <t>FORMA DE PAGO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</si>
  <si>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</si>
  <si>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</si>
  <si>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</si>
  <si>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</si>
  <si>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</si>
  <si>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</si>
  <si>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RETENCIÓN DE GARANTÍA (5%)</t>
  </si>
  <si>
    <t>MODALIDAD DE CONTRATACIÓN</t>
  </si>
  <si>
    <t>CONIDICIONES GENERALES</t>
  </si>
  <si>
    <t>CONFORMACIÓN DE CUERPO DE RAMPA CON MATERIAL DE PRESTAMO</t>
  </si>
  <si>
    <t>SUBPROYECTO A1 (OPCION A)</t>
  </si>
  <si>
    <t>ESTRUCTURA DE REBOSE</t>
  </si>
  <si>
    <t>05.</t>
  </si>
  <si>
    <t>CANAL A REPONER DE SECCION TRAPEZOIDAL</t>
  </si>
  <si>
    <t>SUBPROYECTO A1 (OPCION B)</t>
  </si>
  <si>
    <t>VALORIZACION MENSUAL A 30 DÍAS</t>
  </si>
  <si>
    <t>NEC 3 OP A/NEC 3 OP B</t>
  </si>
  <si>
    <t>01.03.01.01</t>
  </si>
  <si>
    <t>01.03.01.02</t>
  </si>
  <si>
    <t>01.03.02</t>
  </si>
  <si>
    <t>01.03.02.02</t>
  </si>
  <si>
    <t>01.03.02.03</t>
  </si>
  <si>
    <t>01.03.03</t>
  </si>
  <si>
    <t>01.03.03.02</t>
  </si>
  <si>
    <t>01.03.03.03</t>
  </si>
  <si>
    <t>01.03.04</t>
  </si>
  <si>
    <t>01.03.04.02</t>
  </si>
  <si>
    <t>01.03.04.03</t>
  </si>
  <si>
    <t>01.05.02.08</t>
  </si>
  <si>
    <t>01.05.03.08</t>
  </si>
  <si>
    <t>01.05.04.08</t>
  </si>
  <si>
    <t>COSTO DIRECTO</t>
  </si>
  <si>
    <t>Glb</t>
  </si>
  <si>
    <t>GASTOS GENERALES</t>
  </si>
  <si>
    <t>UTILIDADES</t>
  </si>
  <si>
    <t>SUBTOTAL</t>
  </si>
  <si>
    <t>IMPORTE TOTAL</t>
  </si>
  <si>
    <t>Precio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</si>
</sst>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 * #,##0.00_ ;_ * \-#,##0.00_ ;_ * &quot;-&quot;??_ ;_ @_ "/>
    <numFmt numFmtId="166" formatCode="_ [$S/.-280A]\ * #,##0.00_ ;_ [$S/.-280A]\ * \-#,##0.00_ ;_ [$S/.-280A]\ * &quot;-&quot;??_ ;_ @_ "/>
    <numFmt numFmtId="167" formatCode="#,##0.00;[Red]\-\ #,##0.00;&quot;-&quot;;@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A09E"/>
        <bgColor indexed="64"/>
      </patternFill>
    </fill>
    <fill>
      <patternFill patternType="solid">
        <fgColor rgb="FF252C8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52C8B"/>
      </left>
      <right style="thin">
        <color rgb="FF252C8B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52C8B"/>
      </top>
      <bottom/>
      <diagonal/>
    </border>
    <border>
      <left style="thin">
        <color rgb="FF29327B"/>
      </left>
      <right/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theme="4" tint="-0.499984740745262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9327B"/>
      </top>
      <bottom style="hair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hair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hair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hair">
        <color rgb="FF29327B"/>
      </top>
      <bottom style="hair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hair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hair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hair">
        <color rgb="FF29327B"/>
      </top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52C8B"/>
      </top>
      <bottom style="thin">
        <color rgb="FF252C8B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52C8B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52C8B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52C8B"/>
      </top>
      <bottom style="medium">
        <color theme="4" tint="-0.499984740745262"/>
      </bottom>
      <diagonal/>
    </border>
    <border>
      <left/>
      <right/>
      <top/>
      <bottom style="thin">
        <color auto="1"/>
      </bottom>
      <diagonal/>
    </border>
  </borders>
  <cellStyleXfs count="89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  <xf numFmtId="43" fontId="4" fillId="0" borderId="0" applyFont="0" applyFill="0" applyBorder="0" applyAlignment="0" applyProtection="0"/>
    <xf numFmtId="0" fontId="12" fillId="0" borderId="0"/>
    <xf numFmtId="0" fontId="15" fillId="0" borderId="0">
      <alignment vertical="top"/>
    </xf>
    <xf numFmtId="0" fontId="15" fillId="0" borderId="0">
      <alignment vertical="top"/>
    </xf>
    <xf numFmtId="165" fontId="4" fillId="0" borderId="0" applyFont="0" applyFill="0" applyBorder="0" applyAlignment="0" applyProtection="0"/>
    <xf numFmtId="0" fontId="12" fillId="0" borderId="0"/>
    <xf numFmtId="0" fontId="16" fillId="0" borderId="0">
      <alignment vertical="center"/>
    </xf>
    <xf numFmtId="43" fontId="16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5" fillId="0" borderId="0">
      <alignment vertical="top"/>
    </xf>
    <xf numFmtId="166" fontId="4" fillId="0" borderId="0"/>
    <xf numFmtId="9" fontId="4" fillId="0" borderId="0" applyFont="0" applyFill="0" applyBorder="0" applyAlignment="0" applyProtection="0"/>
    <xf numFmtId="0" fontId="12" fillId="0" borderId="0"/>
    <xf numFmtId="0" fontId="12" fillId="0" borderId="0"/>
    <xf numFmtId="0" fontId="4" fillId="0" borderId="0"/>
    <xf numFmtId="43" fontId="12" fillId="0" borderId="0" applyFont="0" applyFill="0" applyBorder="0" applyAlignment="0" applyProtection="0"/>
    <xf numFmtId="0" fontId="12" fillId="0" borderId="0"/>
    <xf numFmtId="0" fontId="17" fillId="0" borderId="0"/>
    <xf numFmtId="0" fontId="16" fillId="0" borderId="0">
      <alignment vertical="center"/>
    </xf>
    <xf numFmtId="0" fontId="18" fillId="0" borderId="0"/>
    <xf numFmtId="43" fontId="4" fillId="0" borderId="0" applyFont="0" applyFill="0" applyBorder="0" applyAlignment="0" applyProtection="0"/>
    <xf numFmtId="0" fontId="1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0">
      <alignment vertical="top"/>
    </xf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222">
    <xf numFmtId="0" fontId="0" fillId="0" borderId="0" xfId="0"/>
    <xf numFmtId="0" fontId="0" fillId="2" borderId="0" xfId="0" applyFill="1"/>
    <xf numFmtId="0" fontId="3" fillId="5" borderId="5" xfId="0" quotePrefix="1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1"/>
    </xf>
    <xf numFmtId="0" fontId="0" fillId="5" borderId="5" xfId="0" applyFill="1" applyBorder="1"/>
    <xf numFmtId="49" fontId="2" fillId="5" borderId="5" xfId="0" applyNumberFormat="1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4" fontId="1" fillId="5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indent="1"/>
    </xf>
    <xf numFmtId="0" fontId="1" fillId="0" borderId="5" xfId="0" applyFont="1" applyBorder="1" applyAlignment="1">
      <alignment horizontal="center" vertical="center" wrapText="1"/>
    </xf>
    <xf numFmtId="43" fontId="1" fillId="0" borderId="5" xfId="1" applyFont="1" applyFill="1" applyBorder="1"/>
    <xf numFmtId="0" fontId="1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right" vertical="center" wrapText="1"/>
    </xf>
    <xf numFmtId="43" fontId="1" fillId="5" borderId="5" xfId="1" applyFont="1" applyFill="1" applyBorder="1"/>
    <xf numFmtId="49" fontId="2" fillId="0" borderId="5" xfId="0" applyNumberFormat="1" applyFont="1" applyBorder="1" applyAlignment="1">
      <alignment horizontal="left" vertical="center" wrapText="1" indent="1"/>
    </xf>
    <xf numFmtId="4" fontId="1" fillId="0" borderId="5" xfId="0" applyNumberFormat="1" applyFont="1" applyBorder="1" applyAlignment="1">
      <alignment horizontal="center" vertical="center" wrapText="1"/>
    </xf>
    <xf numFmtId="43" fontId="1" fillId="0" borderId="5" xfId="1" applyFont="1" applyFill="1" applyBorder="1" applyAlignment="1">
      <alignment horizontal="right"/>
    </xf>
    <xf numFmtId="0" fontId="0" fillId="0" borderId="5" xfId="0" applyBorder="1"/>
    <xf numFmtId="0" fontId="1" fillId="2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4" fontId="9" fillId="4" borderId="4" xfId="0" applyNumberFormat="1" applyFont="1" applyFill="1" applyBorder="1" applyAlignment="1">
      <alignment horizontal="left" vertical="center" wrapText="1"/>
    </xf>
    <xf numFmtId="43" fontId="9" fillId="2" borderId="4" xfId="1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9" fontId="11" fillId="0" borderId="4" xfId="3" applyFont="1" applyBorder="1" applyAlignment="1">
      <alignment vertical="center" wrapText="1"/>
    </xf>
    <xf numFmtId="43" fontId="10" fillId="0" borderId="4" xfId="1" applyFont="1" applyBorder="1" applyAlignment="1">
      <alignment vertical="center" wrapText="1"/>
    </xf>
    <xf numFmtId="43" fontId="9" fillId="0" borderId="4" xfId="1" applyFont="1" applyFill="1" applyBorder="1" applyAlignment="1">
      <alignment vertical="center" wrapText="1"/>
    </xf>
    <xf numFmtId="43" fontId="1" fillId="0" borderId="5" xfId="1" applyFont="1" applyFill="1" applyBorder="1" applyAlignment="1">
      <alignment vertical="center"/>
    </xf>
    <xf numFmtId="43" fontId="1" fillId="5" borderId="5" xfId="1" applyFont="1" applyFill="1" applyBorder="1" applyAlignment="1">
      <alignment vertical="center"/>
    </xf>
    <xf numFmtId="4" fontId="1" fillId="5" borderId="5" xfId="0" applyNumberFormat="1" applyFont="1" applyFill="1" applyBorder="1" applyAlignment="1">
      <alignment vertical="center" wrapText="1"/>
    </xf>
    <xf numFmtId="0" fontId="3" fillId="5" borderId="5" xfId="0" quotePrefix="1" applyFont="1" applyFill="1" applyBorder="1" applyAlignment="1">
      <alignment vertical="center" wrapText="1"/>
    </xf>
    <xf numFmtId="49" fontId="2" fillId="5" borderId="5" xfId="0" applyNumberFormat="1" applyFont="1" applyFill="1" applyBorder="1" applyAlignment="1">
      <alignment vertical="center" wrapText="1"/>
    </xf>
    <xf numFmtId="0" fontId="14" fillId="0" borderId="6" xfId="4" applyFont="1" applyBorder="1" applyAlignment="1">
      <alignment horizontal="center" vertical="center"/>
    </xf>
    <xf numFmtId="9" fontId="14" fillId="0" borderId="6" xfId="4" applyNumberFormat="1" applyFont="1" applyBorder="1" applyAlignment="1">
      <alignment horizontal="center" vertical="center"/>
    </xf>
    <xf numFmtId="43" fontId="9" fillId="0" borderId="0" xfId="1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left" vertical="center" wrapText="1"/>
    </xf>
    <xf numFmtId="0" fontId="14" fillId="0" borderId="11" xfId="4" applyFont="1" applyBorder="1" applyAlignment="1">
      <alignment horizontal="center" vertical="center"/>
    </xf>
    <xf numFmtId="4" fontId="7" fillId="3" borderId="5" xfId="0" applyNumberFormat="1" applyFont="1" applyFill="1" applyBorder="1" applyAlignment="1">
      <alignment horizontal="center" vertical="top" wrapText="1"/>
    </xf>
    <xf numFmtId="49" fontId="7" fillId="3" borderId="5" xfId="0" applyNumberFormat="1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5" xfId="0" applyFont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 indent="1"/>
    </xf>
    <xf numFmtId="4" fontId="1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indent="1"/>
    </xf>
    <xf numFmtId="0" fontId="1" fillId="2" borderId="5" xfId="0" applyFont="1" applyFill="1" applyBorder="1" applyAlignment="1">
      <alignment horizontal="left" vertical="center" wrapText="1" indent="1"/>
    </xf>
    <xf numFmtId="43" fontId="1" fillId="2" borderId="5" xfId="1" applyFont="1" applyFill="1" applyBorder="1"/>
    <xf numFmtId="0" fontId="1" fillId="2" borderId="5" xfId="0" applyFont="1" applyFill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0" fontId="14" fillId="0" borderId="13" xfId="4" applyFont="1" applyBorder="1" applyAlignment="1">
      <alignment horizontal="center" vertical="center"/>
    </xf>
    <xf numFmtId="0" fontId="13" fillId="6" borderId="14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0" fontId="0" fillId="0" borderId="0" xfId="0" applyNumberFormat="1" applyAlignment="1">
      <alignment vertical="center"/>
    </xf>
    <xf numFmtId="0" fontId="20" fillId="8" borderId="20" xfId="0" applyFont="1" applyFill="1" applyBorder="1" applyAlignment="1">
      <alignment horizontal="right" vertical="center"/>
    </xf>
    <xf numFmtId="0" fontId="21" fillId="8" borderId="21" xfId="0" applyFont="1" applyFill="1" applyBorder="1" applyAlignment="1">
      <alignment horizontal="center" vertical="center" wrapText="1"/>
    </xf>
    <xf numFmtId="167" fontId="21" fillId="8" borderId="21" xfId="0" applyNumberFormat="1" applyFont="1" applyFill="1" applyBorder="1" applyAlignment="1">
      <alignment horizontal="center" vertical="center" wrapText="1"/>
    </xf>
    <xf numFmtId="167" fontId="21" fillId="8" borderId="21" xfId="0" applyNumberFormat="1" applyFont="1" applyFill="1" applyBorder="1" applyAlignment="1">
      <alignment horizontal="left" vertical="center" wrapText="1"/>
    </xf>
    <xf numFmtId="167" fontId="21" fillId="8" borderId="22" xfId="0" applyNumberFormat="1" applyFont="1" applyFill="1" applyBorder="1" applyAlignment="1">
      <alignment horizontal="left" vertical="center" wrapText="1"/>
    </xf>
    <xf numFmtId="0" fontId="23" fillId="0" borderId="26" xfId="0" applyFont="1" applyBorder="1" applyAlignment="1">
      <alignment horizontal="right" vertical="center"/>
    </xf>
    <xf numFmtId="0" fontId="24" fillId="0" borderId="27" xfId="0" applyFont="1" applyBorder="1" applyAlignment="1">
      <alignment horizontal="center" vertical="center" wrapText="1"/>
    </xf>
    <xf numFmtId="167" fontId="25" fillId="0" borderId="27" xfId="0" applyNumberFormat="1" applyFont="1" applyBorder="1" applyAlignment="1">
      <alignment horizontal="right" vertical="center" wrapText="1"/>
    </xf>
    <xf numFmtId="167" fontId="25" fillId="0" borderId="27" xfId="0" applyNumberFormat="1" applyFont="1" applyBorder="1" applyAlignment="1">
      <alignment horizontal="left" vertical="center" wrapText="1"/>
    </xf>
    <xf numFmtId="167" fontId="25" fillId="0" borderId="28" xfId="0" applyNumberFormat="1" applyFont="1" applyBorder="1" applyAlignment="1">
      <alignment horizontal="left" vertical="center" wrapText="1"/>
    </xf>
    <xf numFmtId="0" fontId="23" fillId="0" borderId="29" xfId="0" applyFont="1" applyBorder="1" applyAlignment="1">
      <alignment horizontal="right" vertical="center"/>
    </xf>
    <xf numFmtId="0" fontId="24" fillId="0" borderId="30" xfId="0" applyFont="1" applyBorder="1" applyAlignment="1">
      <alignment horizontal="center" vertical="center" wrapText="1"/>
    </xf>
    <xf numFmtId="167" fontId="25" fillId="0" borderId="30" xfId="0" applyNumberFormat="1" applyFont="1" applyBorder="1" applyAlignment="1">
      <alignment horizontal="right" vertical="center" wrapText="1"/>
    </xf>
    <xf numFmtId="167" fontId="25" fillId="0" borderId="30" xfId="0" applyNumberFormat="1" applyFont="1" applyBorder="1" applyAlignment="1">
      <alignment horizontal="left" vertical="center" wrapText="1"/>
    </xf>
    <xf numFmtId="167" fontId="25" fillId="0" borderId="31" xfId="0" applyNumberFormat="1" applyFont="1" applyBorder="1" applyAlignment="1">
      <alignment horizontal="left" vertical="center" wrapText="1"/>
    </xf>
    <xf numFmtId="0" fontId="23" fillId="0" borderId="23" xfId="0" applyFont="1" applyBorder="1" applyAlignment="1">
      <alignment horizontal="right" vertical="center"/>
    </xf>
    <xf numFmtId="0" fontId="24" fillId="0" borderId="24" xfId="0" applyFont="1" applyBorder="1" applyAlignment="1">
      <alignment horizontal="center" vertical="center" wrapText="1"/>
    </xf>
    <xf numFmtId="167" fontId="25" fillId="0" borderId="24" xfId="0" applyNumberFormat="1" applyFont="1" applyBorder="1" applyAlignment="1">
      <alignment horizontal="right" vertical="center" wrapText="1"/>
    </xf>
    <xf numFmtId="167" fontId="25" fillId="0" borderId="24" xfId="0" applyNumberFormat="1" applyFont="1" applyBorder="1" applyAlignment="1">
      <alignment horizontal="left" vertical="center" wrapText="1"/>
    </xf>
    <xf numFmtId="167" fontId="25" fillId="0" borderId="25" xfId="0" applyNumberFormat="1" applyFont="1" applyBorder="1" applyAlignment="1">
      <alignment horizontal="left" vertical="center" wrapText="1"/>
    </xf>
    <xf numFmtId="0" fontId="25" fillId="0" borderId="29" xfId="0" applyFont="1" applyBorder="1" applyAlignment="1">
      <alignment horizontal="right" vertical="center"/>
    </xf>
    <xf numFmtId="0" fontId="25" fillId="0" borderId="30" xfId="0" applyFont="1" applyBorder="1" applyAlignment="1">
      <alignment horizontal="center" vertical="center" wrapText="1"/>
    </xf>
    <xf numFmtId="167" fontId="26" fillId="0" borderId="30" xfId="0" applyNumberFormat="1" applyFont="1" applyBorder="1" applyAlignment="1">
      <alignment horizontal="left" vertical="center" wrapText="1"/>
    </xf>
    <xf numFmtId="167" fontId="26" fillId="0" borderId="31" xfId="0" applyNumberFormat="1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167" fontId="26" fillId="0" borderId="24" xfId="0" applyNumberFormat="1" applyFont="1" applyBorder="1" applyAlignment="1">
      <alignment horizontal="left" vertical="center" wrapText="1"/>
    </xf>
    <xf numFmtId="167" fontId="26" fillId="0" borderId="25" xfId="0" applyNumberFormat="1" applyFont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/>
    </xf>
    <xf numFmtId="167" fontId="25" fillId="7" borderId="27" xfId="0" applyNumberFormat="1" applyFont="1" applyFill="1" applyBorder="1" applyAlignment="1">
      <alignment horizontal="right" vertical="center" wrapText="1"/>
    </xf>
    <xf numFmtId="167" fontId="26" fillId="0" borderId="27" xfId="0" applyNumberFormat="1" applyFont="1" applyBorder="1" applyAlignment="1">
      <alignment horizontal="left" vertical="center" wrapText="1"/>
    </xf>
    <xf numFmtId="167" fontId="26" fillId="0" borderId="28" xfId="0" applyNumberFormat="1" applyFont="1" applyBorder="1" applyAlignment="1">
      <alignment horizontal="left" vertical="center" wrapText="1"/>
    </xf>
    <xf numFmtId="0" fontId="25" fillId="0" borderId="30" xfId="0" applyFont="1" applyBorder="1" applyAlignment="1">
      <alignment horizontal="center" vertical="center"/>
    </xf>
    <xf numFmtId="0" fontId="20" fillId="8" borderId="32" xfId="0" applyFont="1" applyFill="1" applyBorder="1" applyAlignment="1">
      <alignment horizontal="right" vertical="center"/>
    </xf>
    <xf numFmtId="0" fontId="20" fillId="8" borderId="33" xfId="0" applyFont="1" applyFill="1" applyBorder="1" applyAlignment="1">
      <alignment horizontal="center" vertical="center"/>
    </xf>
    <xf numFmtId="167" fontId="22" fillId="8" borderId="33" xfId="0" applyNumberFormat="1" applyFont="1" applyFill="1" applyBorder="1" applyAlignment="1">
      <alignment horizontal="right" vertical="center" wrapText="1"/>
    </xf>
    <xf numFmtId="167" fontId="22" fillId="8" borderId="33" xfId="0" applyNumberFormat="1" applyFont="1" applyFill="1" applyBorder="1" applyAlignment="1">
      <alignment horizontal="left" vertical="center" wrapText="1"/>
    </xf>
    <xf numFmtId="167" fontId="22" fillId="8" borderId="34" xfId="0" applyNumberFormat="1" applyFont="1" applyFill="1" applyBorder="1" applyAlignment="1">
      <alignment horizontal="left" vertical="center" wrapText="1"/>
    </xf>
    <xf numFmtId="167" fontId="25" fillId="0" borderId="30" xfId="0" applyNumberFormat="1" applyFont="1" applyBorder="1" applyAlignment="1">
      <alignment horizontal="right" vertical="center"/>
    </xf>
    <xf numFmtId="167" fontId="25" fillId="0" borderId="30" xfId="0" applyNumberFormat="1" applyFont="1" applyBorder="1" applyAlignment="1">
      <alignment horizontal="left" vertical="center"/>
    </xf>
    <xf numFmtId="167" fontId="25" fillId="0" borderId="31" xfId="0" applyNumberFormat="1" applyFont="1" applyBorder="1" applyAlignment="1">
      <alignment horizontal="left" vertical="center"/>
    </xf>
    <xf numFmtId="0" fontId="23" fillId="0" borderId="20" xfId="0" applyFont="1" applyBorder="1" applyAlignment="1">
      <alignment horizontal="right" vertical="center"/>
    </xf>
    <xf numFmtId="0" fontId="24" fillId="0" borderId="21" xfId="0" applyFont="1" applyBorder="1" applyAlignment="1">
      <alignment horizontal="center" vertical="center"/>
    </xf>
    <xf numFmtId="167" fontId="25" fillId="0" borderId="21" xfId="0" applyNumberFormat="1" applyFont="1" applyBorder="1" applyAlignment="1">
      <alignment horizontal="right" vertical="center"/>
    </xf>
    <xf numFmtId="167" fontId="25" fillId="0" borderId="21" xfId="0" applyNumberFormat="1" applyFont="1" applyBorder="1" applyAlignment="1">
      <alignment horizontal="left" vertical="center"/>
    </xf>
    <xf numFmtId="167" fontId="25" fillId="0" borderId="22" xfId="0" applyNumberFormat="1" applyFont="1" applyBorder="1" applyAlignment="1">
      <alignment horizontal="right" vertical="center"/>
    </xf>
    <xf numFmtId="167" fontId="25" fillId="0" borderId="24" xfId="0" applyNumberFormat="1" applyFont="1" applyBorder="1" applyAlignment="1">
      <alignment horizontal="right" vertical="center"/>
    </xf>
    <xf numFmtId="167" fontId="25" fillId="0" borderId="24" xfId="0" applyNumberFormat="1" applyFont="1" applyBorder="1" applyAlignment="1">
      <alignment horizontal="left" vertical="center"/>
    </xf>
    <xf numFmtId="167" fontId="25" fillId="0" borderId="25" xfId="0" applyNumberFormat="1" applyFont="1" applyBorder="1" applyAlignment="1">
      <alignment horizontal="right" vertical="center"/>
    </xf>
    <xf numFmtId="167" fontId="25" fillId="0" borderId="27" xfId="0" applyNumberFormat="1" applyFont="1" applyBorder="1" applyAlignment="1">
      <alignment horizontal="right" vertical="center"/>
    </xf>
    <xf numFmtId="167" fontId="25" fillId="0" borderId="27" xfId="0" applyNumberFormat="1" applyFont="1" applyBorder="1" applyAlignment="1">
      <alignment horizontal="left" vertical="center"/>
    </xf>
    <xf numFmtId="167" fontId="25" fillId="0" borderId="28" xfId="0" applyNumberFormat="1" applyFont="1" applyBorder="1" applyAlignment="1">
      <alignment horizontal="right" vertical="center"/>
    </xf>
    <xf numFmtId="167" fontId="25" fillId="0" borderId="31" xfId="0" applyNumberFormat="1" applyFont="1" applyBorder="1" applyAlignment="1">
      <alignment horizontal="right" vertical="center"/>
    </xf>
    <xf numFmtId="0" fontId="24" fillId="0" borderId="27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6" xfId="4" applyFont="1" applyBorder="1" applyAlignment="1">
      <alignment horizontal="right" vertical="center"/>
    </xf>
    <xf numFmtId="0" fontId="25" fillId="0" borderId="27" xfId="4" applyFont="1" applyBorder="1" applyAlignment="1">
      <alignment horizontal="center" vertical="center"/>
    </xf>
    <xf numFmtId="167" fontId="25" fillId="0" borderId="27" xfId="4" applyNumberFormat="1" applyFont="1" applyBorder="1" applyAlignment="1">
      <alignment vertical="center"/>
    </xf>
    <xf numFmtId="167" fontId="25" fillId="0" borderId="27" xfId="4" applyNumberFormat="1" applyFont="1" applyBorder="1" applyAlignment="1">
      <alignment horizontal="left" vertical="center"/>
    </xf>
    <xf numFmtId="167" fontId="25" fillId="0" borderId="28" xfId="4" applyNumberFormat="1" applyFont="1" applyBorder="1" applyAlignment="1">
      <alignment vertical="center"/>
    </xf>
    <xf numFmtId="0" fontId="24" fillId="0" borderId="30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1" fillId="8" borderId="33" xfId="0" applyFont="1" applyFill="1" applyBorder="1" applyAlignment="1">
      <alignment horizontal="center" vertical="center"/>
    </xf>
    <xf numFmtId="167" fontId="22" fillId="8" borderId="33" xfId="0" applyNumberFormat="1" applyFont="1" applyFill="1" applyBorder="1" applyAlignment="1">
      <alignment horizontal="right" vertical="center"/>
    </xf>
    <xf numFmtId="167" fontId="22" fillId="8" borderId="33" xfId="0" applyNumberFormat="1" applyFont="1" applyFill="1" applyBorder="1" applyAlignment="1">
      <alignment horizontal="left" vertical="center"/>
    </xf>
    <xf numFmtId="167" fontId="22" fillId="8" borderId="34" xfId="0" applyNumberFormat="1" applyFont="1" applyFill="1" applyBorder="1" applyAlignment="1">
      <alignment horizontal="right" vertical="center"/>
    </xf>
    <xf numFmtId="0" fontId="9" fillId="4" borderId="36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vertical="center" wrapText="1"/>
    </xf>
    <xf numFmtId="4" fontId="9" fillId="4" borderId="36" xfId="0" applyNumberFormat="1" applyFont="1" applyFill="1" applyBorder="1" applyAlignment="1">
      <alignment horizontal="left" vertical="center" wrapText="1"/>
    </xf>
    <xf numFmtId="4" fontId="9" fillId="4" borderId="37" xfId="0" applyNumberFormat="1" applyFont="1" applyFill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left" vertical="center" wrapText="1"/>
    </xf>
    <xf numFmtId="43" fontId="9" fillId="0" borderId="37" xfId="1" applyFont="1" applyFill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9" fontId="11" fillId="0" borderId="36" xfId="3" applyFont="1" applyBorder="1" applyAlignment="1">
      <alignment vertical="center" wrapText="1"/>
    </xf>
    <xf numFmtId="43" fontId="10" fillId="0" borderId="37" xfId="1" applyFont="1" applyBorder="1" applyAlignment="1">
      <alignment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vertical="center" wrapText="1"/>
    </xf>
    <xf numFmtId="4" fontId="9" fillId="4" borderId="39" xfId="0" applyNumberFormat="1" applyFont="1" applyFill="1" applyBorder="1" applyAlignment="1">
      <alignment horizontal="left" vertical="center" wrapText="1"/>
    </xf>
    <xf numFmtId="4" fontId="9" fillId="4" borderId="40" xfId="0" applyNumberFormat="1" applyFont="1" applyFill="1" applyBorder="1" applyAlignment="1">
      <alignment horizontal="left" vertical="center" wrapText="1"/>
    </xf>
    <xf numFmtId="0" fontId="20" fillId="9" borderId="20" xfId="0" applyFont="1" applyFill="1" applyBorder="1" applyAlignment="1">
      <alignment horizontal="right" vertical="center"/>
    </xf>
    <xf numFmtId="0" fontId="20" fillId="9" borderId="21" xfId="0" applyFont="1" applyFill="1" applyBorder="1" applyAlignment="1">
      <alignment horizontal="center" vertical="center"/>
    </xf>
    <xf numFmtId="167" fontId="22" fillId="9" borderId="21" xfId="0" applyNumberFormat="1" applyFont="1" applyFill="1" applyBorder="1" applyAlignment="1">
      <alignment horizontal="right" vertical="center" wrapText="1"/>
    </xf>
    <xf numFmtId="167" fontId="22" fillId="9" borderId="21" xfId="0" applyNumberFormat="1" applyFont="1" applyFill="1" applyBorder="1" applyAlignment="1">
      <alignment horizontal="left" vertical="center" wrapText="1"/>
    </xf>
    <xf numFmtId="167" fontId="22" fillId="9" borderId="22" xfId="0" applyNumberFormat="1" applyFont="1" applyFill="1" applyBorder="1" applyAlignment="1">
      <alignment horizontal="left" vertical="center" wrapText="1"/>
    </xf>
    <xf numFmtId="0" fontId="20" fillId="9" borderId="32" xfId="0" applyFont="1" applyFill="1" applyBorder="1" applyAlignment="1">
      <alignment horizontal="right" vertical="center"/>
    </xf>
    <xf numFmtId="0" fontId="20" fillId="9" borderId="33" xfId="0" applyFont="1" applyFill="1" applyBorder="1" applyAlignment="1">
      <alignment horizontal="center" vertical="center"/>
    </xf>
    <xf numFmtId="167" fontId="22" fillId="9" borderId="33" xfId="0" applyNumberFormat="1" applyFont="1" applyFill="1" applyBorder="1" applyAlignment="1">
      <alignment horizontal="right" vertical="center" wrapText="1"/>
    </xf>
    <xf numFmtId="167" fontId="22" fillId="9" borderId="33" xfId="0" applyNumberFormat="1" applyFont="1" applyFill="1" applyBorder="1" applyAlignment="1">
      <alignment horizontal="left" vertical="center" wrapText="1"/>
    </xf>
    <xf numFmtId="167" fontId="22" fillId="9" borderId="34" xfId="0" applyNumberFormat="1" applyFont="1" applyFill="1" applyBorder="1" applyAlignment="1">
      <alignment horizontal="left" vertical="center" wrapText="1"/>
    </xf>
    <xf numFmtId="0" fontId="21" fillId="9" borderId="33" xfId="0" applyFont="1" applyFill="1" applyBorder="1" applyAlignment="1">
      <alignment horizontal="center" vertical="center" wrapText="1"/>
    </xf>
    <xf numFmtId="0" fontId="22" fillId="9" borderId="21" xfId="0" applyFont="1" applyFill="1" applyBorder="1" applyAlignment="1">
      <alignment horizontal="center" vertical="center"/>
    </xf>
    <xf numFmtId="167" fontId="22" fillId="9" borderId="21" xfId="0" applyNumberFormat="1" applyFont="1" applyFill="1" applyBorder="1" applyAlignment="1">
      <alignment horizontal="right" vertical="center"/>
    </xf>
    <xf numFmtId="167" fontId="22" fillId="9" borderId="21" xfId="0" applyNumberFormat="1" applyFont="1" applyFill="1" applyBorder="1" applyAlignment="1">
      <alignment horizontal="left" vertical="center"/>
    </xf>
    <xf numFmtId="167" fontId="22" fillId="9" borderId="22" xfId="0" applyNumberFormat="1" applyFont="1" applyFill="1" applyBorder="1" applyAlignment="1">
      <alignment horizontal="right" vertical="center"/>
    </xf>
    <xf numFmtId="167" fontId="22" fillId="9" borderId="33" xfId="0" applyNumberFormat="1" applyFont="1" applyFill="1" applyBorder="1" applyAlignment="1">
      <alignment horizontal="right" vertical="center"/>
    </xf>
    <xf numFmtId="167" fontId="22" fillId="9" borderId="33" xfId="0" applyNumberFormat="1" applyFont="1" applyFill="1" applyBorder="1" applyAlignment="1">
      <alignment horizontal="left" vertical="center"/>
    </xf>
    <xf numFmtId="167" fontId="22" fillId="9" borderId="34" xfId="0" applyNumberFormat="1" applyFont="1" applyFill="1" applyBorder="1" applyAlignment="1">
      <alignment horizontal="right" vertical="center"/>
    </xf>
    <xf numFmtId="0" fontId="21" fillId="9" borderId="33" xfId="0" applyFont="1" applyFill="1" applyBorder="1" applyAlignment="1">
      <alignment horizontal="center" vertical="center"/>
    </xf>
    <xf numFmtId="0" fontId="21" fillId="9" borderId="21" xfId="0" applyFont="1" applyFill="1" applyBorder="1" applyAlignment="1">
      <alignment horizontal="center" vertical="center"/>
    </xf>
    <xf numFmtId="0" fontId="20" fillId="10" borderId="20" xfId="0" applyFont="1" applyFill="1" applyBorder="1" applyAlignment="1">
      <alignment horizontal="right" vertical="center"/>
    </xf>
    <xf numFmtId="0" fontId="21" fillId="10" borderId="21" xfId="0" applyFont="1" applyFill="1" applyBorder="1" applyAlignment="1">
      <alignment horizontal="center" vertical="center" wrapText="1"/>
    </xf>
    <xf numFmtId="167" fontId="22" fillId="10" borderId="21" xfId="0" applyNumberFormat="1" applyFont="1" applyFill="1" applyBorder="1" applyAlignment="1">
      <alignment horizontal="right" vertical="center" wrapText="1"/>
    </xf>
    <xf numFmtId="167" fontId="22" fillId="10" borderId="21" xfId="0" applyNumberFormat="1" applyFont="1" applyFill="1" applyBorder="1" applyAlignment="1">
      <alignment horizontal="left" vertical="center" wrapText="1"/>
    </xf>
    <xf numFmtId="167" fontId="22" fillId="10" borderId="22" xfId="0" applyNumberFormat="1" applyFont="1" applyFill="1" applyBorder="1" applyAlignment="1">
      <alignment horizontal="left" vertical="center" wrapText="1"/>
    </xf>
    <xf numFmtId="0" fontId="20" fillId="10" borderId="32" xfId="0" applyFont="1" applyFill="1" applyBorder="1" applyAlignment="1">
      <alignment horizontal="right" vertical="center"/>
    </xf>
    <xf numFmtId="0" fontId="21" fillId="10" borderId="33" xfId="0" applyFont="1" applyFill="1" applyBorder="1" applyAlignment="1">
      <alignment horizontal="center" vertical="center" wrapText="1"/>
    </xf>
    <xf numFmtId="167" fontId="22" fillId="10" borderId="33" xfId="0" applyNumberFormat="1" applyFont="1" applyFill="1" applyBorder="1" applyAlignment="1">
      <alignment horizontal="right" vertical="center" wrapText="1"/>
    </xf>
    <xf numFmtId="167" fontId="22" fillId="10" borderId="33" xfId="0" applyNumberFormat="1" applyFont="1" applyFill="1" applyBorder="1" applyAlignment="1">
      <alignment horizontal="left" vertical="center" wrapText="1"/>
    </xf>
    <xf numFmtId="167" fontId="22" fillId="10" borderId="34" xfId="0" applyNumberFormat="1" applyFont="1" applyFill="1" applyBorder="1" applyAlignment="1">
      <alignment horizontal="left" vertical="center" wrapText="1"/>
    </xf>
    <xf numFmtId="0" fontId="20" fillId="10" borderId="21" xfId="0" applyFont="1" applyFill="1" applyBorder="1" applyAlignment="1">
      <alignment horizontal="center" vertical="center"/>
    </xf>
    <xf numFmtId="0" fontId="20" fillId="10" borderId="33" xfId="0" applyFont="1" applyFill="1" applyBorder="1" applyAlignment="1">
      <alignment horizontal="center" vertical="center"/>
    </xf>
    <xf numFmtId="0" fontId="21" fillId="10" borderId="21" xfId="0" applyFont="1" applyFill="1" applyBorder="1" applyAlignment="1">
      <alignment horizontal="center" vertical="center"/>
    </xf>
    <xf numFmtId="167" fontId="22" fillId="10" borderId="21" xfId="0" applyNumberFormat="1" applyFont="1" applyFill="1" applyBorder="1" applyAlignment="1">
      <alignment horizontal="right" vertical="center"/>
    </xf>
    <xf numFmtId="167" fontId="22" fillId="10" borderId="21" xfId="0" applyNumberFormat="1" applyFont="1" applyFill="1" applyBorder="1" applyAlignment="1">
      <alignment horizontal="left" vertical="center"/>
    </xf>
    <xf numFmtId="167" fontId="22" fillId="10" borderId="22" xfId="0" applyNumberFormat="1" applyFont="1" applyFill="1" applyBorder="1" applyAlignment="1">
      <alignment horizontal="right" vertical="center"/>
    </xf>
    <xf numFmtId="167" fontId="22" fillId="10" borderId="33" xfId="0" applyNumberFormat="1" applyFont="1" applyFill="1" applyBorder="1" applyAlignment="1">
      <alignment horizontal="right" vertical="center"/>
    </xf>
    <xf numFmtId="167" fontId="22" fillId="10" borderId="33" xfId="0" applyNumberFormat="1" applyFont="1" applyFill="1" applyBorder="1" applyAlignment="1">
      <alignment horizontal="left" vertical="center"/>
    </xf>
    <xf numFmtId="167" fontId="22" fillId="10" borderId="3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49" fontId="28" fillId="3" borderId="15" xfId="0" applyNumberFormat="1" applyFont="1" applyFill="1" applyBorder="1" applyAlignment="1">
      <alignment horizontal="center" vertical="center" wrapText="1"/>
    </xf>
    <xf numFmtId="49" fontId="28" fillId="3" borderId="16" xfId="0" applyNumberFormat="1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4" fontId="28" fillId="3" borderId="16" xfId="0" applyNumberFormat="1" applyFont="1" applyFill="1" applyBorder="1" applyAlignment="1">
      <alignment horizontal="center" vertical="center" wrapText="1"/>
    </xf>
    <xf numFmtId="4" fontId="28" fillId="3" borderId="17" xfId="0" applyNumberFormat="1" applyFont="1" applyFill="1" applyBorder="1" applyAlignment="1">
      <alignment horizontal="center" vertical="center" wrapText="1"/>
    </xf>
    <xf numFmtId="0" fontId="27" fillId="0" borderId="1" xfId="4" applyFont="1" applyBorder="1" applyAlignment="1">
      <alignment horizontal="left" vertical="center"/>
    </xf>
    <xf numFmtId="0" fontId="27" fillId="0" borderId="2" xfId="4" applyFont="1" applyBorder="1" applyAlignment="1">
      <alignment horizontal="left" vertical="center"/>
    </xf>
    <xf numFmtId="0" fontId="27" fillId="0" borderId="3" xfId="4" applyFont="1" applyBorder="1" applyAlignment="1">
      <alignment horizontal="left" vertical="center"/>
    </xf>
    <xf numFmtId="0" fontId="14" fillId="0" borderId="11" xfId="4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9" fillId="4" borderId="35" xfId="0" applyFont="1" applyFill="1" applyBorder="1" applyAlignment="1">
      <alignment horizontal="left" vertical="center" wrapText="1"/>
    </xf>
    <xf numFmtId="0" fontId="9" fillId="4" borderId="36" xfId="0" applyFont="1" applyFill="1" applyBorder="1" applyAlignment="1">
      <alignment horizontal="left" vertical="center" wrapText="1"/>
    </xf>
    <xf numFmtId="0" fontId="9" fillId="4" borderId="38" xfId="0" applyFont="1" applyFill="1" applyBorder="1" applyAlignment="1">
      <alignment horizontal="left" vertical="center" wrapText="1"/>
    </xf>
    <xf numFmtId="0" fontId="9" fillId="4" borderId="39" xfId="0" applyFont="1" applyFill="1" applyBorder="1" applyAlignment="1">
      <alignment horizontal="left" vertical="center" wrapText="1"/>
    </xf>
    <xf numFmtId="0" fontId="14" fillId="0" borderId="6" xfId="4" applyFont="1" applyBorder="1" applyAlignment="1">
      <alignment horizontal="center" vertical="center"/>
    </xf>
    <xf numFmtId="0" fontId="14" fillId="0" borderId="10" xfId="4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13" fillId="6" borderId="1" xfId="4" applyFont="1" applyFill="1" applyBorder="1" applyAlignment="1">
      <alignment horizontal="center" vertical="center"/>
    </xf>
    <xf numFmtId="0" fontId="13" fillId="6" borderId="2" xfId="4" applyFont="1" applyFill="1" applyBorder="1" applyAlignment="1">
      <alignment horizontal="center" vertical="center"/>
    </xf>
    <xf numFmtId="0" fontId="13" fillId="6" borderId="3" xfId="4" applyFont="1" applyFill="1" applyBorder="1" applyAlignment="1">
      <alignment horizontal="center" vertical="center"/>
    </xf>
    <xf numFmtId="0" fontId="13" fillId="6" borderId="8" xfId="4" applyFont="1" applyFill="1" applyBorder="1" applyAlignment="1">
      <alignment horizontal="center" vertical="center"/>
    </xf>
    <xf numFmtId="0" fontId="13" fillId="6" borderId="9" xfId="4" applyFont="1" applyFill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 wrapText="1"/>
    </xf>
    <xf numFmtId="0" fontId="14" fillId="0" borderId="1" xfId="4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14" fillId="0" borderId="3" xfId="4" applyFont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 wrapText="1"/>
    </xf>
    <xf numFmtId="0" fontId="14" fillId="0" borderId="1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14" fillId="0" borderId="3" xfId="4" applyFont="1" applyBorder="1" applyAlignment="1">
      <alignment horizontal="center" vertical="center" wrapText="1"/>
    </xf>
  </cellXfs>
  <cellStyles count="89">
    <cellStyle name="Cancel 2 2 2" xfId="21" xr:uid="{4F83BD23-1DFC-46BC-835D-3E93089B56C3}"/>
    <cellStyle name="Cancel 2 3" xfId="18" xr:uid="{FEF64FE8-E62D-42FF-9E4F-274F9B2F6595}"/>
    <cellStyle name="Millares" xfId="1" builtinId="3"/>
    <cellStyle name="Millares 10" xfId="67" xr:uid="{6970DB56-654A-4977-BE21-4C3AA647B187}"/>
    <cellStyle name="Millares 11" xfId="5" xr:uid="{67C01D60-6D6D-423D-8DD4-C724E60DE681}"/>
    <cellStyle name="Millares 2" xfId="2" xr:uid="{19ED2B88-CCED-420D-8D9B-8A3659085F4C}"/>
    <cellStyle name="Millares 2 2" xfId="20" xr:uid="{009F8519-2CDE-425C-91CA-A4EB94EE15B9}"/>
    <cellStyle name="Millares 2 2 2" xfId="31" xr:uid="{40C82B6C-2BE8-49E7-AB83-C0F1E521B93F}"/>
    <cellStyle name="Millares 2 2 2 2" xfId="41" xr:uid="{6DEA8D41-F073-49A9-80B8-060799684AF0}"/>
    <cellStyle name="Millares 2 2 2 2 2" xfId="62" xr:uid="{4E38AFD0-2256-475D-96A3-4EA1CA009E88}"/>
    <cellStyle name="Millares 2 2 2 2 3" xfId="84" xr:uid="{75F6CFE4-EA59-4007-93A6-9A5210B6D388}"/>
    <cellStyle name="Millares 2 2 2 3" xfId="51" xr:uid="{1A7A1971-BB12-4292-976B-06A76AAA20A1}"/>
    <cellStyle name="Millares 2 2 2 4" xfId="73" xr:uid="{BB1E8C81-AFD5-4E32-B348-E14F610EE6A6}"/>
    <cellStyle name="Millares 2 3" xfId="9" xr:uid="{7806FDCA-4628-4B52-AA31-5A93A1795DB9}"/>
    <cellStyle name="Millares 3" xfId="12" xr:uid="{F97EBE46-51B9-40E4-9322-4422A4D28C54}"/>
    <cellStyle name="Millares 3 2" xfId="30" xr:uid="{A9267373-522B-42DF-8B69-645D579B417F}"/>
    <cellStyle name="Millares 3 2 2" xfId="40" xr:uid="{8F627F72-E4E7-44F6-9155-4C890FC67DCB}"/>
    <cellStyle name="Millares 3 2 2 2" xfId="61" xr:uid="{6FCBC43D-0D98-4442-A923-489D09AEF236}"/>
    <cellStyle name="Millares 3 2 2 3" xfId="83" xr:uid="{45C3636B-D763-4D10-87C6-C072213CA5D3}"/>
    <cellStyle name="Millares 3 2 3" xfId="50" xr:uid="{DC8E49B3-593F-4CE7-BB97-119F7A575A51}"/>
    <cellStyle name="Millares 3 2 4" xfId="72" xr:uid="{01F2CB07-35B3-43B3-8F1E-C1B3720F7774}"/>
    <cellStyle name="Millares 3 3" xfId="36" xr:uid="{C66B64E4-A81D-4BEE-88DD-6F42B711B12F}"/>
    <cellStyle name="Millares 3 3 2" xfId="57" xr:uid="{88C0D8D3-F32F-4B22-BA8A-05EC2E36F37E}"/>
    <cellStyle name="Millares 3 3 3" xfId="79" xr:uid="{6E9BCFF6-DF09-4008-8873-7A757EC0C9A1}"/>
    <cellStyle name="Millares 3 4" xfId="46" xr:uid="{56277475-CD17-486C-BDBB-E7ED0BAEE8AD}"/>
    <cellStyle name="Millares 3 5" xfId="68" xr:uid="{FDE82F9A-8877-4604-8CB4-A7F694CA4AF8}"/>
    <cellStyle name="Millares 4" xfId="27" xr:uid="{AA68A335-C19E-41F0-8D71-2E818E1BE7FF}"/>
    <cellStyle name="Millares 4 2" xfId="33" xr:uid="{0C612DFF-AF87-474B-8727-F62A6690D068}"/>
    <cellStyle name="Millares 4 2 2" xfId="43" xr:uid="{231A4BD0-4A15-449C-A18C-A45B3EADD555}"/>
    <cellStyle name="Millares 4 2 2 2" xfId="64" xr:uid="{4807FD5C-B2CB-417C-BD41-F638E2865510}"/>
    <cellStyle name="Millares 4 2 2 3" xfId="86" xr:uid="{1023ED76-ABF0-4CA3-A03B-73BA4FB00720}"/>
    <cellStyle name="Millares 4 2 3" xfId="53" xr:uid="{89FCF09B-227D-48B4-B8CA-FE1E80AD1393}"/>
    <cellStyle name="Millares 4 2 4" xfId="75" xr:uid="{DAAB06DF-2361-4704-B84B-65656501EBA3}"/>
    <cellStyle name="Millares 4 3" xfId="38" xr:uid="{6EBDD659-F60B-4A03-B6D1-8AADB34E0456}"/>
    <cellStyle name="Millares 4 3 2" xfId="59" xr:uid="{DB836D8E-8EFA-46BA-9F29-E644AE37F0ED}"/>
    <cellStyle name="Millares 4 3 3" xfId="81" xr:uid="{D5476002-3713-42F8-BADF-5D89254832FB}"/>
    <cellStyle name="Millares 4 4" xfId="48" xr:uid="{8F8DBCDE-1D2F-4236-A843-A674E55866FC}"/>
    <cellStyle name="Millares 4 5" xfId="70" xr:uid="{F784ED8F-C2F6-4160-8ADD-71946B3A8401}"/>
    <cellStyle name="Millares 5" xfId="28" xr:uid="{40E54D55-30CF-48D7-A49A-5CC1F11111FE}"/>
    <cellStyle name="Millares 5 2" xfId="39" xr:uid="{96092127-C64A-4AA6-A6FC-89950B0123B8}"/>
    <cellStyle name="Millares 5 2 2" xfId="60" xr:uid="{ACE39EEB-5093-45F2-9C5C-25F2BA1C3C67}"/>
    <cellStyle name="Millares 5 2 3" xfId="82" xr:uid="{5C2A7056-621A-4C14-AF3A-2E9F9F6E152C}"/>
    <cellStyle name="Millares 5 3" xfId="49" xr:uid="{86067C15-22D5-448B-9573-C223AB13496A}"/>
    <cellStyle name="Millares 5 4" xfId="71" xr:uid="{035333E7-32C8-43FF-BD69-212DF1A1A7EA}"/>
    <cellStyle name="Millares 6" xfId="25" xr:uid="{A837FA87-E245-4EA3-845D-29351C5C956F}"/>
    <cellStyle name="Millares 6 2" xfId="32" xr:uid="{41DB78D7-BC69-44C5-A979-5ADC91C2DB4A}"/>
    <cellStyle name="Millares 6 2 2" xfId="42" xr:uid="{07CDA075-7404-4007-8327-B698EA3AA1FC}"/>
    <cellStyle name="Millares 6 2 2 2" xfId="63" xr:uid="{DA93063C-C3E3-4401-B8D7-AA9E3AE40657}"/>
    <cellStyle name="Millares 6 2 2 3" xfId="85" xr:uid="{87332938-AA3C-4C81-BCB7-8E85A70F006D}"/>
    <cellStyle name="Millares 6 2 3" xfId="52" xr:uid="{E5AFB920-D882-403E-9A9D-064B18488F28}"/>
    <cellStyle name="Millares 6 2 4" xfId="74" xr:uid="{F3944415-05B8-4F30-8AC9-868B2083FC1F}"/>
    <cellStyle name="Millares 6 3" xfId="37" xr:uid="{968AD81A-514F-4CE8-9148-D5EAE2EF4463}"/>
    <cellStyle name="Millares 6 3 2" xfId="58" xr:uid="{21E9C498-EDFA-4526-AF77-32B8420EA81D}"/>
    <cellStyle name="Millares 6 3 3" xfId="80" xr:uid="{B59816E2-0A76-4748-8BB4-F3E3DCA73832}"/>
    <cellStyle name="Millares 6 4" xfId="47" xr:uid="{A2829403-168A-4256-8DFB-4473FCE4903D}"/>
    <cellStyle name="Millares 6 5" xfId="69" xr:uid="{83FEF91E-A6EE-44D7-8616-C45B0420D47B}"/>
    <cellStyle name="Millares 7" xfId="34" xr:uid="{C8412B40-0779-40CE-8DBD-6287664E5ED0}"/>
    <cellStyle name="Millares 7 2" xfId="44" xr:uid="{E2EEC52E-932B-4AA9-A63B-B512473D79B1}"/>
    <cellStyle name="Millares 7 2 2" xfId="66" xr:uid="{99EC5F87-A433-497B-921B-2ABD307A3346}"/>
    <cellStyle name="Millares 7 2 2 2" xfId="88" xr:uid="{5A3495F3-E12D-4A46-8D79-3860B131A7C6}"/>
    <cellStyle name="Millares 7 2 3" xfId="55" xr:uid="{B2B29FC5-0414-426B-A2CD-027B15F695A4}"/>
    <cellStyle name="Millares 7 2 4" xfId="77" xr:uid="{062CFB99-04E7-472A-A776-D0704B6A1222}"/>
    <cellStyle name="Millares 7 3" xfId="65" xr:uid="{5941F7ED-8708-429E-B838-D3F36704E8A0}"/>
    <cellStyle name="Millares 7 3 2" xfId="87" xr:uid="{EB8E8B4E-52FA-422D-9638-E35F4A722B15}"/>
    <cellStyle name="Millares 7 4" xfId="54" xr:uid="{B5BE1D89-54B1-4804-9B0E-5778F6631AA5}"/>
    <cellStyle name="Millares 7 5" xfId="76" xr:uid="{F45617FA-EE07-4FBB-93B1-5E5C45163568}"/>
    <cellStyle name="Millares 8" xfId="35" xr:uid="{AA362294-E262-4D50-8D53-D10EB8DB468D}"/>
    <cellStyle name="Millares 8 2" xfId="56" xr:uid="{A0D51E57-F16C-40AC-B42D-6A991528D165}"/>
    <cellStyle name="Millares 8 3" xfId="78" xr:uid="{2FBB8A42-5424-4D7E-8132-DD628A2BA171}"/>
    <cellStyle name="Millares 9" xfId="45" xr:uid="{7C666DCA-27AC-4259-B58E-1C4E1811049E}"/>
    <cellStyle name="Moneda 2" xfId="13" xr:uid="{24C0994C-B096-49AE-A9EF-39F795B5E489}"/>
    <cellStyle name="Normal" xfId="0" builtinId="0"/>
    <cellStyle name="Normal 10 3" xfId="4" xr:uid="{2F3913DC-10CA-48C7-B4B6-A088DFCDAC8D}"/>
    <cellStyle name="Normal 14 2" xfId="14" xr:uid="{4889F35D-00D0-419A-BDE9-C7A3BD9D88CF}"/>
    <cellStyle name="Normal 187" xfId="19" xr:uid="{AED1EA09-A901-4DE2-9358-5A521D91C1E4}"/>
    <cellStyle name="Normal 2" xfId="6" xr:uid="{CDB7E3D0-CCDE-4E68-B655-73999D386DBA}"/>
    <cellStyle name="Normal 2 2" xfId="22" xr:uid="{38B12854-11CA-4264-AA04-580344DDA05E}"/>
    <cellStyle name="Normal 2 3" xfId="10" xr:uid="{DE3B709D-78C6-4F98-93FB-49D1C5325A5E}"/>
    <cellStyle name="Normal 2 3 2" xfId="24" xr:uid="{E3D14A6B-2AD6-4A64-89DA-2637C79D66DF}"/>
    <cellStyle name="Normal 3" xfId="7" xr:uid="{021EEF8A-C0AE-4310-B741-E399CA8B02AA}"/>
    <cellStyle name="Normal 4" xfId="8" xr:uid="{E04B3317-2DFF-4DD9-9C14-DF57F4B6765C}"/>
    <cellStyle name="Normal 4 2" xfId="29" xr:uid="{6FBEC42C-FFE0-4689-BC1F-9980A1589AAC}"/>
    <cellStyle name="Normal 5" xfId="11" xr:uid="{0E8EDA2F-16C8-44CB-929C-64FF9D2EE9FD}"/>
    <cellStyle name="Normal 5 2" xfId="26" xr:uid="{027B362B-2345-4862-B94F-F878854B72D2}"/>
    <cellStyle name="Normal 6" xfId="17" xr:uid="{F29FA1E1-8BB6-46CC-885C-382A4F176C60}"/>
    <cellStyle name="Normal 7" xfId="23" xr:uid="{CA3FD043-2159-456C-9FEE-5F6BCAB3D146}"/>
    <cellStyle name="Normal 7 2" xfId="15" xr:uid="{A4DB87B6-D803-4D0E-BE63-8FC52A675B73}"/>
    <cellStyle name="Porcentaje" xfId="3" builtinId="5"/>
    <cellStyle name="Porcentual 3 2" xfId="16" xr:uid="{B72C0A86-7C30-47A3-B641-C81D1053591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.lopez/Desktop/Carpeta%20Trabajo%20Lacramarca/10%20Metrados/05%20Metrados%20A1%20v1/A1-Estructura%20de%20rebo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.lopez/Desktop/Carpeta%20Trabajo%20Lacramarca/10%20Metrados/05%20Metrados%20A1%20v1/A1-Reposici&#243;n%20can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.lopez/Desktop/Carpeta%20Trabajo%20Lacramarca/10%20Metrados/05%20Metrados%20A1%20v1/A1-Ramp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ructura de rebose"/>
    </sheetNames>
    <sheetDataSet>
      <sheetData sheetId="0">
        <row r="19">
          <cell r="O19">
            <v>233.17999999999998</v>
          </cell>
        </row>
        <row r="88">
          <cell r="N88">
            <v>8.7190000000000012</v>
          </cell>
        </row>
        <row r="109">
          <cell r="N109">
            <v>71.73</v>
          </cell>
        </row>
        <row r="178">
          <cell r="P178">
            <v>335.03879999999998</v>
          </cell>
        </row>
        <row r="352">
          <cell r="M352">
            <v>5897.7179999999998</v>
          </cell>
        </row>
        <row r="362">
          <cell r="N362">
            <v>23.9</v>
          </cell>
        </row>
        <row r="363">
          <cell r="N363">
            <v>77.94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sición de canales"/>
      <sheetName val="Excavacion"/>
      <sheetName val="Relleno"/>
      <sheetName val="Concreto280"/>
      <sheetName val="Concreto100"/>
      <sheetName val="DetalleRect"/>
      <sheetName val="DetalleTrap"/>
      <sheetName val="AfectEstrPriv"/>
    </sheetNames>
    <sheetDataSet>
      <sheetData sheetId="0">
        <row r="4">
          <cell r="E4">
            <v>219.81600000000003</v>
          </cell>
        </row>
        <row r="5">
          <cell r="E5">
            <v>1478.1025999999999</v>
          </cell>
        </row>
        <row r="6">
          <cell r="E6">
            <v>677.21119999999996</v>
          </cell>
        </row>
        <row r="9">
          <cell r="E9">
            <v>1428.8040000000001</v>
          </cell>
        </row>
        <row r="10">
          <cell r="E10">
            <v>10668.179200000002</v>
          </cell>
        </row>
        <row r="11">
          <cell r="E11">
            <v>25.645200000000003</v>
          </cell>
        </row>
        <row r="12">
          <cell r="E12">
            <v>175.8528</v>
          </cell>
        </row>
        <row r="13">
          <cell r="E13">
            <v>109.19999999999999</v>
          </cell>
        </row>
        <row r="16">
          <cell r="E16">
            <v>109.2897</v>
          </cell>
        </row>
        <row r="17">
          <cell r="E17">
            <v>1219.0182500000001</v>
          </cell>
        </row>
        <row r="18">
          <cell r="E18">
            <v>0.6</v>
          </cell>
        </row>
        <row r="21">
          <cell r="E21">
            <v>625.84700000000009</v>
          </cell>
        </row>
        <row r="22">
          <cell r="E22">
            <v>36.738</v>
          </cell>
        </row>
        <row r="23">
          <cell r="E23">
            <v>116.7625</v>
          </cell>
        </row>
        <row r="24">
          <cell r="E24">
            <v>411.84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rampas"/>
      <sheetName val="A1-RA-D-01"/>
      <sheetName val="A1-RA-I-PP"/>
      <sheetName val="A1-RA-D-PP"/>
      <sheetName val="A1-RA-I-02"/>
      <sheetName val="A1-RA-I-03"/>
      <sheetName val="A1-RA-D-03"/>
    </sheetNames>
    <sheetDataSet>
      <sheetData sheetId="0">
        <row r="22">
          <cell r="L22">
            <v>99.518999999999977</v>
          </cell>
        </row>
        <row r="34">
          <cell r="L34">
            <v>111.49000000000001</v>
          </cell>
        </row>
        <row r="46">
          <cell r="L46">
            <v>150.00800000000001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288E-2CEF-47B4-BAD9-A50D97851B5F}">
  <sheetPr>
    <tabColor rgb="FFFFFF00"/>
    <pageSetUpPr fitToPage="1"/>
  </sheetPr>
  <dimension ref="C2:N159"/>
  <sheetViews>
    <sheetView showGridLines="0" tabSelected="1" view="pageBreakPreview" topLeftCell="A127" zoomScale="70" zoomScaleNormal="70" zoomScaleSheetLayoutView="70" zoomScalePageLayoutView="40" workbookViewId="0">
      <selection activeCell="F146" sqref="F146"/>
    </sheetView>
  </sheetViews>
  <sheetFormatPr baseColWidth="10" defaultColWidth="11.33203125" defaultRowHeight="18.75" customHeight="1" x14ac:dyDescent="0.3"/>
  <cols>
    <col min="1" max="2" width="5" style="65" customWidth="1"/>
    <col min="3" max="3" width="14.5546875" style="65" customWidth="1"/>
    <col min="4" max="4" width="12" style="65" customWidth="1"/>
    <col min="5" max="5" width="18.6640625" style="65" customWidth="1"/>
    <col min="6" max="6" width="121.44140625" style="65" bestFit="1" customWidth="1"/>
    <col min="7" max="7" width="13.88671875" style="65" bestFit="1" customWidth="1"/>
    <col min="8" max="8" width="14.6640625" style="65" bestFit="1" customWidth="1"/>
    <col min="9" max="10" width="5" style="65" customWidth="1"/>
    <col min="11" max="12" width="11.33203125" style="65"/>
    <col min="13" max="13" width="14.88671875" style="66" bestFit="1" customWidth="1"/>
    <col min="14" max="14" width="11.33203125" style="66"/>
    <col min="15" max="16384" width="11.33203125" style="65"/>
  </cols>
  <sheetData>
    <row r="2" spans="3:10" ht="18.75" customHeight="1" thickBot="1" x14ac:dyDescent="0.35"/>
    <row r="3" spans="3:10" ht="21.75" customHeight="1" x14ac:dyDescent="0.3">
      <c r="C3" s="189" t="s">
        <v>12</v>
      </c>
      <c r="D3" s="190" t="s">
        <v>207</v>
      </c>
      <c r="E3" s="190" t="s">
        <v>208</v>
      </c>
      <c r="F3" s="191" t="s">
        <v>27</v>
      </c>
      <c r="G3" s="192" t="s">
        <v>258</v>
      </c>
      <c r="H3" s="193" t="s">
        <v>210</v>
      </c>
    </row>
    <row r="4" spans="3:10" ht="21.75" customHeight="1" x14ac:dyDescent="0.3">
      <c r="C4" s="205" t="s">
        <v>231</v>
      </c>
      <c r="D4" s="206"/>
      <c r="E4" s="206"/>
      <c r="F4" s="206"/>
      <c r="G4" s="206"/>
      <c r="H4" s="207"/>
    </row>
    <row r="5" spans="3:10" ht="21.75" customHeight="1" x14ac:dyDescent="0.3">
      <c r="C5" s="67" t="s">
        <v>26</v>
      </c>
      <c r="D5" s="68"/>
      <c r="E5" s="69"/>
      <c r="F5" s="70" t="s">
        <v>40</v>
      </c>
      <c r="G5" s="70"/>
      <c r="H5" s="71"/>
    </row>
    <row r="6" spans="3:10" ht="21.75" customHeight="1" x14ac:dyDescent="0.3">
      <c r="C6" s="169" t="s">
        <v>5</v>
      </c>
      <c r="D6" s="170"/>
      <c r="E6" s="171"/>
      <c r="F6" s="172" t="s">
        <v>25</v>
      </c>
      <c r="G6" s="172"/>
      <c r="H6" s="173"/>
    </row>
    <row r="7" spans="3:10" ht="21.75" customHeight="1" x14ac:dyDescent="0.3">
      <c r="C7" s="72" t="s">
        <v>34</v>
      </c>
      <c r="D7" s="73" t="s">
        <v>9</v>
      </c>
      <c r="E7" s="74">
        <v>1</v>
      </c>
      <c r="F7" s="75" t="s">
        <v>8</v>
      </c>
      <c r="G7" s="75"/>
      <c r="H7" s="76"/>
    </row>
    <row r="8" spans="3:10" ht="21.75" customHeight="1" x14ac:dyDescent="0.3">
      <c r="C8" s="77" t="s">
        <v>53</v>
      </c>
      <c r="D8" s="78" t="s">
        <v>11</v>
      </c>
      <c r="E8" s="79">
        <v>6.5</v>
      </c>
      <c r="F8" s="80" t="s">
        <v>10</v>
      </c>
      <c r="G8" s="80"/>
      <c r="H8" s="81"/>
    </row>
    <row r="9" spans="3:10" ht="21.75" customHeight="1" x14ac:dyDescent="0.3">
      <c r="C9" s="174" t="s">
        <v>7</v>
      </c>
      <c r="D9" s="175"/>
      <c r="E9" s="176"/>
      <c r="F9" s="177" t="s">
        <v>23</v>
      </c>
      <c r="G9" s="177"/>
      <c r="H9" s="178"/>
    </row>
    <row r="10" spans="3:10" ht="21.75" customHeight="1" x14ac:dyDescent="0.3">
      <c r="C10" s="82" t="s">
        <v>36</v>
      </c>
      <c r="D10" s="83" t="s">
        <v>9</v>
      </c>
      <c r="E10" s="84">
        <v>1</v>
      </c>
      <c r="F10" s="85" t="s">
        <v>33</v>
      </c>
      <c r="G10" s="85"/>
      <c r="H10" s="86"/>
    </row>
    <row r="11" spans="3:10" ht="21.75" customHeight="1" x14ac:dyDescent="0.3">
      <c r="C11" s="87" t="s">
        <v>37</v>
      </c>
      <c r="D11" s="88" t="s">
        <v>11</v>
      </c>
      <c r="E11" s="79">
        <v>5.77</v>
      </c>
      <c r="F11" s="80" t="s">
        <v>41</v>
      </c>
      <c r="G11" s="89"/>
      <c r="H11" s="90"/>
    </row>
    <row r="12" spans="3:10" ht="21.75" customHeight="1" x14ac:dyDescent="0.3">
      <c r="C12" s="174" t="s">
        <v>158</v>
      </c>
      <c r="D12" s="175"/>
      <c r="E12" s="176"/>
      <c r="F12" s="177" t="s">
        <v>47</v>
      </c>
      <c r="G12" s="177"/>
      <c r="H12" s="178"/>
    </row>
    <row r="13" spans="3:10" ht="21.75" customHeight="1" x14ac:dyDescent="0.3">
      <c r="C13" s="149" t="s">
        <v>159</v>
      </c>
      <c r="D13" s="150"/>
      <c r="E13" s="151"/>
      <c r="F13" s="152" t="s">
        <v>93</v>
      </c>
      <c r="G13" s="152"/>
      <c r="H13" s="153"/>
    </row>
    <row r="14" spans="3:10" ht="21.75" customHeight="1" x14ac:dyDescent="0.3">
      <c r="C14" s="82" t="s">
        <v>238</v>
      </c>
      <c r="D14" s="91" t="s">
        <v>46</v>
      </c>
      <c r="E14" s="84">
        <v>9732.59</v>
      </c>
      <c r="F14" s="85" t="s">
        <v>2</v>
      </c>
      <c r="G14" s="85"/>
      <c r="H14" s="86"/>
      <c r="J14" s="65" t="s">
        <v>4</v>
      </c>
    </row>
    <row r="15" spans="3:10" ht="21.75" customHeight="1" x14ac:dyDescent="0.3">
      <c r="C15" s="77" t="s">
        <v>239</v>
      </c>
      <c r="D15" s="92" t="s">
        <v>46</v>
      </c>
      <c r="E15" s="79">
        <v>6302.55</v>
      </c>
      <c r="F15" s="80" t="s">
        <v>3</v>
      </c>
      <c r="G15" s="80"/>
      <c r="H15" s="81"/>
    </row>
    <row r="16" spans="3:10" ht="21.75" customHeight="1" x14ac:dyDescent="0.3">
      <c r="C16" s="154" t="s">
        <v>240</v>
      </c>
      <c r="D16" s="155"/>
      <c r="E16" s="156"/>
      <c r="F16" s="157" t="s">
        <v>94</v>
      </c>
      <c r="G16" s="157"/>
      <c r="H16" s="158"/>
    </row>
    <row r="17" spans="3:8" ht="21.75" customHeight="1" x14ac:dyDescent="0.3">
      <c r="C17" s="82" t="s">
        <v>241</v>
      </c>
      <c r="D17" s="91" t="s">
        <v>46</v>
      </c>
      <c r="E17" s="84">
        <v>10578.95</v>
      </c>
      <c r="F17" s="85" t="s">
        <v>2</v>
      </c>
      <c r="G17" s="85"/>
      <c r="H17" s="86"/>
    </row>
    <row r="18" spans="3:8" ht="21.75" customHeight="1" x14ac:dyDescent="0.3">
      <c r="C18" s="77" t="s">
        <v>242</v>
      </c>
      <c r="D18" s="92" t="s">
        <v>46</v>
      </c>
      <c r="E18" s="79">
        <v>7088.07</v>
      </c>
      <c r="F18" s="80" t="s">
        <v>3</v>
      </c>
      <c r="G18" s="80"/>
      <c r="H18" s="81"/>
    </row>
    <row r="19" spans="3:8" ht="21.75" customHeight="1" x14ac:dyDescent="0.3">
      <c r="C19" s="154" t="s">
        <v>243</v>
      </c>
      <c r="D19" s="155"/>
      <c r="E19" s="156"/>
      <c r="F19" s="157" t="s">
        <v>117</v>
      </c>
      <c r="G19" s="157"/>
      <c r="H19" s="158"/>
    </row>
    <row r="20" spans="3:8" ht="21.75" customHeight="1" x14ac:dyDescent="0.3">
      <c r="C20" s="82" t="s">
        <v>244</v>
      </c>
      <c r="D20" s="91" t="s">
        <v>46</v>
      </c>
      <c r="E20" s="84">
        <v>1338</v>
      </c>
      <c r="F20" s="85" t="s">
        <v>2</v>
      </c>
      <c r="G20" s="85"/>
      <c r="H20" s="86"/>
    </row>
    <row r="21" spans="3:8" ht="21.75" customHeight="1" x14ac:dyDescent="0.3">
      <c r="C21" s="77" t="s">
        <v>245</v>
      </c>
      <c r="D21" s="92" t="s">
        <v>46</v>
      </c>
      <c r="E21" s="79">
        <v>957.34</v>
      </c>
      <c r="F21" s="80" t="s">
        <v>3</v>
      </c>
      <c r="G21" s="80"/>
      <c r="H21" s="81"/>
    </row>
    <row r="22" spans="3:8" ht="21.75" customHeight="1" x14ac:dyDescent="0.3">
      <c r="C22" s="154" t="s">
        <v>246</v>
      </c>
      <c r="D22" s="155"/>
      <c r="E22" s="156"/>
      <c r="F22" s="157" t="s">
        <v>118</v>
      </c>
      <c r="G22" s="157"/>
      <c r="H22" s="158"/>
    </row>
    <row r="23" spans="3:8" ht="21.75" customHeight="1" x14ac:dyDescent="0.3">
      <c r="C23" s="82" t="s">
        <v>247</v>
      </c>
      <c r="D23" s="91" t="s">
        <v>46</v>
      </c>
      <c r="E23" s="84">
        <v>1337.24</v>
      </c>
      <c r="F23" s="85" t="s">
        <v>2</v>
      </c>
      <c r="G23" s="85"/>
      <c r="H23" s="86"/>
    </row>
    <row r="24" spans="3:8" ht="21.75" customHeight="1" x14ac:dyDescent="0.3">
      <c r="C24" s="77" t="s">
        <v>248</v>
      </c>
      <c r="D24" s="78" t="s">
        <v>46</v>
      </c>
      <c r="E24" s="79">
        <v>960.14</v>
      </c>
      <c r="F24" s="80" t="s">
        <v>3</v>
      </c>
      <c r="G24" s="80"/>
      <c r="H24" s="81"/>
    </row>
    <row r="25" spans="3:8" ht="21.75" customHeight="1" x14ac:dyDescent="0.3">
      <c r="C25" s="154" t="s">
        <v>134</v>
      </c>
      <c r="D25" s="159"/>
      <c r="E25" s="156"/>
      <c r="F25" s="157" t="s">
        <v>129</v>
      </c>
      <c r="G25" s="157"/>
      <c r="H25" s="158"/>
    </row>
    <row r="26" spans="3:8" ht="21.75" customHeight="1" x14ac:dyDescent="0.3">
      <c r="C26" s="149" t="s">
        <v>134</v>
      </c>
      <c r="D26" s="150"/>
      <c r="E26" s="151"/>
      <c r="F26" s="152" t="s">
        <v>232</v>
      </c>
      <c r="G26" s="152"/>
      <c r="H26" s="153"/>
    </row>
    <row r="27" spans="3:8" ht="21.75" customHeight="1" x14ac:dyDescent="0.3">
      <c r="C27" s="149" t="s">
        <v>134</v>
      </c>
      <c r="D27" s="150"/>
      <c r="E27" s="151"/>
      <c r="F27" s="152" t="s">
        <v>214</v>
      </c>
      <c r="G27" s="152"/>
      <c r="H27" s="153"/>
    </row>
    <row r="28" spans="3:8" ht="21.75" customHeight="1" x14ac:dyDescent="0.3">
      <c r="C28" s="82" t="s">
        <v>135</v>
      </c>
      <c r="D28" s="91" t="s">
        <v>46</v>
      </c>
      <c r="E28" s="84">
        <f>+'[1]Estructura de rebose'!$N$88</f>
        <v>8.7190000000000012</v>
      </c>
      <c r="F28" s="85" t="s">
        <v>97</v>
      </c>
      <c r="G28" s="93"/>
      <c r="H28" s="94"/>
    </row>
    <row r="29" spans="3:8" ht="21.75" customHeight="1" x14ac:dyDescent="0.3">
      <c r="C29" s="72" t="s">
        <v>136</v>
      </c>
      <c r="D29" s="95" t="s">
        <v>46</v>
      </c>
      <c r="E29" s="74">
        <f>+'[1]Estructura de rebose'!$N$109</f>
        <v>71.73</v>
      </c>
      <c r="F29" s="75" t="s">
        <v>98</v>
      </c>
      <c r="G29" s="75"/>
      <c r="H29" s="76"/>
    </row>
    <row r="30" spans="3:8" ht="21.75" customHeight="1" x14ac:dyDescent="0.3">
      <c r="C30" s="72" t="s">
        <v>137</v>
      </c>
      <c r="D30" s="95" t="s">
        <v>45</v>
      </c>
      <c r="E30" s="96">
        <f>+'[1]Estructura de rebose'!$P$178+20</f>
        <v>355.03879999999998</v>
      </c>
      <c r="F30" s="75" t="s">
        <v>141</v>
      </c>
      <c r="G30" s="97"/>
      <c r="H30" s="98"/>
    </row>
    <row r="31" spans="3:8" ht="21.75" customHeight="1" x14ac:dyDescent="0.3">
      <c r="C31" s="77" t="s">
        <v>140</v>
      </c>
      <c r="D31" s="99" t="s">
        <v>82</v>
      </c>
      <c r="E31" s="79">
        <f>+'[1]Estructura de rebose'!$M$352</f>
        <v>5897.7179999999998</v>
      </c>
      <c r="F31" s="80" t="s">
        <v>99</v>
      </c>
      <c r="G31" s="89"/>
      <c r="H31" s="90"/>
    </row>
    <row r="32" spans="3:8" ht="21.75" customHeight="1" x14ac:dyDescent="0.3">
      <c r="C32" s="154" t="s">
        <v>138</v>
      </c>
      <c r="D32" s="155"/>
      <c r="E32" s="156"/>
      <c r="F32" s="157" t="s">
        <v>213</v>
      </c>
      <c r="G32" s="157"/>
      <c r="H32" s="158"/>
    </row>
    <row r="33" spans="3:8" ht="21.75" customHeight="1" x14ac:dyDescent="0.3">
      <c r="C33" s="82" t="s">
        <v>139</v>
      </c>
      <c r="D33" s="91" t="s">
        <v>43</v>
      </c>
      <c r="E33" s="84">
        <f>+'[1]Estructura de rebose'!$N$362</f>
        <v>23.9</v>
      </c>
      <c r="F33" s="85" t="s">
        <v>193</v>
      </c>
      <c r="G33" s="85"/>
      <c r="H33" s="86"/>
    </row>
    <row r="34" spans="3:8" ht="21.75" customHeight="1" x14ac:dyDescent="0.3">
      <c r="C34" s="77" t="s">
        <v>192</v>
      </c>
      <c r="D34" s="92" t="s">
        <v>43</v>
      </c>
      <c r="E34" s="79">
        <f>+'[1]Estructura de rebose'!$N$363</f>
        <v>77.94</v>
      </c>
      <c r="F34" s="80" t="s">
        <v>100</v>
      </c>
      <c r="G34" s="80"/>
      <c r="H34" s="81"/>
    </row>
    <row r="35" spans="3:8" ht="21.75" customHeight="1" x14ac:dyDescent="0.3">
      <c r="C35" s="100" t="s">
        <v>233</v>
      </c>
      <c r="D35" s="101"/>
      <c r="E35" s="102"/>
      <c r="F35" s="103" t="s">
        <v>194</v>
      </c>
      <c r="G35" s="103"/>
      <c r="H35" s="104"/>
    </row>
    <row r="36" spans="3:8" ht="21.75" customHeight="1" x14ac:dyDescent="0.3">
      <c r="C36" s="169" t="s">
        <v>77</v>
      </c>
      <c r="D36" s="179"/>
      <c r="E36" s="171"/>
      <c r="F36" s="172" t="s">
        <v>151</v>
      </c>
      <c r="G36" s="172"/>
      <c r="H36" s="173"/>
    </row>
    <row r="37" spans="3:8" ht="21.75" customHeight="1" x14ac:dyDescent="0.3">
      <c r="C37" s="149" t="s">
        <v>195</v>
      </c>
      <c r="D37" s="150"/>
      <c r="E37" s="151"/>
      <c r="F37" s="152" t="s">
        <v>96</v>
      </c>
      <c r="G37" s="152"/>
      <c r="H37" s="153"/>
    </row>
    <row r="38" spans="3:8" ht="21.75" customHeight="1" x14ac:dyDescent="0.3">
      <c r="C38" s="82" t="s">
        <v>196</v>
      </c>
      <c r="D38" s="91" t="s">
        <v>45</v>
      </c>
      <c r="E38" s="84">
        <f>+'[2]Reposición de canales'!$E9</f>
        <v>1428.8040000000001</v>
      </c>
      <c r="F38" s="85" t="s">
        <v>141</v>
      </c>
      <c r="G38" s="85"/>
      <c r="H38" s="86"/>
    </row>
    <row r="39" spans="3:8" ht="21.75" customHeight="1" x14ac:dyDescent="0.3">
      <c r="C39" s="72" t="s">
        <v>197</v>
      </c>
      <c r="D39" s="73" t="s">
        <v>82</v>
      </c>
      <c r="E39" s="74">
        <f>+'[2]Reposición de canales'!$E10</f>
        <v>10668.179200000002</v>
      </c>
      <c r="F39" s="75" t="s">
        <v>99</v>
      </c>
      <c r="G39" s="75"/>
      <c r="H39" s="76"/>
    </row>
    <row r="40" spans="3:8" ht="21.75" customHeight="1" x14ac:dyDescent="0.3">
      <c r="C40" s="72" t="s">
        <v>198</v>
      </c>
      <c r="D40" s="95" t="s">
        <v>46</v>
      </c>
      <c r="E40" s="74">
        <f>+'[2]Reposición de canales'!$E11</f>
        <v>25.645200000000003</v>
      </c>
      <c r="F40" s="75" t="s">
        <v>97</v>
      </c>
      <c r="G40" s="75"/>
      <c r="H40" s="76"/>
    </row>
    <row r="41" spans="3:8" ht="21.75" customHeight="1" x14ac:dyDescent="0.3">
      <c r="C41" s="72" t="s">
        <v>199</v>
      </c>
      <c r="D41" s="95" t="s">
        <v>46</v>
      </c>
      <c r="E41" s="74">
        <f>+'[2]Reposición de canales'!$E12</f>
        <v>175.8528</v>
      </c>
      <c r="F41" s="75" t="s">
        <v>98</v>
      </c>
      <c r="G41" s="75"/>
      <c r="H41" s="76"/>
    </row>
    <row r="42" spans="3:8" ht="21.75" customHeight="1" x14ac:dyDescent="0.3">
      <c r="C42" s="77" t="s">
        <v>200</v>
      </c>
      <c r="D42" s="92" t="s">
        <v>43</v>
      </c>
      <c r="E42" s="79">
        <f>+'[2]Reposición de canales'!$E13</f>
        <v>109.19999999999999</v>
      </c>
      <c r="F42" s="80" t="s">
        <v>150</v>
      </c>
      <c r="G42" s="80"/>
      <c r="H42" s="81"/>
    </row>
    <row r="43" spans="3:8" ht="21.75" customHeight="1" x14ac:dyDescent="0.3">
      <c r="C43" s="174" t="s">
        <v>78</v>
      </c>
      <c r="D43" s="180"/>
      <c r="E43" s="176"/>
      <c r="F43" s="177" t="s">
        <v>234</v>
      </c>
      <c r="G43" s="177"/>
      <c r="H43" s="178"/>
    </row>
    <row r="44" spans="3:8" ht="21.75" customHeight="1" x14ac:dyDescent="0.3">
      <c r="C44" s="149" t="s">
        <v>173</v>
      </c>
      <c r="D44" s="150"/>
      <c r="E44" s="151"/>
      <c r="F44" s="152" t="s">
        <v>96</v>
      </c>
      <c r="G44" s="152"/>
      <c r="H44" s="153"/>
    </row>
    <row r="45" spans="3:8" ht="21.75" customHeight="1" x14ac:dyDescent="0.3">
      <c r="C45" s="82" t="s">
        <v>182</v>
      </c>
      <c r="D45" s="91" t="s">
        <v>45</v>
      </c>
      <c r="E45" s="84">
        <f>+'[2]Reposición de canales'!$E21</f>
        <v>625.84700000000009</v>
      </c>
      <c r="F45" s="85" t="s">
        <v>141</v>
      </c>
      <c r="G45" s="85"/>
      <c r="H45" s="86"/>
    </row>
    <row r="46" spans="3:8" ht="21.75" customHeight="1" x14ac:dyDescent="0.3">
      <c r="C46" s="72" t="s">
        <v>183</v>
      </c>
      <c r="D46" s="95" t="s">
        <v>45</v>
      </c>
      <c r="E46" s="74">
        <f>+'[2]Reposición de canales'!$E22</f>
        <v>36.738</v>
      </c>
      <c r="F46" s="75" t="s">
        <v>153</v>
      </c>
      <c r="G46" s="75"/>
      <c r="H46" s="76"/>
    </row>
    <row r="47" spans="3:8" ht="21.75" customHeight="1" x14ac:dyDescent="0.3">
      <c r="C47" s="72" t="s">
        <v>184</v>
      </c>
      <c r="D47" s="95" t="s">
        <v>46</v>
      </c>
      <c r="E47" s="74">
        <f>+'[2]Reposición de canales'!$E23</f>
        <v>116.7625</v>
      </c>
      <c r="F47" s="75" t="s">
        <v>98</v>
      </c>
      <c r="G47" s="75"/>
      <c r="H47" s="76"/>
    </row>
    <row r="48" spans="3:8" ht="21.75" customHeight="1" x14ac:dyDescent="0.3">
      <c r="C48" s="77" t="s">
        <v>185</v>
      </c>
      <c r="D48" s="92" t="s">
        <v>43</v>
      </c>
      <c r="E48" s="105">
        <f>+'[2]Reposición de canales'!$E24</f>
        <v>411.84</v>
      </c>
      <c r="F48" s="106" t="s">
        <v>154</v>
      </c>
      <c r="G48" s="106"/>
      <c r="H48" s="107"/>
    </row>
    <row r="49" spans="3:8" ht="21.75" customHeight="1" x14ac:dyDescent="0.3">
      <c r="C49" s="174" t="s">
        <v>186</v>
      </c>
      <c r="D49" s="180"/>
      <c r="E49" s="176"/>
      <c r="F49" s="177" t="s">
        <v>156</v>
      </c>
      <c r="G49" s="177"/>
      <c r="H49" s="178"/>
    </row>
    <row r="50" spans="3:8" ht="21.75" customHeight="1" x14ac:dyDescent="0.3">
      <c r="C50" s="149" t="s">
        <v>188</v>
      </c>
      <c r="D50" s="150"/>
      <c r="E50" s="151"/>
      <c r="F50" s="152" t="s">
        <v>35</v>
      </c>
      <c r="G50" s="152"/>
      <c r="H50" s="153"/>
    </row>
    <row r="51" spans="3:8" ht="21.75" customHeight="1" x14ac:dyDescent="0.3">
      <c r="C51" s="82" t="s">
        <v>201</v>
      </c>
      <c r="D51" s="91" t="s">
        <v>45</v>
      </c>
      <c r="E51" s="84">
        <v>561.93000000000006</v>
      </c>
      <c r="F51" s="85" t="s">
        <v>169</v>
      </c>
      <c r="G51" s="85"/>
      <c r="H51" s="86"/>
    </row>
    <row r="52" spans="3:8" ht="21.75" customHeight="1" x14ac:dyDescent="0.3">
      <c r="C52" s="77" t="s">
        <v>202</v>
      </c>
      <c r="D52" s="78" t="s">
        <v>46</v>
      </c>
      <c r="E52" s="79">
        <v>758.60550000000012</v>
      </c>
      <c r="F52" s="80" t="s">
        <v>170</v>
      </c>
      <c r="G52" s="80"/>
      <c r="H52" s="81"/>
    </row>
    <row r="53" spans="3:8" ht="21.75" customHeight="1" x14ac:dyDescent="0.3">
      <c r="C53" s="154" t="s">
        <v>189</v>
      </c>
      <c r="D53" s="155"/>
      <c r="E53" s="156"/>
      <c r="F53" s="157" t="s">
        <v>203</v>
      </c>
      <c r="G53" s="157"/>
      <c r="H53" s="158"/>
    </row>
    <row r="54" spans="3:8" ht="21.75" customHeight="1" x14ac:dyDescent="0.3">
      <c r="C54" s="82" t="s">
        <v>204</v>
      </c>
      <c r="D54" s="91" t="s">
        <v>43</v>
      </c>
      <c r="E54" s="84">
        <v>50</v>
      </c>
      <c r="F54" s="85" t="s">
        <v>166</v>
      </c>
      <c r="G54" s="85"/>
      <c r="H54" s="86"/>
    </row>
    <row r="55" spans="3:8" ht="21.75" customHeight="1" x14ac:dyDescent="0.3">
      <c r="C55" s="72" t="s">
        <v>205</v>
      </c>
      <c r="D55" s="95" t="s">
        <v>43</v>
      </c>
      <c r="E55" s="74">
        <v>25</v>
      </c>
      <c r="F55" s="75" t="s">
        <v>167</v>
      </c>
      <c r="G55" s="75"/>
      <c r="H55" s="76"/>
    </row>
    <row r="56" spans="3:8" ht="21.75" customHeight="1" x14ac:dyDescent="0.3">
      <c r="C56" s="77" t="s">
        <v>206</v>
      </c>
      <c r="D56" s="92" t="s">
        <v>43</v>
      </c>
      <c r="E56" s="79">
        <v>50</v>
      </c>
      <c r="F56" s="80" t="s">
        <v>168</v>
      </c>
      <c r="G56" s="80"/>
      <c r="H56" s="81"/>
    </row>
    <row r="57" spans="3:8" ht="21.75" customHeight="1" x14ac:dyDescent="0.3">
      <c r="C57" s="174" t="s">
        <v>187</v>
      </c>
      <c r="D57" s="180"/>
      <c r="E57" s="176"/>
      <c r="F57" s="177" t="s">
        <v>160</v>
      </c>
      <c r="G57" s="177"/>
      <c r="H57" s="178"/>
    </row>
    <row r="58" spans="3:8" ht="21.75" customHeight="1" x14ac:dyDescent="0.3">
      <c r="C58" s="82" t="s">
        <v>190</v>
      </c>
      <c r="D58" s="83" t="s">
        <v>46</v>
      </c>
      <c r="E58" s="84">
        <v>1.5</v>
      </c>
      <c r="F58" s="85" t="s">
        <v>164</v>
      </c>
      <c r="G58" s="85"/>
      <c r="H58" s="86"/>
    </row>
    <row r="59" spans="3:8" ht="21.75" customHeight="1" x14ac:dyDescent="0.3">
      <c r="C59" s="77" t="s">
        <v>191</v>
      </c>
      <c r="D59" s="92" t="s">
        <v>46</v>
      </c>
      <c r="E59" s="79">
        <f>+E58*1.35</f>
        <v>2.0250000000000004</v>
      </c>
      <c r="F59" s="80" t="s">
        <v>165</v>
      </c>
      <c r="G59" s="80"/>
      <c r="H59" s="81"/>
    </row>
    <row r="60" spans="3:8" ht="21.75" customHeight="1" x14ac:dyDescent="0.3">
      <c r="C60" s="100" t="s">
        <v>104</v>
      </c>
      <c r="D60" s="101"/>
      <c r="E60" s="102"/>
      <c r="F60" s="103" t="s">
        <v>14</v>
      </c>
      <c r="G60" s="103"/>
      <c r="H60" s="104"/>
    </row>
    <row r="61" spans="3:8" ht="21.75" customHeight="1" x14ac:dyDescent="0.3">
      <c r="C61" s="82" t="s">
        <v>105</v>
      </c>
      <c r="D61" s="91" t="s">
        <v>9</v>
      </c>
      <c r="E61" s="84">
        <v>1</v>
      </c>
      <c r="F61" s="85" t="s">
        <v>14</v>
      </c>
      <c r="G61" s="85"/>
      <c r="H61" s="86"/>
    </row>
    <row r="62" spans="3:8" ht="21.75" customHeight="1" x14ac:dyDescent="0.3">
      <c r="C62" s="205" t="s">
        <v>235</v>
      </c>
      <c r="D62" s="206"/>
      <c r="E62" s="206"/>
      <c r="F62" s="206"/>
      <c r="G62" s="206"/>
      <c r="H62" s="207"/>
    </row>
    <row r="63" spans="3:8" ht="21.75" customHeight="1" x14ac:dyDescent="0.3">
      <c r="C63" s="169" t="s">
        <v>158</v>
      </c>
      <c r="D63" s="181"/>
      <c r="E63" s="182"/>
      <c r="F63" s="183" t="s">
        <v>161</v>
      </c>
      <c r="G63" s="182"/>
      <c r="H63" s="184"/>
    </row>
    <row r="64" spans="3:8" ht="21.75" customHeight="1" x14ac:dyDescent="0.3">
      <c r="C64" s="108" t="s">
        <v>159</v>
      </c>
      <c r="D64" s="109" t="s">
        <v>163</v>
      </c>
      <c r="E64" s="110">
        <v>0.73</v>
      </c>
      <c r="F64" s="111" t="s">
        <v>162</v>
      </c>
      <c r="G64" s="110"/>
      <c r="H64" s="112"/>
    </row>
    <row r="65" spans="3:8" ht="21.75" customHeight="1" x14ac:dyDescent="0.3">
      <c r="C65" s="174" t="s">
        <v>54</v>
      </c>
      <c r="D65" s="180"/>
      <c r="E65" s="185"/>
      <c r="F65" s="186" t="s">
        <v>44</v>
      </c>
      <c r="G65" s="185"/>
      <c r="H65" s="187"/>
    </row>
    <row r="66" spans="3:8" ht="21.75" customHeight="1" x14ac:dyDescent="0.3">
      <c r="C66" s="82" t="s">
        <v>38</v>
      </c>
      <c r="D66" s="91" t="s">
        <v>45</v>
      </c>
      <c r="E66" s="113">
        <v>217956.58</v>
      </c>
      <c r="F66" s="114" t="s">
        <v>1</v>
      </c>
      <c r="G66" s="113"/>
      <c r="H66" s="115"/>
    </row>
    <row r="67" spans="3:8" ht="21.75" customHeight="1" x14ac:dyDescent="0.3">
      <c r="C67" s="72" t="s">
        <v>39</v>
      </c>
      <c r="D67" s="95" t="s">
        <v>46</v>
      </c>
      <c r="E67" s="116">
        <v>80356.22</v>
      </c>
      <c r="F67" s="117" t="s">
        <v>83</v>
      </c>
      <c r="G67" s="116"/>
      <c r="H67" s="118"/>
    </row>
    <row r="68" spans="3:8" ht="21.75" customHeight="1" x14ac:dyDescent="0.3">
      <c r="C68" s="77" t="s">
        <v>91</v>
      </c>
      <c r="D68" s="92" t="s">
        <v>46</v>
      </c>
      <c r="E68" s="105">
        <v>17075.48</v>
      </c>
      <c r="F68" s="106" t="s">
        <v>92</v>
      </c>
      <c r="G68" s="105"/>
      <c r="H68" s="119"/>
    </row>
    <row r="69" spans="3:8" ht="21.75" customHeight="1" x14ac:dyDescent="0.3">
      <c r="C69" s="174" t="s">
        <v>55</v>
      </c>
      <c r="D69" s="180"/>
      <c r="E69" s="185"/>
      <c r="F69" s="186" t="s">
        <v>47</v>
      </c>
      <c r="G69" s="185"/>
      <c r="H69" s="187"/>
    </row>
    <row r="70" spans="3:8" ht="21.75" customHeight="1" x14ac:dyDescent="0.3">
      <c r="C70" s="149" t="s">
        <v>56</v>
      </c>
      <c r="D70" s="160"/>
      <c r="E70" s="161"/>
      <c r="F70" s="162" t="s">
        <v>93</v>
      </c>
      <c r="G70" s="161"/>
      <c r="H70" s="163"/>
    </row>
    <row r="71" spans="3:8" ht="21.75" customHeight="1" x14ac:dyDescent="0.3">
      <c r="C71" s="82" t="s">
        <v>57</v>
      </c>
      <c r="D71" s="91" t="s">
        <v>46</v>
      </c>
      <c r="E71" s="113">
        <v>108351.08</v>
      </c>
      <c r="F71" s="114" t="s">
        <v>28</v>
      </c>
      <c r="G71" s="113"/>
      <c r="H71" s="115"/>
    </row>
    <row r="72" spans="3:8" ht="21.75" customHeight="1" x14ac:dyDescent="0.3">
      <c r="C72" s="72" t="s">
        <v>58</v>
      </c>
      <c r="D72" s="95" t="s">
        <v>46</v>
      </c>
      <c r="E72" s="116">
        <v>9732.59</v>
      </c>
      <c r="F72" s="117" t="s">
        <v>84</v>
      </c>
      <c r="G72" s="116"/>
      <c r="H72" s="118"/>
    </row>
    <row r="73" spans="3:8" ht="21.75" customHeight="1" x14ac:dyDescent="0.3">
      <c r="C73" s="72" t="s">
        <v>59</v>
      </c>
      <c r="D73" s="120" t="s">
        <v>45</v>
      </c>
      <c r="E73" s="116">
        <v>43873.84</v>
      </c>
      <c r="F73" s="117" t="s">
        <v>0</v>
      </c>
      <c r="G73" s="116" t="s">
        <v>4</v>
      </c>
      <c r="H73" s="118"/>
    </row>
    <row r="74" spans="3:8" ht="21.75" customHeight="1" x14ac:dyDescent="0.3">
      <c r="C74" s="72" t="s">
        <v>60</v>
      </c>
      <c r="D74" s="120" t="s">
        <v>107</v>
      </c>
      <c r="E74" s="116">
        <v>16655.18</v>
      </c>
      <c r="F74" s="117" t="s">
        <v>142</v>
      </c>
      <c r="G74" s="116"/>
      <c r="H74" s="118"/>
    </row>
    <row r="75" spans="3:8" ht="21.75" customHeight="1" x14ac:dyDescent="0.3">
      <c r="C75" s="72" t="s">
        <v>61</v>
      </c>
      <c r="D75" s="95" t="s">
        <v>107</v>
      </c>
      <c r="E75" s="116">
        <v>5981.26</v>
      </c>
      <c r="F75" s="117" t="s">
        <v>143</v>
      </c>
      <c r="G75" s="116"/>
      <c r="H75" s="118"/>
    </row>
    <row r="76" spans="3:8" ht="21.75" customHeight="1" x14ac:dyDescent="0.3">
      <c r="C76" s="72" t="s">
        <v>62</v>
      </c>
      <c r="D76" s="95" t="s">
        <v>46</v>
      </c>
      <c r="E76" s="116">
        <v>23733.99</v>
      </c>
      <c r="F76" s="117" t="s">
        <v>157</v>
      </c>
      <c r="G76" s="116"/>
      <c r="H76" s="118"/>
    </row>
    <row r="77" spans="3:8" ht="21.75" customHeight="1" x14ac:dyDescent="0.3">
      <c r="C77" s="72" t="s">
        <v>63</v>
      </c>
      <c r="D77" s="95" t="s">
        <v>46</v>
      </c>
      <c r="E77" s="116">
        <v>4883.95</v>
      </c>
      <c r="F77" s="117" t="s">
        <v>103</v>
      </c>
      <c r="G77" s="116"/>
      <c r="H77" s="118"/>
    </row>
    <row r="78" spans="3:8" ht="21.75" customHeight="1" x14ac:dyDescent="0.3">
      <c r="C78" s="72" t="s">
        <v>64</v>
      </c>
      <c r="D78" s="95" t="s">
        <v>46</v>
      </c>
      <c r="E78" s="116">
        <v>2780.02</v>
      </c>
      <c r="F78" s="117" t="s">
        <v>29</v>
      </c>
      <c r="G78" s="116"/>
      <c r="H78" s="118"/>
    </row>
    <row r="79" spans="3:8" ht="21.75" customHeight="1" x14ac:dyDescent="0.3">
      <c r="C79" s="77" t="s">
        <v>101</v>
      </c>
      <c r="D79" s="99" t="s">
        <v>45</v>
      </c>
      <c r="E79" s="105">
        <v>65958.210000000006</v>
      </c>
      <c r="F79" s="106" t="s">
        <v>30</v>
      </c>
      <c r="G79" s="105"/>
      <c r="H79" s="119"/>
    </row>
    <row r="80" spans="3:8" ht="21.75" customHeight="1" x14ac:dyDescent="0.3">
      <c r="C80" s="154" t="s">
        <v>65</v>
      </c>
      <c r="D80" s="155"/>
      <c r="E80" s="164"/>
      <c r="F80" s="165" t="s">
        <v>94</v>
      </c>
      <c r="G80" s="164"/>
      <c r="H80" s="166"/>
    </row>
    <row r="81" spans="3:8" ht="21.75" customHeight="1" x14ac:dyDescent="0.3">
      <c r="C81" s="82" t="s">
        <v>66</v>
      </c>
      <c r="D81" s="121" t="s">
        <v>46</v>
      </c>
      <c r="E81" s="113">
        <v>2987.11</v>
      </c>
      <c r="F81" s="114" t="s">
        <v>29</v>
      </c>
      <c r="G81" s="113"/>
      <c r="H81" s="115"/>
    </row>
    <row r="82" spans="3:8" ht="21.75" customHeight="1" x14ac:dyDescent="0.3">
      <c r="C82" s="72" t="s">
        <v>67</v>
      </c>
      <c r="D82" s="95" t="s">
        <v>46</v>
      </c>
      <c r="E82" s="116">
        <v>134413.73000000001</v>
      </c>
      <c r="F82" s="117" t="s">
        <v>28</v>
      </c>
      <c r="G82" s="116"/>
      <c r="H82" s="118"/>
    </row>
    <row r="83" spans="3:8" ht="21.75" customHeight="1" x14ac:dyDescent="0.3">
      <c r="C83" s="72" t="s">
        <v>68</v>
      </c>
      <c r="D83" s="120" t="s">
        <v>46</v>
      </c>
      <c r="E83" s="116">
        <v>10584.23</v>
      </c>
      <c r="F83" s="117" t="s">
        <v>84</v>
      </c>
      <c r="G83" s="116"/>
      <c r="H83" s="118"/>
    </row>
    <row r="84" spans="3:8" ht="21.75" customHeight="1" x14ac:dyDescent="0.3">
      <c r="C84" s="72" t="s">
        <v>69</v>
      </c>
      <c r="D84" s="120" t="s">
        <v>45</v>
      </c>
      <c r="E84" s="116">
        <v>53533.71</v>
      </c>
      <c r="F84" s="117" t="s">
        <v>0</v>
      </c>
      <c r="G84" s="116"/>
      <c r="H84" s="118"/>
    </row>
    <row r="85" spans="3:8" ht="21.75" customHeight="1" x14ac:dyDescent="0.3">
      <c r="C85" s="72" t="s">
        <v>70</v>
      </c>
      <c r="D85" s="120" t="s">
        <v>107</v>
      </c>
      <c r="E85" s="116">
        <v>17323.68</v>
      </c>
      <c r="F85" s="117" t="s">
        <v>142</v>
      </c>
      <c r="G85" s="116"/>
      <c r="H85" s="118"/>
    </row>
    <row r="86" spans="3:8" ht="21.75" customHeight="1" x14ac:dyDescent="0.3">
      <c r="C86" s="72" t="s">
        <v>71</v>
      </c>
      <c r="D86" s="95" t="s">
        <v>107</v>
      </c>
      <c r="E86" s="116">
        <v>6330.53</v>
      </c>
      <c r="F86" s="117" t="s">
        <v>143</v>
      </c>
      <c r="G86" s="116"/>
      <c r="H86" s="118"/>
    </row>
    <row r="87" spans="3:8" ht="21.75" customHeight="1" x14ac:dyDescent="0.3">
      <c r="C87" s="72" t="s">
        <v>72</v>
      </c>
      <c r="D87" s="95" t="s">
        <v>46</v>
      </c>
      <c r="E87" s="116">
        <v>24298.28</v>
      </c>
      <c r="F87" s="117" t="s">
        <v>157</v>
      </c>
      <c r="G87" s="116"/>
      <c r="H87" s="118"/>
    </row>
    <row r="88" spans="3:8" ht="21.75" customHeight="1" x14ac:dyDescent="0.3">
      <c r="C88" s="72" t="s">
        <v>249</v>
      </c>
      <c r="D88" s="120" t="s">
        <v>46</v>
      </c>
      <c r="E88" s="116">
        <v>8338.68</v>
      </c>
      <c r="F88" s="117" t="s">
        <v>103</v>
      </c>
      <c r="G88" s="116"/>
      <c r="H88" s="118"/>
    </row>
    <row r="89" spans="3:8" ht="21.75" customHeight="1" x14ac:dyDescent="0.3">
      <c r="C89" s="77" t="s">
        <v>102</v>
      </c>
      <c r="D89" s="92" t="s">
        <v>45</v>
      </c>
      <c r="E89" s="105">
        <v>71497.14</v>
      </c>
      <c r="F89" s="106" t="s">
        <v>30</v>
      </c>
      <c r="G89" s="105"/>
      <c r="H89" s="119"/>
    </row>
    <row r="90" spans="3:8" ht="21.75" customHeight="1" x14ac:dyDescent="0.3">
      <c r="C90" s="154" t="s">
        <v>108</v>
      </c>
      <c r="D90" s="155"/>
      <c r="E90" s="164"/>
      <c r="F90" s="165" t="s">
        <v>117</v>
      </c>
      <c r="G90" s="164"/>
      <c r="H90" s="166"/>
    </row>
    <row r="91" spans="3:8" ht="21.75" customHeight="1" x14ac:dyDescent="0.3">
      <c r="C91" s="82" t="s">
        <v>109</v>
      </c>
      <c r="D91" s="91" t="s">
        <v>46</v>
      </c>
      <c r="E91" s="113">
        <v>234.1</v>
      </c>
      <c r="F91" s="114" t="s">
        <v>29</v>
      </c>
      <c r="G91" s="113"/>
      <c r="H91" s="115"/>
    </row>
    <row r="92" spans="3:8" ht="21.75" customHeight="1" x14ac:dyDescent="0.3">
      <c r="C92" s="72" t="s">
        <v>110</v>
      </c>
      <c r="D92" s="95" t="s">
        <v>46</v>
      </c>
      <c r="E92" s="116">
        <v>18423.740000000002</v>
      </c>
      <c r="F92" s="117" t="s">
        <v>28</v>
      </c>
      <c r="G92" s="116"/>
      <c r="H92" s="118"/>
    </row>
    <row r="93" spans="3:8" ht="21.75" customHeight="1" x14ac:dyDescent="0.3">
      <c r="C93" s="72" t="s">
        <v>111</v>
      </c>
      <c r="D93" s="95" t="s">
        <v>46</v>
      </c>
      <c r="E93" s="116">
        <v>1337.58</v>
      </c>
      <c r="F93" s="117" t="s">
        <v>84</v>
      </c>
      <c r="G93" s="116"/>
      <c r="H93" s="118"/>
    </row>
    <row r="94" spans="3:8" ht="21.75" customHeight="1" x14ac:dyDescent="0.3">
      <c r="C94" s="72" t="s">
        <v>112</v>
      </c>
      <c r="D94" s="95" t="s">
        <v>45</v>
      </c>
      <c r="E94" s="116">
        <v>5857.69</v>
      </c>
      <c r="F94" s="117" t="s">
        <v>0</v>
      </c>
      <c r="G94" s="116"/>
      <c r="H94" s="118"/>
    </row>
    <row r="95" spans="3:8" ht="21.75" customHeight="1" x14ac:dyDescent="0.3">
      <c r="C95" s="72" t="s">
        <v>113</v>
      </c>
      <c r="D95" s="120" t="s">
        <v>107</v>
      </c>
      <c r="E95" s="116">
        <v>4242.24</v>
      </c>
      <c r="F95" s="117" t="s">
        <v>142</v>
      </c>
      <c r="G95" s="116"/>
      <c r="H95" s="118"/>
    </row>
    <row r="96" spans="3:8" ht="21.75" customHeight="1" x14ac:dyDescent="0.3">
      <c r="C96" s="72" t="s">
        <v>114</v>
      </c>
      <c r="D96" s="95" t="s">
        <v>107</v>
      </c>
      <c r="E96" s="116">
        <v>761.11</v>
      </c>
      <c r="F96" s="117" t="s">
        <v>143</v>
      </c>
      <c r="G96" s="116"/>
      <c r="H96" s="118"/>
    </row>
    <row r="97" spans="3:8" ht="21.75" customHeight="1" x14ac:dyDescent="0.3">
      <c r="C97" s="72" t="s">
        <v>115</v>
      </c>
      <c r="D97" s="95" t="s">
        <v>46</v>
      </c>
      <c r="E97" s="116">
        <v>4807.3</v>
      </c>
      <c r="F97" s="117" t="s">
        <v>157</v>
      </c>
      <c r="G97" s="116"/>
      <c r="H97" s="118"/>
    </row>
    <row r="98" spans="3:8" ht="21.75" customHeight="1" x14ac:dyDescent="0.3">
      <c r="C98" s="122" t="s">
        <v>250</v>
      </c>
      <c r="D98" s="123" t="s">
        <v>46</v>
      </c>
      <c r="E98" s="124">
        <v>2032.16</v>
      </c>
      <c r="F98" s="125" t="s">
        <v>103</v>
      </c>
      <c r="G98" s="124"/>
      <c r="H98" s="126"/>
    </row>
    <row r="99" spans="3:8" ht="21.75" customHeight="1" x14ac:dyDescent="0.3">
      <c r="C99" s="77" t="s">
        <v>116</v>
      </c>
      <c r="D99" s="127" t="s">
        <v>45</v>
      </c>
      <c r="E99" s="105">
        <v>8669.14</v>
      </c>
      <c r="F99" s="106" t="s">
        <v>30</v>
      </c>
      <c r="G99" s="105"/>
      <c r="H99" s="119"/>
    </row>
    <row r="100" spans="3:8" ht="21.75" customHeight="1" x14ac:dyDescent="0.3">
      <c r="C100" s="154" t="s">
        <v>119</v>
      </c>
      <c r="D100" s="167"/>
      <c r="E100" s="164"/>
      <c r="F100" s="165" t="s">
        <v>118</v>
      </c>
      <c r="G100" s="164"/>
      <c r="H100" s="166"/>
    </row>
    <row r="101" spans="3:8" ht="21.75" customHeight="1" x14ac:dyDescent="0.3">
      <c r="C101" s="82" t="s">
        <v>120</v>
      </c>
      <c r="D101" s="128" t="s">
        <v>46</v>
      </c>
      <c r="E101" s="113">
        <v>228.24</v>
      </c>
      <c r="F101" s="114" t="s">
        <v>29</v>
      </c>
      <c r="G101" s="113"/>
      <c r="H101" s="115"/>
    </row>
    <row r="102" spans="3:8" ht="21.75" customHeight="1" x14ac:dyDescent="0.3">
      <c r="C102" s="72" t="s">
        <v>121</v>
      </c>
      <c r="D102" s="120" t="s">
        <v>46</v>
      </c>
      <c r="E102" s="116">
        <v>22513.82</v>
      </c>
      <c r="F102" s="117" t="s">
        <v>28</v>
      </c>
      <c r="G102" s="116"/>
      <c r="H102" s="118"/>
    </row>
    <row r="103" spans="3:8" ht="21.75" customHeight="1" x14ac:dyDescent="0.3">
      <c r="C103" s="72" t="s">
        <v>122</v>
      </c>
      <c r="D103" s="120" t="s">
        <v>46</v>
      </c>
      <c r="E103" s="116">
        <v>1338.41</v>
      </c>
      <c r="F103" s="117" t="s">
        <v>84</v>
      </c>
      <c r="G103" s="116"/>
      <c r="H103" s="118"/>
    </row>
    <row r="104" spans="3:8" ht="21.75" customHeight="1" x14ac:dyDescent="0.3">
      <c r="C104" s="72" t="s">
        <v>123</v>
      </c>
      <c r="D104" s="120" t="s">
        <v>45</v>
      </c>
      <c r="E104" s="116">
        <v>6095.35</v>
      </c>
      <c r="F104" s="117" t="s">
        <v>0</v>
      </c>
      <c r="G104" s="116"/>
      <c r="H104" s="118"/>
    </row>
    <row r="105" spans="3:8" ht="21.75" customHeight="1" x14ac:dyDescent="0.3">
      <c r="C105" s="72" t="s">
        <v>124</v>
      </c>
      <c r="D105" s="120" t="s">
        <v>107</v>
      </c>
      <c r="E105" s="116">
        <v>4584.8900000000003</v>
      </c>
      <c r="F105" s="117" t="s">
        <v>142</v>
      </c>
      <c r="G105" s="116"/>
      <c r="H105" s="118"/>
    </row>
    <row r="106" spans="3:8" ht="21.75" customHeight="1" x14ac:dyDescent="0.3">
      <c r="C106" s="72" t="s">
        <v>125</v>
      </c>
      <c r="D106" s="120" t="s">
        <v>107</v>
      </c>
      <c r="E106" s="116">
        <v>776.93</v>
      </c>
      <c r="F106" s="117" t="s">
        <v>143</v>
      </c>
      <c r="G106" s="116"/>
      <c r="H106" s="118"/>
    </row>
    <row r="107" spans="3:8" ht="21.75" customHeight="1" x14ac:dyDescent="0.3">
      <c r="C107" s="72" t="s">
        <v>126</v>
      </c>
      <c r="D107" s="120" t="s">
        <v>46</v>
      </c>
      <c r="E107" s="116">
        <v>4853.1499999999996</v>
      </c>
      <c r="F107" s="117" t="s">
        <v>157</v>
      </c>
      <c r="G107" s="116"/>
      <c r="H107" s="118"/>
    </row>
    <row r="108" spans="3:8" ht="21.75" customHeight="1" x14ac:dyDescent="0.3">
      <c r="C108" s="72" t="s">
        <v>251</v>
      </c>
      <c r="D108" s="120" t="s">
        <v>46</v>
      </c>
      <c r="E108" s="116">
        <v>2306.06</v>
      </c>
      <c r="F108" s="117" t="s">
        <v>103</v>
      </c>
      <c r="G108" s="116"/>
      <c r="H108" s="118"/>
    </row>
    <row r="109" spans="3:8" ht="21.75" customHeight="1" x14ac:dyDescent="0.3">
      <c r="C109" s="77" t="s">
        <v>127</v>
      </c>
      <c r="D109" s="127" t="s">
        <v>45</v>
      </c>
      <c r="E109" s="105">
        <v>8048.79</v>
      </c>
      <c r="F109" s="106" t="s">
        <v>30</v>
      </c>
      <c r="G109" s="105"/>
      <c r="H109" s="119"/>
    </row>
    <row r="110" spans="3:8" ht="21.75" customHeight="1" x14ac:dyDescent="0.3">
      <c r="C110" s="169" t="s">
        <v>73</v>
      </c>
      <c r="D110" s="181"/>
      <c r="E110" s="182"/>
      <c r="F110" s="183" t="s">
        <v>48</v>
      </c>
      <c r="G110" s="182"/>
      <c r="H110" s="184"/>
    </row>
    <row r="111" spans="3:8" ht="21.75" customHeight="1" x14ac:dyDescent="0.3">
      <c r="C111" s="82" t="s">
        <v>74</v>
      </c>
      <c r="D111" s="128" t="s">
        <v>46</v>
      </c>
      <c r="E111" s="113">
        <f>+'[3]Resumen rampas'!$L$22</f>
        <v>99.518999999999977</v>
      </c>
      <c r="F111" s="114" t="s">
        <v>28</v>
      </c>
      <c r="G111" s="113"/>
      <c r="H111" s="115"/>
    </row>
    <row r="112" spans="3:8" ht="21.75" customHeight="1" x14ac:dyDescent="0.3">
      <c r="C112" s="72" t="s">
        <v>75</v>
      </c>
      <c r="D112" s="120" t="s">
        <v>46</v>
      </c>
      <c r="E112" s="116">
        <f>+'[3]Resumen rampas'!$L$34</f>
        <v>111.49000000000001</v>
      </c>
      <c r="F112" s="117" t="s">
        <v>230</v>
      </c>
      <c r="G112" s="116"/>
      <c r="H112" s="118"/>
    </row>
    <row r="113" spans="3:8" ht="21.75" customHeight="1" x14ac:dyDescent="0.3">
      <c r="C113" s="77" t="s">
        <v>146</v>
      </c>
      <c r="D113" s="127" t="s">
        <v>46</v>
      </c>
      <c r="E113" s="105">
        <f>+'[3]Resumen rampas'!$L$46</f>
        <v>150.00800000000001</v>
      </c>
      <c r="F113" s="106" t="s">
        <v>51</v>
      </c>
      <c r="G113" s="105"/>
      <c r="H113" s="119"/>
    </row>
    <row r="114" spans="3:8" ht="21.75" customHeight="1" x14ac:dyDescent="0.3">
      <c r="C114" s="100" t="s">
        <v>128</v>
      </c>
      <c r="D114" s="129"/>
      <c r="E114" s="130"/>
      <c r="F114" s="131" t="s">
        <v>129</v>
      </c>
      <c r="G114" s="130"/>
      <c r="H114" s="132"/>
    </row>
    <row r="115" spans="3:8" ht="21.75" customHeight="1" x14ac:dyDescent="0.3">
      <c r="C115" s="169" t="s">
        <v>130</v>
      </c>
      <c r="D115" s="181"/>
      <c r="E115" s="182"/>
      <c r="F115" s="183" t="s">
        <v>216</v>
      </c>
      <c r="G115" s="182"/>
      <c r="H115" s="184"/>
    </row>
    <row r="116" spans="3:8" ht="21.75" customHeight="1" x14ac:dyDescent="0.3">
      <c r="C116" s="149" t="s">
        <v>131</v>
      </c>
      <c r="D116" s="168"/>
      <c r="E116" s="161"/>
      <c r="F116" s="162" t="s">
        <v>215</v>
      </c>
      <c r="G116" s="161"/>
      <c r="H116" s="163"/>
    </row>
    <row r="117" spans="3:8" ht="21.75" customHeight="1" x14ac:dyDescent="0.3">
      <c r="C117" s="82" t="s">
        <v>132</v>
      </c>
      <c r="D117" s="128" t="s">
        <v>45</v>
      </c>
      <c r="E117" s="113">
        <v>233.18</v>
      </c>
      <c r="F117" s="114" t="s">
        <v>144</v>
      </c>
      <c r="G117" s="113"/>
      <c r="H117" s="115"/>
    </row>
    <row r="118" spans="3:8" ht="21.75" customHeight="1" x14ac:dyDescent="0.3">
      <c r="C118" s="72" t="s">
        <v>133</v>
      </c>
      <c r="D118" s="120" t="s">
        <v>46</v>
      </c>
      <c r="E118" s="116">
        <v>662.29</v>
      </c>
      <c r="F118" s="117" t="s">
        <v>145</v>
      </c>
      <c r="G118" s="116"/>
      <c r="H118" s="118"/>
    </row>
    <row r="119" spans="3:8" ht="21.75" customHeight="1" x14ac:dyDescent="0.3">
      <c r="C119" s="72" t="s">
        <v>147</v>
      </c>
      <c r="D119" s="120" t="s">
        <v>46</v>
      </c>
      <c r="E119" s="116">
        <v>62.9</v>
      </c>
      <c r="F119" s="117" t="s">
        <v>95</v>
      </c>
      <c r="G119" s="116"/>
      <c r="H119" s="118"/>
    </row>
    <row r="120" spans="3:8" ht="21.75" customHeight="1" x14ac:dyDescent="0.3">
      <c r="C120" s="77" t="s">
        <v>148</v>
      </c>
      <c r="D120" s="127" t="s">
        <v>46</v>
      </c>
      <c r="E120" s="105">
        <v>325.45800000000003</v>
      </c>
      <c r="F120" s="106" t="s">
        <v>155</v>
      </c>
      <c r="G120" s="105"/>
      <c r="H120" s="119"/>
    </row>
    <row r="121" spans="3:8" ht="21.75" customHeight="1" x14ac:dyDescent="0.3">
      <c r="C121" s="100" t="s">
        <v>22</v>
      </c>
      <c r="D121" s="129"/>
      <c r="E121" s="130"/>
      <c r="F121" s="131" t="s">
        <v>18</v>
      </c>
      <c r="G121" s="130"/>
      <c r="H121" s="132"/>
    </row>
    <row r="122" spans="3:8" ht="21.75" customHeight="1" x14ac:dyDescent="0.3">
      <c r="C122" s="82" t="s">
        <v>21</v>
      </c>
      <c r="D122" s="128" t="s">
        <v>50</v>
      </c>
      <c r="E122" s="113">
        <v>144866.43265599996</v>
      </c>
      <c r="F122" s="114" t="s">
        <v>85</v>
      </c>
      <c r="G122" s="113"/>
      <c r="H122" s="115"/>
    </row>
    <row r="123" spans="3:8" ht="21.75" customHeight="1" x14ac:dyDescent="0.3">
      <c r="C123" s="72" t="s">
        <v>20</v>
      </c>
      <c r="D123" s="120" t="s">
        <v>50</v>
      </c>
      <c r="E123" s="116">
        <v>3051644.2880420047</v>
      </c>
      <c r="F123" s="117" t="s">
        <v>86</v>
      </c>
      <c r="G123" s="116"/>
      <c r="H123" s="118"/>
    </row>
    <row r="124" spans="3:8" ht="21.75" customHeight="1" x14ac:dyDescent="0.3">
      <c r="C124" s="72" t="s">
        <v>19</v>
      </c>
      <c r="D124" s="120" t="s">
        <v>50</v>
      </c>
      <c r="E124" s="116">
        <v>33687.544660000043</v>
      </c>
      <c r="F124" s="117" t="s">
        <v>87</v>
      </c>
      <c r="G124" s="116"/>
      <c r="H124" s="118"/>
    </row>
    <row r="125" spans="3:8" ht="21.75" customHeight="1" x14ac:dyDescent="0.3">
      <c r="C125" s="72" t="s">
        <v>42</v>
      </c>
      <c r="D125" s="120" t="s">
        <v>50</v>
      </c>
      <c r="E125" s="116">
        <v>436631.73476346716</v>
      </c>
      <c r="F125" s="117" t="s">
        <v>88</v>
      </c>
      <c r="G125" s="116"/>
      <c r="H125" s="118"/>
    </row>
    <row r="126" spans="3:8" ht="21.75" customHeight="1" x14ac:dyDescent="0.3">
      <c r="C126" s="72" t="s">
        <v>52</v>
      </c>
      <c r="D126" s="120" t="s">
        <v>50</v>
      </c>
      <c r="E126" s="116">
        <v>365911.40388000006</v>
      </c>
      <c r="F126" s="117" t="s">
        <v>89</v>
      </c>
      <c r="G126" s="116"/>
      <c r="H126" s="118"/>
    </row>
    <row r="127" spans="3:8" ht="21.75" customHeight="1" x14ac:dyDescent="0.3">
      <c r="C127" s="77" t="s">
        <v>49</v>
      </c>
      <c r="D127" s="127" t="s">
        <v>50</v>
      </c>
      <c r="E127" s="105">
        <v>5741321.1923269434</v>
      </c>
      <c r="F127" s="106" t="s">
        <v>90</v>
      </c>
      <c r="G127" s="105"/>
      <c r="H127" s="119"/>
    </row>
    <row r="128" spans="3:8" ht="21.75" customHeight="1" x14ac:dyDescent="0.3">
      <c r="C128" s="100" t="s">
        <v>76</v>
      </c>
      <c r="D128" s="129"/>
      <c r="E128" s="130"/>
      <c r="F128" s="131" t="s">
        <v>194</v>
      </c>
      <c r="G128" s="130"/>
      <c r="H128" s="132"/>
    </row>
    <row r="129" spans="3:9" ht="21.75" customHeight="1" x14ac:dyDescent="0.3">
      <c r="C129" s="169" t="s">
        <v>77</v>
      </c>
      <c r="D129" s="179"/>
      <c r="E129" s="182"/>
      <c r="F129" s="183" t="s">
        <v>151</v>
      </c>
      <c r="G129" s="182"/>
      <c r="H129" s="184"/>
    </row>
    <row r="130" spans="3:9" ht="21.75" customHeight="1" x14ac:dyDescent="0.3">
      <c r="C130" s="149" t="s">
        <v>171</v>
      </c>
      <c r="D130" s="150"/>
      <c r="E130" s="161"/>
      <c r="F130" s="162" t="s">
        <v>35</v>
      </c>
      <c r="G130" s="161"/>
      <c r="H130" s="163"/>
    </row>
    <row r="131" spans="3:9" ht="21.75" customHeight="1" x14ac:dyDescent="0.3">
      <c r="C131" s="82" t="s">
        <v>174</v>
      </c>
      <c r="D131" s="91" t="s">
        <v>45</v>
      </c>
      <c r="E131" s="113">
        <f>+'[2]Reposición de canales'!$E4</f>
        <v>219.81600000000003</v>
      </c>
      <c r="F131" s="114" t="s">
        <v>149</v>
      </c>
      <c r="G131" s="113"/>
      <c r="H131" s="115"/>
    </row>
    <row r="132" spans="3:9" ht="21.75" customHeight="1" x14ac:dyDescent="0.3">
      <c r="C132" s="72" t="s">
        <v>175</v>
      </c>
      <c r="D132" s="95" t="s">
        <v>46</v>
      </c>
      <c r="E132" s="116">
        <f>+'[2]Reposición de canales'!$E5</f>
        <v>1478.1025999999999</v>
      </c>
      <c r="F132" s="117" t="s">
        <v>28</v>
      </c>
      <c r="G132" s="116"/>
      <c r="H132" s="118"/>
    </row>
    <row r="133" spans="3:9" ht="21.75" customHeight="1" x14ac:dyDescent="0.3">
      <c r="C133" s="72" t="s">
        <v>176</v>
      </c>
      <c r="D133" s="95" t="s">
        <v>46</v>
      </c>
      <c r="E133" s="116">
        <f>+'[2]Reposición de canales'!$E6</f>
        <v>677.21119999999996</v>
      </c>
      <c r="F133" s="117" t="s">
        <v>155</v>
      </c>
      <c r="G133" s="116"/>
      <c r="H133" s="118"/>
    </row>
    <row r="134" spans="3:9" ht="21.75" customHeight="1" x14ac:dyDescent="0.3">
      <c r="C134" s="77" t="s">
        <v>177</v>
      </c>
      <c r="D134" s="92" t="s">
        <v>46</v>
      </c>
      <c r="E134" s="105">
        <f>+E131*1.35</f>
        <v>296.75160000000005</v>
      </c>
      <c r="F134" s="106" t="s">
        <v>170</v>
      </c>
      <c r="G134" s="105"/>
      <c r="H134" s="119"/>
    </row>
    <row r="135" spans="3:9" ht="21.75" customHeight="1" x14ac:dyDescent="0.3">
      <c r="C135" s="174" t="s">
        <v>78</v>
      </c>
      <c r="D135" s="180"/>
      <c r="E135" s="185"/>
      <c r="F135" s="186" t="s">
        <v>152</v>
      </c>
      <c r="G135" s="185"/>
      <c r="H135" s="187"/>
    </row>
    <row r="136" spans="3:9" ht="21.75" customHeight="1" x14ac:dyDescent="0.3">
      <c r="C136" s="149" t="s">
        <v>172</v>
      </c>
      <c r="D136" s="150"/>
      <c r="E136" s="161"/>
      <c r="F136" s="162" t="s">
        <v>35</v>
      </c>
      <c r="G136" s="161"/>
      <c r="H136" s="163"/>
    </row>
    <row r="137" spans="3:9" ht="21.75" customHeight="1" x14ac:dyDescent="0.3">
      <c r="C137" s="82" t="s">
        <v>178</v>
      </c>
      <c r="D137" s="91" t="s">
        <v>45</v>
      </c>
      <c r="E137" s="113">
        <f>+'[2]Reposición de canales'!$E16</f>
        <v>109.2897</v>
      </c>
      <c r="F137" s="114" t="s">
        <v>149</v>
      </c>
      <c r="G137" s="113"/>
      <c r="H137" s="115"/>
    </row>
    <row r="138" spans="3:9" ht="21.75" customHeight="1" x14ac:dyDescent="0.3">
      <c r="C138" s="72" t="s">
        <v>179</v>
      </c>
      <c r="D138" s="95" t="s">
        <v>46</v>
      </c>
      <c r="E138" s="116">
        <f>+'[2]Reposición de canales'!$E17</f>
        <v>1219.0182500000001</v>
      </c>
      <c r="F138" s="117" t="s">
        <v>28</v>
      </c>
      <c r="G138" s="116"/>
      <c r="H138" s="118"/>
    </row>
    <row r="139" spans="3:9" ht="21.75" customHeight="1" x14ac:dyDescent="0.3">
      <c r="C139" s="72" t="s">
        <v>180</v>
      </c>
      <c r="D139" s="95" t="s">
        <v>46</v>
      </c>
      <c r="E139" s="116">
        <f>+'[2]Reposición de canales'!$E18</f>
        <v>0.6</v>
      </c>
      <c r="F139" s="117" t="s">
        <v>155</v>
      </c>
      <c r="G139" s="116"/>
      <c r="H139" s="118"/>
    </row>
    <row r="140" spans="3:9" ht="21.75" customHeight="1" x14ac:dyDescent="0.3">
      <c r="C140" s="77" t="s">
        <v>181</v>
      </c>
      <c r="D140" s="127" t="s">
        <v>46</v>
      </c>
      <c r="E140" s="105">
        <f>+E137*1.35</f>
        <v>147.54109500000001</v>
      </c>
      <c r="F140" s="106" t="s">
        <v>170</v>
      </c>
      <c r="G140" s="105"/>
      <c r="H140" s="119"/>
    </row>
    <row r="141" spans="3:9" ht="21.75" customHeight="1" x14ac:dyDescent="0.3">
      <c r="C141" s="100" t="s">
        <v>79</v>
      </c>
      <c r="D141" s="101"/>
      <c r="E141" s="130"/>
      <c r="F141" s="131" t="s">
        <v>17</v>
      </c>
      <c r="G141" s="130"/>
      <c r="H141" s="132"/>
      <c r="I141" s="65" t="s">
        <v>4</v>
      </c>
    </row>
    <row r="142" spans="3:9" ht="21.75" customHeight="1" x14ac:dyDescent="0.3">
      <c r="C142" s="82" t="s">
        <v>80</v>
      </c>
      <c r="D142" s="91" t="s">
        <v>46</v>
      </c>
      <c r="E142" s="113">
        <v>415341.380999683</v>
      </c>
      <c r="F142" s="114" t="s">
        <v>16</v>
      </c>
      <c r="G142" s="113"/>
      <c r="H142" s="115"/>
    </row>
    <row r="143" spans="3:9" ht="21.75" customHeight="1" x14ac:dyDescent="0.3">
      <c r="C143" s="72" t="s">
        <v>81</v>
      </c>
      <c r="D143" s="95" t="s">
        <v>45</v>
      </c>
      <c r="E143" s="116">
        <v>1000</v>
      </c>
      <c r="F143" s="117" t="s">
        <v>15</v>
      </c>
      <c r="G143" s="116"/>
      <c r="H143" s="118"/>
    </row>
    <row r="144" spans="3:9" ht="21.75" customHeight="1" x14ac:dyDescent="0.3">
      <c r="C144" s="199" t="s">
        <v>252</v>
      </c>
      <c r="D144" s="200"/>
      <c r="E144" s="133"/>
      <c r="F144" s="134"/>
      <c r="G144" s="135"/>
      <c r="H144" s="136"/>
    </row>
    <row r="145" spans="3:8" ht="21.75" customHeight="1" x14ac:dyDescent="0.3">
      <c r="C145" s="137"/>
      <c r="D145" s="138" t="s">
        <v>253</v>
      </c>
      <c r="E145" s="113">
        <v>1</v>
      </c>
      <c r="F145" s="117" t="s">
        <v>254</v>
      </c>
      <c r="G145" s="139"/>
      <c r="H145" s="140"/>
    </row>
    <row r="146" spans="3:8" ht="21.75" customHeight="1" x14ac:dyDescent="0.3">
      <c r="C146" s="137"/>
      <c r="D146" s="138" t="s">
        <v>253</v>
      </c>
      <c r="E146" s="113">
        <v>1</v>
      </c>
      <c r="F146" s="117" t="s">
        <v>255</v>
      </c>
      <c r="G146" s="139"/>
      <c r="H146" s="140"/>
    </row>
    <row r="147" spans="3:8" ht="21.75" customHeight="1" x14ac:dyDescent="0.3">
      <c r="C147" s="199" t="s">
        <v>256</v>
      </c>
      <c r="D147" s="200"/>
      <c r="E147" s="133"/>
      <c r="F147" s="134"/>
      <c r="G147" s="135"/>
      <c r="H147" s="136"/>
    </row>
    <row r="148" spans="3:8" ht="21.75" customHeight="1" x14ac:dyDescent="0.3">
      <c r="C148" s="141"/>
      <c r="D148" s="138"/>
      <c r="E148" s="138"/>
      <c r="F148" s="142" t="s">
        <v>212</v>
      </c>
      <c r="G148" s="143">
        <v>0.18</v>
      </c>
      <c r="H148" s="144"/>
    </row>
    <row r="149" spans="3:8" ht="21.75" customHeight="1" thickBot="1" x14ac:dyDescent="0.35">
      <c r="C149" s="201" t="s">
        <v>257</v>
      </c>
      <c r="D149" s="202"/>
      <c r="E149" s="145"/>
      <c r="F149" s="146"/>
      <c r="G149" s="147"/>
      <c r="H149" s="148"/>
    </row>
    <row r="150" spans="3:8" ht="21.75" customHeight="1" x14ac:dyDescent="0.3">
      <c r="C150" s="42"/>
      <c r="D150" s="42"/>
      <c r="E150" s="188"/>
      <c r="F150" s="43"/>
      <c r="G150" s="44"/>
      <c r="H150" s="44"/>
    </row>
    <row r="151" spans="3:8" ht="21.75" customHeight="1" x14ac:dyDescent="0.3">
      <c r="C151" s="213" t="s">
        <v>229</v>
      </c>
      <c r="D151" s="213"/>
      <c r="E151" s="213"/>
      <c r="F151" s="43"/>
      <c r="G151" s="44"/>
      <c r="H151" s="41"/>
    </row>
    <row r="152" spans="3:8" ht="21.75" customHeight="1" x14ac:dyDescent="0.3">
      <c r="C152" s="208" t="s">
        <v>217</v>
      </c>
      <c r="D152" s="209"/>
      <c r="E152" s="210"/>
      <c r="F152" s="64" t="s">
        <v>218</v>
      </c>
      <c r="G152" s="211" t="s">
        <v>219</v>
      </c>
      <c r="H152" s="212"/>
    </row>
    <row r="153" spans="3:8" ht="21.75" customHeight="1" x14ac:dyDescent="0.3">
      <c r="C153" s="194" t="s">
        <v>220</v>
      </c>
      <c r="D153" s="195"/>
      <c r="E153" s="196"/>
      <c r="F153" s="63" t="s">
        <v>236</v>
      </c>
      <c r="G153" s="203"/>
      <c r="H153" s="204"/>
    </row>
    <row r="154" spans="3:8" ht="21.75" customHeight="1" x14ac:dyDescent="0.3">
      <c r="C154" s="194" t="s">
        <v>221</v>
      </c>
      <c r="D154" s="195"/>
      <c r="E154" s="196"/>
      <c r="F154" s="39" t="s">
        <v>222</v>
      </c>
      <c r="G154" s="203"/>
      <c r="H154" s="204"/>
    </row>
    <row r="155" spans="3:8" ht="21.75" customHeight="1" x14ac:dyDescent="0.3">
      <c r="C155" s="194" t="s">
        <v>223</v>
      </c>
      <c r="D155" s="195"/>
      <c r="E155" s="196"/>
      <c r="F155" s="40">
        <v>0.15</v>
      </c>
      <c r="G155" s="203"/>
      <c r="H155" s="204"/>
    </row>
    <row r="156" spans="3:8" ht="21.75" customHeight="1" x14ac:dyDescent="0.3">
      <c r="C156" s="194" t="s">
        <v>224</v>
      </c>
      <c r="D156" s="195"/>
      <c r="E156" s="196"/>
      <c r="F156" s="39">
        <v>195</v>
      </c>
      <c r="G156" s="203"/>
      <c r="H156" s="204"/>
    </row>
    <row r="157" spans="3:8" ht="21.75" customHeight="1" x14ac:dyDescent="0.3">
      <c r="C157" s="194" t="s">
        <v>225</v>
      </c>
      <c r="D157" s="195"/>
      <c r="E157" s="196"/>
      <c r="F157" s="39" t="s">
        <v>226</v>
      </c>
      <c r="G157" s="203"/>
      <c r="H157" s="204"/>
    </row>
    <row r="158" spans="3:8" ht="21.75" customHeight="1" x14ac:dyDescent="0.3">
      <c r="C158" s="194" t="s">
        <v>227</v>
      </c>
      <c r="D158" s="195"/>
      <c r="E158" s="196"/>
      <c r="F158" s="39" t="s">
        <v>226</v>
      </c>
      <c r="G158" s="203"/>
      <c r="H158" s="204"/>
    </row>
    <row r="159" spans="3:8" ht="21.75" customHeight="1" x14ac:dyDescent="0.3">
      <c r="C159" s="194" t="s">
        <v>228</v>
      </c>
      <c r="D159" s="195"/>
      <c r="E159" s="196"/>
      <c r="F159" s="45" t="s">
        <v>237</v>
      </c>
      <c r="G159" s="197"/>
      <c r="H159" s="198"/>
    </row>
  </sheetData>
  <mergeCells count="22">
    <mergeCell ref="C4:H4"/>
    <mergeCell ref="C62:H62"/>
    <mergeCell ref="C144:D144"/>
    <mergeCell ref="C152:E152"/>
    <mergeCell ref="G152:H152"/>
    <mergeCell ref="C151:E151"/>
    <mergeCell ref="C159:E159"/>
    <mergeCell ref="G159:H159"/>
    <mergeCell ref="C147:D147"/>
    <mergeCell ref="C149:D149"/>
    <mergeCell ref="C156:E156"/>
    <mergeCell ref="G156:H156"/>
    <mergeCell ref="C157:E157"/>
    <mergeCell ref="G157:H157"/>
    <mergeCell ref="C158:E158"/>
    <mergeCell ref="G158:H158"/>
    <mergeCell ref="C153:E153"/>
    <mergeCell ref="G153:H153"/>
    <mergeCell ref="C154:E154"/>
    <mergeCell ref="G154:H154"/>
    <mergeCell ref="C155:E155"/>
    <mergeCell ref="G155:H155"/>
  </mergeCells>
  <conditionalFormatting sqref="C148:E148 C145:C147 E147 E144 C149:C151 E149:E150">
    <cfRule type="duplicateValues" dxfId="1" priority="2"/>
  </conditionalFormatting>
  <printOptions horizontalCentered="1"/>
  <pageMargins left="0.25" right="0.25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55"/>
  <sheetViews>
    <sheetView topLeftCell="A127" zoomScale="70" zoomScaleNormal="70" zoomScaleSheetLayoutView="90" zoomScalePageLayoutView="40" workbookViewId="0">
      <selection activeCell="L151" sqref="L151"/>
    </sheetView>
  </sheetViews>
  <sheetFormatPr baseColWidth="10" defaultColWidth="11.33203125" defaultRowHeight="14.4" x14ac:dyDescent="0.3"/>
  <cols>
    <col min="1" max="1" width="14.6640625" customWidth="1"/>
    <col min="2" max="2" width="12.33203125" customWidth="1"/>
    <col min="3" max="3" width="21.6640625" customWidth="1"/>
    <col min="4" max="4" width="57.44140625" customWidth="1"/>
    <col min="5" max="5" width="11.33203125" customWidth="1"/>
    <col min="6" max="6" width="15.5546875" customWidth="1"/>
  </cols>
  <sheetData>
    <row r="1" spans="1:8" s="49" customFormat="1" ht="17.399999999999999" customHeight="1" x14ac:dyDescent="0.3">
      <c r="A1" s="47" t="s">
        <v>12</v>
      </c>
      <c r="B1" s="47" t="s">
        <v>207</v>
      </c>
      <c r="C1" s="47" t="s">
        <v>208</v>
      </c>
      <c r="D1" s="48" t="s">
        <v>27</v>
      </c>
      <c r="E1" s="46" t="s">
        <v>209</v>
      </c>
      <c r="F1" s="46" t="s">
        <v>210</v>
      </c>
    </row>
    <row r="2" spans="1:8" ht="15.6" x14ac:dyDescent="0.3">
      <c r="A2" s="206" t="s">
        <v>231</v>
      </c>
      <c r="B2" s="206"/>
      <c r="C2" s="206"/>
      <c r="D2" s="206"/>
      <c r="E2" s="206"/>
      <c r="F2" s="206"/>
    </row>
    <row r="3" spans="1:8" x14ac:dyDescent="0.3">
      <c r="A3" s="2" t="s">
        <v>26</v>
      </c>
      <c r="B3" s="2"/>
      <c r="C3" s="2"/>
      <c r="D3" s="6" t="s">
        <v>40</v>
      </c>
      <c r="E3" s="4"/>
      <c r="F3" s="4"/>
    </row>
    <row r="4" spans="1:8" x14ac:dyDescent="0.3">
      <c r="A4" s="5" t="s">
        <v>5</v>
      </c>
      <c r="B4" s="5"/>
      <c r="C4" s="5"/>
      <c r="D4" s="6" t="s">
        <v>25</v>
      </c>
      <c r="E4" s="7"/>
      <c r="F4" s="8"/>
    </row>
    <row r="5" spans="1:8" x14ac:dyDescent="0.3">
      <c r="A5" s="9" t="s">
        <v>32</v>
      </c>
      <c r="B5" s="10" t="s">
        <v>24</v>
      </c>
      <c r="C5" s="34">
        <v>1</v>
      </c>
      <c r="D5" s="12" t="s">
        <v>6</v>
      </c>
      <c r="E5" s="10"/>
      <c r="F5" s="11"/>
    </row>
    <row r="6" spans="1:8" x14ac:dyDescent="0.3">
      <c r="A6" s="9" t="s">
        <v>34</v>
      </c>
      <c r="B6" s="13" t="s">
        <v>9</v>
      </c>
      <c r="C6" s="34">
        <v>1</v>
      </c>
      <c r="D6" s="12" t="s">
        <v>8</v>
      </c>
      <c r="E6" s="13"/>
      <c r="F6" s="11"/>
    </row>
    <row r="7" spans="1:8" x14ac:dyDescent="0.3">
      <c r="A7" s="9" t="s">
        <v>53</v>
      </c>
      <c r="B7" s="10" t="s">
        <v>11</v>
      </c>
      <c r="C7" s="34">
        <v>6.5</v>
      </c>
      <c r="D7" s="12" t="s">
        <v>10</v>
      </c>
      <c r="E7" s="10"/>
      <c r="F7" s="11"/>
    </row>
    <row r="8" spans="1:8" x14ac:dyDescent="0.3">
      <c r="A8" s="5" t="s">
        <v>7</v>
      </c>
      <c r="B8" s="7"/>
      <c r="C8" s="36"/>
      <c r="D8" s="6" t="s">
        <v>23</v>
      </c>
      <c r="E8" s="7"/>
      <c r="F8" s="8"/>
    </row>
    <row r="9" spans="1:8" x14ac:dyDescent="0.3">
      <c r="A9" s="9" t="s">
        <v>36</v>
      </c>
      <c r="B9" s="10" t="s">
        <v>9</v>
      </c>
      <c r="C9" s="34">
        <v>1</v>
      </c>
      <c r="D9" s="12" t="s">
        <v>33</v>
      </c>
      <c r="E9" s="10"/>
      <c r="F9" s="11"/>
    </row>
    <row r="10" spans="1:8" x14ac:dyDescent="0.3">
      <c r="A10" s="9" t="s">
        <v>37</v>
      </c>
      <c r="B10" s="13" t="s">
        <v>11</v>
      </c>
      <c r="C10" s="34">
        <v>5.77</v>
      </c>
      <c r="D10" s="12" t="s">
        <v>41</v>
      </c>
      <c r="E10" s="13"/>
      <c r="F10" s="11"/>
    </row>
    <row r="11" spans="1:8" x14ac:dyDescent="0.3">
      <c r="A11" s="5" t="s">
        <v>158</v>
      </c>
      <c r="B11" s="7"/>
      <c r="C11" s="36"/>
      <c r="D11" s="6" t="s">
        <v>47</v>
      </c>
      <c r="E11" s="7"/>
      <c r="F11" s="8"/>
    </row>
    <row r="12" spans="1:8" x14ac:dyDescent="0.3">
      <c r="A12" s="5" t="s">
        <v>159</v>
      </c>
      <c r="B12" s="7"/>
      <c r="C12" s="35"/>
      <c r="D12" s="6" t="s">
        <v>93</v>
      </c>
      <c r="E12" s="7"/>
      <c r="F12" s="15"/>
    </row>
    <row r="13" spans="1:8" ht="16.2" x14ac:dyDescent="0.3">
      <c r="A13" s="16" t="s">
        <v>238</v>
      </c>
      <c r="B13" s="13" t="s">
        <v>46</v>
      </c>
      <c r="C13" s="34">
        <v>9732.59</v>
      </c>
      <c r="D13" s="12" t="s">
        <v>2</v>
      </c>
      <c r="E13" s="13"/>
      <c r="F13" s="11"/>
      <c r="H13" t="s">
        <v>4</v>
      </c>
    </row>
    <row r="14" spans="1:8" ht="16.2" x14ac:dyDescent="0.3">
      <c r="A14" s="16" t="s">
        <v>239</v>
      </c>
      <c r="B14" s="13" t="s">
        <v>46</v>
      </c>
      <c r="C14" s="34">
        <v>6302.55</v>
      </c>
      <c r="D14" s="12" t="s">
        <v>3</v>
      </c>
      <c r="E14" s="13"/>
      <c r="F14" s="11"/>
    </row>
    <row r="15" spans="1:8" x14ac:dyDescent="0.3">
      <c r="A15" s="5" t="s">
        <v>240</v>
      </c>
      <c r="B15" s="7"/>
      <c r="C15" s="35"/>
      <c r="D15" s="6" t="s">
        <v>94</v>
      </c>
      <c r="E15" s="7"/>
      <c r="F15" s="15"/>
    </row>
    <row r="16" spans="1:8" ht="26.4" customHeight="1" x14ac:dyDescent="0.3">
      <c r="A16" s="16" t="s">
        <v>241</v>
      </c>
      <c r="B16" s="13" t="s">
        <v>46</v>
      </c>
      <c r="C16" s="34">
        <v>10578.95</v>
      </c>
      <c r="D16" s="12" t="s">
        <v>2</v>
      </c>
      <c r="E16" s="13"/>
      <c r="F16" s="11"/>
    </row>
    <row r="17" spans="1:59" ht="27" customHeight="1" x14ac:dyDescent="0.3">
      <c r="A17" s="16" t="s">
        <v>242</v>
      </c>
      <c r="B17" s="13" t="s">
        <v>46</v>
      </c>
      <c r="C17" s="34">
        <v>7088.07</v>
      </c>
      <c r="D17" s="12" t="s">
        <v>3</v>
      </c>
      <c r="E17" s="13"/>
      <c r="F17" s="11"/>
    </row>
    <row r="18" spans="1:59" x14ac:dyDescent="0.3">
      <c r="A18" s="5" t="s">
        <v>243</v>
      </c>
      <c r="B18" s="7"/>
      <c r="C18" s="35"/>
      <c r="D18" s="6" t="s">
        <v>117</v>
      </c>
      <c r="E18" s="7"/>
      <c r="F18" s="15"/>
    </row>
    <row r="19" spans="1:59" ht="16.2" x14ac:dyDescent="0.3">
      <c r="A19" s="16" t="s">
        <v>244</v>
      </c>
      <c r="B19" s="13" t="s">
        <v>46</v>
      </c>
      <c r="C19" s="34">
        <v>1338</v>
      </c>
      <c r="D19" s="12" t="s">
        <v>2</v>
      </c>
      <c r="E19" s="13"/>
      <c r="F19" s="11"/>
    </row>
    <row r="20" spans="1:59" ht="16.2" x14ac:dyDescent="0.3">
      <c r="A20" s="16" t="s">
        <v>245</v>
      </c>
      <c r="B20" s="13" t="s">
        <v>46</v>
      </c>
      <c r="C20" s="34">
        <v>957.34</v>
      </c>
      <c r="D20" s="12" t="s">
        <v>3</v>
      </c>
      <c r="E20" s="13"/>
      <c r="F20" s="11"/>
    </row>
    <row r="21" spans="1:59" x14ac:dyDescent="0.3">
      <c r="A21" s="5" t="s">
        <v>246</v>
      </c>
      <c r="B21" s="7"/>
      <c r="C21" s="35"/>
      <c r="D21" s="6" t="s">
        <v>118</v>
      </c>
      <c r="E21" s="7"/>
      <c r="F21" s="15"/>
    </row>
    <row r="22" spans="1:59" ht="34.200000000000003" customHeight="1" x14ac:dyDescent="0.3">
      <c r="A22" s="16" t="s">
        <v>247</v>
      </c>
      <c r="B22" s="13" t="s">
        <v>46</v>
      </c>
      <c r="C22" s="34">
        <v>1337.24</v>
      </c>
      <c r="D22" s="12" t="s">
        <v>2</v>
      </c>
      <c r="E22" s="13"/>
      <c r="F22" s="11"/>
    </row>
    <row r="23" spans="1:59" ht="26.4" customHeight="1" x14ac:dyDescent="0.3">
      <c r="A23" s="16" t="s">
        <v>248</v>
      </c>
      <c r="B23" s="13" t="s">
        <v>46</v>
      </c>
      <c r="C23" s="34">
        <v>960.14</v>
      </c>
      <c r="D23" s="12" t="s">
        <v>3</v>
      </c>
      <c r="E23" s="13"/>
      <c r="F23" s="11"/>
    </row>
    <row r="24" spans="1:59" s="1" customFormat="1" x14ac:dyDescent="0.3">
      <c r="A24" s="5" t="s">
        <v>134</v>
      </c>
      <c r="B24" s="7"/>
      <c r="C24" s="36"/>
      <c r="D24" s="6" t="s">
        <v>129</v>
      </c>
      <c r="E24" s="8"/>
      <c r="F24" s="8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1" customFormat="1" x14ac:dyDescent="0.3">
      <c r="A25" s="5" t="s">
        <v>134</v>
      </c>
      <c r="B25" s="7"/>
      <c r="C25" s="36"/>
      <c r="D25" s="6" t="s">
        <v>232</v>
      </c>
      <c r="E25" s="8"/>
      <c r="F25" s="8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1" customFormat="1" x14ac:dyDescent="0.3">
      <c r="A26" s="5" t="s">
        <v>134</v>
      </c>
      <c r="B26" s="7"/>
      <c r="C26" s="36"/>
      <c r="D26" s="6" t="s">
        <v>214</v>
      </c>
      <c r="E26" s="8"/>
      <c r="F26" s="8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1" customFormat="1" ht="16.2" x14ac:dyDescent="0.3">
      <c r="A27" s="16" t="s">
        <v>135</v>
      </c>
      <c r="B27" s="13" t="s">
        <v>46</v>
      </c>
      <c r="C27" s="34">
        <f>+'[1]Estructura de rebose'!$N$88</f>
        <v>8.7190000000000012</v>
      </c>
      <c r="D27" s="12" t="s">
        <v>97</v>
      </c>
      <c r="E27" s="11"/>
      <c r="F27" s="11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1" customFormat="1" ht="16.2" x14ac:dyDescent="0.3">
      <c r="A28" s="16" t="s">
        <v>136</v>
      </c>
      <c r="B28" s="13" t="s">
        <v>46</v>
      </c>
      <c r="C28" s="34">
        <f>+'[1]Estructura de rebose'!$N$109</f>
        <v>71.73</v>
      </c>
      <c r="D28" s="12" t="s">
        <v>98</v>
      </c>
      <c r="E28" s="11"/>
      <c r="F28" s="11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1" customFormat="1" ht="16.2" x14ac:dyDescent="0.3">
      <c r="A29" s="16" t="s">
        <v>137</v>
      </c>
      <c r="B29" s="13" t="s">
        <v>45</v>
      </c>
      <c r="C29" s="34">
        <f>+'[1]Estructura de rebose'!$P$178+20</f>
        <v>355.03879999999998</v>
      </c>
      <c r="D29" s="12" t="s">
        <v>141</v>
      </c>
      <c r="E29" s="11"/>
      <c r="F29" s="11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1" customFormat="1" x14ac:dyDescent="0.3">
      <c r="A30" s="16" t="s">
        <v>140</v>
      </c>
      <c r="B30" s="13" t="s">
        <v>82</v>
      </c>
      <c r="C30" s="34">
        <f>+'[1]Estructura de rebose'!$M$352</f>
        <v>5897.7179999999998</v>
      </c>
      <c r="D30" s="12" t="s">
        <v>99</v>
      </c>
      <c r="E30" s="11"/>
      <c r="F30" s="11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1" customFormat="1" x14ac:dyDescent="0.3">
      <c r="A31" s="5" t="s">
        <v>138</v>
      </c>
      <c r="B31" s="7"/>
      <c r="C31" s="36"/>
      <c r="D31" s="6" t="s">
        <v>213</v>
      </c>
      <c r="E31" s="8"/>
      <c r="F31" s="8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1" customFormat="1" x14ac:dyDescent="0.3">
      <c r="A32" s="16" t="s">
        <v>139</v>
      </c>
      <c r="B32" s="13" t="s">
        <v>43</v>
      </c>
      <c r="C32" s="34">
        <f>+'[1]Estructura de rebose'!$N$362</f>
        <v>23.9</v>
      </c>
      <c r="D32" s="12" t="s">
        <v>193</v>
      </c>
      <c r="E32" s="11"/>
      <c r="F32" s="11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x14ac:dyDescent="0.3">
      <c r="A33" s="16" t="s">
        <v>192</v>
      </c>
      <c r="B33" s="13" t="s">
        <v>43</v>
      </c>
      <c r="C33" s="34">
        <f>+'[1]Estructura de rebose'!$N$363</f>
        <v>77.94</v>
      </c>
      <c r="D33" s="12" t="s">
        <v>100</v>
      </c>
      <c r="E33" s="11"/>
      <c r="F33" s="11"/>
    </row>
    <row r="34" spans="1:59" s="1" customFormat="1" x14ac:dyDescent="0.3">
      <c r="A34" s="5" t="s">
        <v>233</v>
      </c>
      <c r="B34" s="21"/>
      <c r="C34" s="35"/>
      <c r="D34" s="6" t="s">
        <v>194</v>
      </c>
      <c r="E34" s="15"/>
      <c r="F34" s="15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1" customFormat="1" x14ac:dyDescent="0.3">
      <c r="A35" s="5" t="s">
        <v>77</v>
      </c>
      <c r="B35" s="21"/>
      <c r="C35" s="35"/>
      <c r="D35" s="6" t="s">
        <v>151</v>
      </c>
      <c r="E35" s="15"/>
      <c r="F35" s="1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1" customFormat="1" x14ac:dyDescent="0.3">
      <c r="A36" s="5" t="s">
        <v>195</v>
      </c>
      <c r="B36" s="21"/>
      <c r="C36" s="35"/>
      <c r="D36" s="6" t="s">
        <v>96</v>
      </c>
      <c r="E36" s="15"/>
      <c r="F36" s="15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1" customFormat="1" ht="16.2" x14ac:dyDescent="0.3">
      <c r="A37" s="16" t="s">
        <v>196</v>
      </c>
      <c r="B37" s="13" t="s">
        <v>45</v>
      </c>
      <c r="C37" s="34">
        <f>+'[2]Reposición de canales'!$E9</f>
        <v>1428.8040000000001</v>
      </c>
      <c r="D37" s="12" t="s">
        <v>141</v>
      </c>
      <c r="E37" s="11"/>
      <c r="F37" s="11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1" customFormat="1" x14ac:dyDescent="0.3">
      <c r="A38" s="16" t="s">
        <v>197</v>
      </c>
      <c r="B38" s="13" t="s">
        <v>82</v>
      </c>
      <c r="C38" s="34">
        <f>+'[2]Reposición de canales'!$E10</f>
        <v>10668.179200000002</v>
      </c>
      <c r="D38" s="12" t="s">
        <v>99</v>
      </c>
      <c r="E38" s="11"/>
      <c r="F38" s="11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1" customFormat="1" ht="16.2" x14ac:dyDescent="0.3">
      <c r="A39" s="16" t="s">
        <v>198</v>
      </c>
      <c r="B39" s="13" t="s">
        <v>46</v>
      </c>
      <c r="C39" s="34">
        <f>+'[2]Reposición de canales'!$E11</f>
        <v>25.645200000000003</v>
      </c>
      <c r="D39" s="12" t="s">
        <v>97</v>
      </c>
      <c r="E39" s="11"/>
      <c r="F39" s="11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1" customFormat="1" ht="16.2" x14ac:dyDescent="0.3">
      <c r="A40" s="16" t="s">
        <v>199</v>
      </c>
      <c r="B40" s="13" t="s">
        <v>46</v>
      </c>
      <c r="C40" s="34">
        <f>+'[2]Reposición de canales'!$E12</f>
        <v>175.8528</v>
      </c>
      <c r="D40" s="12" t="s">
        <v>98</v>
      </c>
      <c r="E40" s="11"/>
      <c r="F40" s="11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1" customFormat="1" x14ac:dyDescent="0.3">
      <c r="A41" s="16" t="s">
        <v>200</v>
      </c>
      <c r="B41" s="13" t="s">
        <v>43</v>
      </c>
      <c r="C41" s="34">
        <f>+'[2]Reposición de canales'!$E13</f>
        <v>109.19999999999999</v>
      </c>
      <c r="D41" s="12" t="s">
        <v>150</v>
      </c>
      <c r="E41" s="11"/>
      <c r="F41" s="1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1" customFormat="1" x14ac:dyDescent="0.3">
      <c r="A42" s="5" t="s">
        <v>78</v>
      </c>
      <c r="B42" s="21"/>
      <c r="C42" s="35"/>
      <c r="D42" s="6" t="s">
        <v>234</v>
      </c>
      <c r="E42" s="15"/>
      <c r="F42" s="15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1" customFormat="1" x14ac:dyDescent="0.3">
      <c r="A43" s="5" t="s">
        <v>173</v>
      </c>
      <c r="B43" s="21"/>
      <c r="C43" s="35"/>
      <c r="D43" s="6" t="s">
        <v>96</v>
      </c>
      <c r="E43" s="15"/>
      <c r="F43" s="15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1" customFormat="1" ht="16.2" x14ac:dyDescent="0.3">
      <c r="A44" s="16" t="s">
        <v>182</v>
      </c>
      <c r="B44" s="13" t="s">
        <v>45</v>
      </c>
      <c r="C44" s="34">
        <f>+'[2]Reposición de canales'!$E21</f>
        <v>625.84700000000009</v>
      </c>
      <c r="D44" s="12" t="s">
        <v>141</v>
      </c>
      <c r="E44" s="11"/>
      <c r="F44" s="11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1" customFormat="1" ht="16.2" x14ac:dyDescent="0.3">
      <c r="A45" s="16" t="s">
        <v>183</v>
      </c>
      <c r="B45" s="13" t="s">
        <v>45</v>
      </c>
      <c r="C45" s="34">
        <f>+'[2]Reposición de canales'!$E22</f>
        <v>36.738</v>
      </c>
      <c r="D45" s="12" t="s">
        <v>153</v>
      </c>
      <c r="E45" s="11"/>
      <c r="F45" s="11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s="1" customFormat="1" ht="16.2" x14ac:dyDescent="0.3">
      <c r="A46" s="16" t="s">
        <v>184</v>
      </c>
      <c r="B46" s="13" t="s">
        <v>46</v>
      </c>
      <c r="C46" s="34">
        <f>+'[2]Reposición de canales'!$E23</f>
        <v>116.7625</v>
      </c>
      <c r="D46" s="12" t="s">
        <v>98</v>
      </c>
      <c r="E46" s="11"/>
      <c r="F46" s="11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s="1" customFormat="1" x14ac:dyDescent="0.3">
      <c r="A47" s="16" t="s">
        <v>185</v>
      </c>
      <c r="B47" s="13" t="s">
        <v>43</v>
      </c>
      <c r="C47" s="34">
        <f>+'[2]Reposición de canales'!$E24</f>
        <v>411.84</v>
      </c>
      <c r="D47" s="12" t="s">
        <v>154</v>
      </c>
      <c r="E47" s="11"/>
      <c r="F47" s="11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s="1" customFormat="1" x14ac:dyDescent="0.3">
      <c r="A48" s="5" t="s">
        <v>186</v>
      </c>
      <c r="B48" s="7"/>
      <c r="C48" s="36"/>
      <c r="D48" s="6" t="s">
        <v>156</v>
      </c>
      <c r="E48" s="4"/>
      <c r="F48" s="4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59" s="1" customFormat="1" x14ac:dyDescent="0.3">
      <c r="A49" s="5" t="s">
        <v>188</v>
      </c>
      <c r="B49" s="7"/>
      <c r="C49" s="36"/>
      <c r="D49" s="6" t="s">
        <v>35</v>
      </c>
      <c r="E49" s="8"/>
      <c r="F49" s="8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1" customFormat="1" ht="16.2" x14ac:dyDescent="0.3">
      <c r="A50" s="16" t="s">
        <v>201</v>
      </c>
      <c r="B50" s="13" t="s">
        <v>45</v>
      </c>
      <c r="C50" s="34">
        <v>561.93000000000006</v>
      </c>
      <c r="D50" s="12" t="s">
        <v>169</v>
      </c>
      <c r="E50" s="11"/>
      <c r="F50" s="11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1" customFormat="1" ht="28.8" x14ac:dyDescent="0.3">
      <c r="A51" s="16" t="s">
        <v>202</v>
      </c>
      <c r="B51" s="13" t="s">
        <v>46</v>
      </c>
      <c r="C51" s="34">
        <v>758.60550000000012</v>
      </c>
      <c r="D51" s="12" t="s">
        <v>170</v>
      </c>
      <c r="E51" s="11"/>
      <c r="F51" s="1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1" customFormat="1" x14ac:dyDescent="0.3">
      <c r="A52" s="5" t="s">
        <v>189</v>
      </c>
      <c r="B52" s="21"/>
      <c r="C52" s="35"/>
      <c r="D52" s="6" t="s">
        <v>203</v>
      </c>
      <c r="E52" s="15"/>
      <c r="F52" s="15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1" customFormat="1" x14ac:dyDescent="0.3">
      <c r="A53" s="16" t="s">
        <v>204</v>
      </c>
      <c r="B53" s="13" t="s">
        <v>43</v>
      </c>
      <c r="C53" s="34">
        <v>50</v>
      </c>
      <c r="D53" s="12" t="s">
        <v>166</v>
      </c>
      <c r="E53" s="11"/>
      <c r="F53" s="11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s="1" customFormat="1" x14ac:dyDescent="0.3">
      <c r="A54" s="16" t="s">
        <v>205</v>
      </c>
      <c r="B54" s="13" t="s">
        <v>43</v>
      </c>
      <c r="C54" s="34">
        <v>25</v>
      </c>
      <c r="D54" s="12" t="s">
        <v>167</v>
      </c>
      <c r="E54" s="11"/>
      <c r="F54" s="11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 s="1" customFormat="1" x14ac:dyDescent="0.3">
      <c r="A55" s="16" t="s">
        <v>206</v>
      </c>
      <c r="B55" s="13" t="s">
        <v>43</v>
      </c>
      <c r="C55" s="34">
        <v>50</v>
      </c>
      <c r="D55" s="12" t="s">
        <v>168</v>
      </c>
      <c r="E55" s="11"/>
      <c r="F55" s="11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</row>
    <row r="56" spans="1:59" s="1" customFormat="1" x14ac:dyDescent="0.3">
      <c r="A56" s="5" t="s">
        <v>187</v>
      </c>
      <c r="B56" s="7"/>
      <c r="C56" s="36"/>
      <c r="D56" s="6" t="s">
        <v>160</v>
      </c>
      <c r="E56" s="8"/>
      <c r="F56" s="8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</row>
    <row r="57" spans="1:59" s="1" customFormat="1" ht="16.2" x14ac:dyDescent="0.3">
      <c r="A57" s="16" t="s">
        <v>190</v>
      </c>
      <c r="B57" s="13" t="s">
        <v>46</v>
      </c>
      <c r="C57" s="34">
        <v>1.5</v>
      </c>
      <c r="D57" s="12" t="s">
        <v>164</v>
      </c>
      <c r="E57" s="11"/>
      <c r="F57" s="11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s="1" customFormat="1" ht="16.2" x14ac:dyDescent="0.3">
      <c r="A58" s="16" t="s">
        <v>191</v>
      </c>
      <c r="B58" s="13" t="s">
        <v>46</v>
      </c>
      <c r="C58" s="34">
        <f>+C57*1.35</f>
        <v>2.0250000000000004</v>
      </c>
      <c r="D58" s="12" t="s">
        <v>165</v>
      </c>
      <c r="E58" s="11"/>
      <c r="F58" s="11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x14ac:dyDescent="0.3">
      <c r="A59" s="2" t="s">
        <v>104</v>
      </c>
      <c r="B59" s="2"/>
      <c r="C59" s="37"/>
      <c r="D59" s="3" t="s">
        <v>14</v>
      </c>
      <c r="E59" s="4"/>
      <c r="F59" s="4"/>
    </row>
    <row r="60" spans="1:59" x14ac:dyDescent="0.3">
      <c r="A60" s="9" t="s">
        <v>105</v>
      </c>
      <c r="B60" s="10" t="s">
        <v>9</v>
      </c>
      <c r="C60" s="34">
        <v>1</v>
      </c>
      <c r="D60" s="12" t="s">
        <v>14</v>
      </c>
      <c r="E60" s="19"/>
      <c r="F60" s="19"/>
    </row>
    <row r="61" spans="1:59" ht="28.8" x14ac:dyDescent="0.3">
      <c r="A61" s="9" t="s">
        <v>106</v>
      </c>
      <c r="B61" s="10" t="s">
        <v>9</v>
      </c>
      <c r="C61" s="34">
        <v>1</v>
      </c>
      <c r="D61" s="12" t="s">
        <v>31</v>
      </c>
      <c r="E61" s="19"/>
      <c r="F61" s="19"/>
    </row>
    <row r="62" spans="1:59" s="1" customFormat="1" ht="15.6" x14ac:dyDescent="0.3">
      <c r="A62" s="206" t="s">
        <v>235</v>
      </c>
      <c r="B62" s="206"/>
      <c r="C62" s="206"/>
      <c r="D62" s="206"/>
      <c r="E62" s="206"/>
      <c r="F62" s="206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  <row r="63" spans="1:59" s="1" customFormat="1" x14ac:dyDescent="0.3">
      <c r="A63" s="51" t="s">
        <v>158</v>
      </c>
      <c r="B63" s="22"/>
      <c r="C63" s="52"/>
      <c r="D63" s="53" t="s">
        <v>161</v>
      </c>
      <c r="E63" s="22"/>
      <c r="F63" s="54"/>
    </row>
    <row r="64" spans="1:59" s="1" customFormat="1" x14ac:dyDescent="0.3">
      <c r="A64" s="55" t="s">
        <v>159</v>
      </c>
      <c r="B64" s="20" t="s">
        <v>163</v>
      </c>
      <c r="C64" s="34">
        <v>0.73</v>
      </c>
      <c r="D64" s="56" t="s">
        <v>162</v>
      </c>
      <c r="E64" s="20"/>
      <c r="F64" s="57"/>
    </row>
    <row r="65" spans="1:6" s="1" customFormat="1" x14ac:dyDescent="0.3">
      <c r="A65" s="51" t="s">
        <v>54</v>
      </c>
      <c r="B65" s="22"/>
      <c r="C65" s="61"/>
      <c r="D65" s="53" t="s">
        <v>44</v>
      </c>
      <c r="E65" s="22"/>
      <c r="F65" s="54"/>
    </row>
    <row r="66" spans="1:6" s="1" customFormat="1" ht="16.2" x14ac:dyDescent="0.3">
      <c r="A66" s="55" t="s">
        <v>38</v>
      </c>
      <c r="B66" s="20" t="s">
        <v>45</v>
      </c>
      <c r="C66" s="61">
        <v>217956.58</v>
      </c>
      <c r="D66" s="58" t="s">
        <v>1</v>
      </c>
      <c r="E66" s="20"/>
      <c r="F66" s="59"/>
    </row>
    <row r="67" spans="1:6" s="1" customFormat="1" ht="16.2" x14ac:dyDescent="0.3">
      <c r="A67" s="55" t="s">
        <v>39</v>
      </c>
      <c r="B67" s="20" t="s">
        <v>46</v>
      </c>
      <c r="C67" s="61">
        <v>80356.22</v>
      </c>
      <c r="D67" s="58" t="s">
        <v>83</v>
      </c>
      <c r="E67" s="20"/>
      <c r="F67" s="59"/>
    </row>
    <row r="68" spans="1:6" s="1" customFormat="1" ht="16.2" x14ac:dyDescent="0.3">
      <c r="A68" s="55" t="s">
        <v>91</v>
      </c>
      <c r="B68" s="20" t="s">
        <v>46</v>
      </c>
      <c r="C68" s="61">
        <v>17075.48</v>
      </c>
      <c r="D68" s="58" t="s">
        <v>92</v>
      </c>
      <c r="E68" s="20"/>
      <c r="F68" s="59"/>
    </row>
    <row r="69" spans="1:6" s="1" customFormat="1" x14ac:dyDescent="0.3">
      <c r="A69" s="51" t="s">
        <v>55</v>
      </c>
      <c r="B69" s="22"/>
      <c r="C69" s="61"/>
      <c r="D69" s="53" t="s">
        <v>47</v>
      </c>
      <c r="E69" s="22"/>
      <c r="F69" s="54"/>
    </row>
    <row r="70" spans="1:6" s="1" customFormat="1" x14ac:dyDescent="0.3">
      <c r="A70" s="51" t="s">
        <v>56</v>
      </c>
      <c r="B70" s="22"/>
      <c r="C70" s="34"/>
      <c r="D70" s="53" t="s">
        <v>93</v>
      </c>
      <c r="E70" s="22"/>
      <c r="F70" s="57"/>
    </row>
    <row r="71" spans="1:6" s="1" customFormat="1" ht="24.6" customHeight="1" x14ac:dyDescent="0.3">
      <c r="A71" s="51" t="s">
        <v>57</v>
      </c>
      <c r="B71" s="20" t="s">
        <v>46</v>
      </c>
      <c r="C71" s="34">
        <v>108351.08</v>
      </c>
      <c r="D71" s="56" t="s">
        <v>28</v>
      </c>
      <c r="E71" s="20"/>
      <c r="F71" s="57"/>
    </row>
    <row r="72" spans="1:6" s="1" customFormat="1" ht="16.2" x14ac:dyDescent="0.3">
      <c r="A72" s="51" t="s">
        <v>58</v>
      </c>
      <c r="B72" s="20" t="s">
        <v>46</v>
      </c>
      <c r="C72" s="34">
        <v>9732.59</v>
      </c>
      <c r="D72" s="56" t="s">
        <v>84</v>
      </c>
      <c r="E72" s="20"/>
      <c r="F72" s="57"/>
    </row>
    <row r="73" spans="1:6" s="1" customFormat="1" ht="16.2" x14ac:dyDescent="0.3">
      <c r="A73" s="51" t="s">
        <v>59</v>
      </c>
      <c r="B73" s="20" t="s">
        <v>45</v>
      </c>
      <c r="C73" s="34">
        <v>43873.84</v>
      </c>
      <c r="D73" s="56" t="s">
        <v>0</v>
      </c>
      <c r="E73" s="20" t="s">
        <v>4</v>
      </c>
      <c r="F73" s="57"/>
    </row>
    <row r="74" spans="1:6" s="1" customFormat="1" ht="16.2" x14ac:dyDescent="0.3">
      <c r="A74" s="51" t="s">
        <v>60</v>
      </c>
      <c r="B74" s="20" t="s">
        <v>107</v>
      </c>
      <c r="C74" s="34">
        <v>16655.18</v>
      </c>
      <c r="D74" s="56" t="s">
        <v>142</v>
      </c>
      <c r="E74" s="20"/>
      <c r="F74" s="57"/>
    </row>
    <row r="75" spans="1:6" s="1" customFormat="1" ht="16.2" x14ac:dyDescent="0.3">
      <c r="A75" s="51" t="s">
        <v>61</v>
      </c>
      <c r="B75" s="20" t="s">
        <v>107</v>
      </c>
      <c r="C75" s="34">
        <v>5981.26</v>
      </c>
      <c r="D75" s="56" t="s">
        <v>143</v>
      </c>
      <c r="E75" s="20"/>
      <c r="F75" s="57"/>
    </row>
    <row r="76" spans="1:6" s="1" customFormat="1" ht="28.8" x14ac:dyDescent="0.3">
      <c r="A76" s="51" t="s">
        <v>62</v>
      </c>
      <c r="B76" s="20" t="s">
        <v>46</v>
      </c>
      <c r="C76" s="34">
        <v>23733.99</v>
      </c>
      <c r="D76" s="56" t="s">
        <v>157</v>
      </c>
      <c r="E76" s="20"/>
      <c r="F76" s="57"/>
    </row>
    <row r="77" spans="1:6" s="1" customFormat="1" ht="28.8" x14ac:dyDescent="0.3">
      <c r="A77" s="51" t="s">
        <v>63</v>
      </c>
      <c r="B77" s="20" t="s">
        <v>46</v>
      </c>
      <c r="C77" s="34">
        <v>4883.95</v>
      </c>
      <c r="D77" s="56" t="s">
        <v>103</v>
      </c>
      <c r="E77" s="20"/>
      <c r="F77" s="57"/>
    </row>
    <row r="78" spans="1:6" s="1" customFormat="1" ht="28.8" x14ac:dyDescent="0.3">
      <c r="A78" s="51" t="s">
        <v>64</v>
      </c>
      <c r="B78" s="20" t="s">
        <v>46</v>
      </c>
      <c r="C78" s="34">
        <v>2780.02</v>
      </c>
      <c r="D78" s="56" t="s">
        <v>29</v>
      </c>
      <c r="E78" s="20"/>
      <c r="F78" s="57"/>
    </row>
    <row r="79" spans="1:6" s="1" customFormat="1" ht="16.2" x14ac:dyDescent="0.3">
      <c r="A79" s="51" t="s">
        <v>101</v>
      </c>
      <c r="B79" s="20" t="s">
        <v>45</v>
      </c>
      <c r="C79" s="34">
        <v>65958.210000000006</v>
      </c>
      <c r="D79" s="56" t="s">
        <v>30</v>
      </c>
      <c r="E79" s="20"/>
      <c r="F79" s="57"/>
    </row>
    <row r="80" spans="1:6" s="1" customFormat="1" x14ac:dyDescent="0.3">
      <c r="A80" s="51" t="s">
        <v>65</v>
      </c>
      <c r="B80" s="22"/>
      <c r="C80" s="34"/>
      <c r="D80" s="53" t="s">
        <v>94</v>
      </c>
      <c r="E80" s="22"/>
      <c r="F80" s="57"/>
    </row>
    <row r="81" spans="1:6" ht="28.8" x14ac:dyDescent="0.3">
      <c r="A81" s="51" t="s">
        <v>66</v>
      </c>
      <c r="B81" s="13" t="s">
        <v>46</v>
      </c>
      <c r="C81" s="34">
        <v>2987.11</v>
      </c>
      <c r="D81" s="12" t="s">
        <v>29</v>
      </c>
      <c r="E81" s="13"/>
      <c r="F81" s="11"/>
    </row>
    <row r="82" spans="1:6" s="1" customFormat="1" ht="16.2" x14ac:dyDescent="0.3">
      <c r="A82" s="51" t="s">
        <v>67</v>
      </c>
      <c r="B82" s="20" t="s">
        <v>46</v>
      </c>
      <c r="C82" s="34">
        <v>134413.73000000001</v>
      </c>
      <c r="D82" s="56" t="s">
        <v>28</v>
      </c>
      <c r="E82" s="20"/>
      <c r="F82" s="57"/>
    </row>
    <row r="83" spans="1:6" s="1" customFormat="1" ht="16.2" x14ac:dyDescent="0.3">
      <c r="A83" s="51" t="s">
        <v>68</v>
      </c>
      <c r="B83" s="20" t="s">
        <v>46</v>
      </c>
      <c r="C83" s="34">
        <v>10584.23</v>
      </c>
      <c r="D83" s="56" t="s">
        <v>84</v>
      </c>
      <c r="E83" s="20"/>
      <c r="F83" s="57"/>
    </row>
    <row r="84" spans="1:6" s="1" customFormat="1" ht="16.2" x14ac:dyDescent="0.3">
      <c r="A84" s="51" t="s">
        <v>69</v>
      </c>
      <c r="B84" s="20" t="s">
        <v>45</v>
      </c>
      <c r="C84" s="34">
        <v>53533.71</v>
      </c>
      <c r="D84" s="56" t="s">
        <v>0</v>
      </c>
      <c r="E84" s="20"/>
      <c r="F84" s="57"/>
    </row>
    <row r="85" spans="1:6" s="1" customFormat="1" ht="16.2" x14ac:dyDescent="0.3">
      <c r="A85" s="51" t="s">
        <v>70</v>
      </c>
      <c r="B85" s="20" t="s">
        <v>107</v>
      </c>
      <c r="C85" s="34">
        <v>17323.68</v>
      </c>
      <c r="D85" s="56" t="s">
        <v>142</v>
      </c>
      <c r="E85" s="20"/>
      <c r="F85" s="57"/>
    </row>
    <row r="86" spans="1:6" s="1" customFormat="1" ht="16.2" x14ac:dyDescent="0.3">
      <c r="A86" s="51" t="s">
        <v>71</v>
      </c>
      <c r="B86" s="20" t="s">
        <v>107</v>
      </c>
      <c r="C86" s="34">
        <v>6330.53</v>
      </c>
      <c r="D86" s="56" t="s">
        <v>143</v>
      </c>
      <c r="E86" s="20"/>
      <c r="F86" s="57"/>
    </row>
    <row r="87" spans="1:6" s="1" customFormat="1" ht="28.8" x14ac:dyDescent="0.3">
      <c r="A87" s="51" t="s">
        <v>72</v>
      </c>
      <c r="B87" s="20" t="s">
        <v>46</v>
      </c>
      <c r="C87" s="34">
        <v>24298.28</v>
      </c>
      <c r="D87" s="56" t="s">
        <v>157</v>
      </c>
      <c r="E87" s="20"/>
      <c r="F87" s="57"/>
    </row>
    <row r="88" spans="1:6" s="1" customFormat="1" ht="28.8" x14ac:dyDescent="0.3">
      <c r="A88" s="51" t="s">
        <v>249</v>
      </c>
      <c r="B88" s="20" t="s">
        <v>46</v>
      </c>
      <c r="C88" s="34">
        <v>8338.68</v>
      </c>
      <c r="D88" s="56" t="s">
        <v>103</v>
      </c>
      <c r="E88" s="20"/>
      <c r="F88" s="57"/>
    </row>
    <row r="89" spans="1:6" s="1" customFormat="1" ht="16.2" x14ac:dyDescent="0.3">
      <c r="A89" s="51" t="s">
        <v>102</v>
      </c>
      <c r="B89" s="20" t="s">
        <v>45</v>
      </c>
      <c r="C89" s="34">
        <v>71497.14</v>
      </c>
      <c r="D89" s="56" t="s">
        <v>30</v>
      </c>
      <c r="E89" s="20"/>
      <c r="F89" s="57"/>
    </row>
    <row r="90" spans="1:6" x14ac:dyDescent="0.3">
      <c r="A90" s="5" t="s">
        <v>108</v>
      </c>
      <c r="B90" s="7"/>
      <c r="C90" s="35"/>
      <c r="D90" s="6" t="s">
        <v>117</v>
      </c>
      <c r="E90" s="7"/>
      <c r="F90" s="15"/>
    </row>
    <row r="91" spans="1:6" ht="28.8" x14ac:dyDescent="0.3">
      <c r="A91" s="16" t="s">
        <v>109</v>
      </c>
      <c r="B91" s="13" t="s">
        <v>46</v>
      </c>
      <c r="C91" s="34">
        <v>234.1</v>
      </c>
      <c r="D91" s="12" t="s">
        <v>29</v>
      </c>
      <c r="E91" s="13"/>
      <c r="F91" s="11"/>
    </row>
    <row r="92" spans="1:6" ht="16.2" x14ac:dyDescent="0.3">
      <c r="A92" s="16" t="s">
        <v>110</v>
      </c>
      <c r="B92" s="13" t="s">
        <v>46</v>
      </c>
      <c r="C92" s="34">
        <v>18423.740000000002</v>
      </c>
      <c r="D92" s="12" t="s">
        <v>28</v>
      </c>
      <c r="E92" s="13"/>
      <c r="F92" s="11"/>
    </row>
    <row r="93" spans="1:6" ht="16.2" x14ac:dyDescent="0.3">
      <c r="A93" s="16" t="s">
        <v>111</v>
      </c>
      <c r="B93" s="13" t="s">
        <v>46</v>
      </c>
      <c r="C93" s="34">
        <v>1337.58</v>
      </c>
      <c r="D93" s="12" t="s">
        <v>84</v>
      </c>
      <c r="E93" s="13"/>
      <c r="F93" s="11"/>
    </row>
    <row r="94" spans="1:6" ht="16.2" x14ac:dyDescent="0.3">
      <c r="A94" s="16" t="s">
        <v>112</v>
      </c>
      <c r="B94" s="13" t="s">
        <v>45</v>
      </c>
      <c r="C94" s="34">
        <v>5857.69</v>
      </c>
      <c r="D94" s="12" t="s">
        <v>0</v>
      </c>
      <c r="E94" s="13"/>
      <c r="F94" s="11"/>
    </row>
    <row r="95" spans="1:6" ht="16.2" x14ac:dyDescent="0.3">
      <c r="A95" s="16" t="s">
        <v>113</v>
      </c>
      <c r="B95" s="13" t="s">
        <v>107</v>
      </c>
      <c r="C95" s="34">
        <v>4242.24</v>
      </c>
      <c r="D95" s="12" t="s">
        <v>142</v>
      </c>
      <c r="E95" s="13"/>
      <c r="F95" s="11"/>
    </row>
    <row r="96" spans="1:6" ht="16.2" x14ac:dyDescent="0.3">
      <c r="A96" s="16" t="s">
        <v>114</v>
      </c>
      <c r="B96" s="13" t="s">
        <v>107</v>
      </c>
      <c r="C96" s="34">
        <v>761.11</v>
      </c>
      <c r="D96" s="12" t="s">
        <v>143</v>
      </c>
      <c r="E96" s="13"/>
      <c r="F96" s="11"/>
    </row>
    <row r="97" spans="1:59" ht="28.8" x14ac:dyDescent="0.3">
      <c r="A97" s="16" t="s">
        <v>115</v>
      </c>
      <c r="B97" s="13" t="s">
        <v>46</v>
      </c>
      <c r="C97" s="34">
        <v>4807.3</v>
      </c>
      <c r="D97" s="12" t="s">
        <v>157</v>
      </c>
      <c r="E97" s="13"/>
      <c r="F97" s="11"/>
    </row>
    <row r="98" spans="1:59" ht="28.8" x14ac:dyDescent="0.3">
      <c r="A98" s="16" t="s">
        <v>250</v>
      </c>
      <c r="B98" s="13" t="s">
        <v>46</v>
      </c>
      <c r="C98" s="34">
        <v>2032.16</v>
      </c>
      <c r="D98" s="12" t="s">
        <v>103</v>
      </c>
      <c r="E98" s="13"/>
      <c r="F98" s="11"/>
    </row>
    <row r="99" spans="1:59" ht="16.2" x14ac:dyDescent="0.3">
      <c r="A99" s="16" t="s">
        <v>116</v>
      </c>
      <c r="B99" s="13" t="s">
        <v>45</v>
      </c>
      <c r="C99" s="34">
        <v>8669.14</v>
      </c>
      <c r="D99" s="12" t="s">
        <v>30</v>
      </c>
      <c r="E99" s="13"/>
      <c r="F99" s="11"/>
    </row>
    <row r="100" spans="1:59" x14ac:dyDescent="0.3">
      <c r="A100" s="5" t="s">
        <v>119</v>
      </c>
      <c r="B100" s="7"/>
      <c r="C100" s="35"/>
      <c r="D100" s="6" t="s">
        <v>118</v>
      </c>
      <c r="E100" s="7"/>
      <c r="F100" s="15"/>
    </row>
    <row r="101" spans="1:59" ht="28.8" x14ac:dyDescent="0.3">
      <c r="A101" s="16" t="s">
        <v>120</v>
      </c>
      <c r="B101" s="13" t="s">
        <v>46</v>
      </c>
      <c r="C101" s="34">
        <v>228.24</v>
      </c>
      <c r="D101" s="12" t="s">
        <v>29</v>
      </c>
      <c r="E101" s="13"/>
      <c r="F101" s="11"/>
    </row>
    <row r="102" spans="1:59" ht="16.2" x14ac:dyDescent="0.3">
      <c r="A102" s="16" t="s">
        <v>121</v>
      </c>
      <c r="B102" s="13" t="s">
        <v>46</v>
      </c>
      <c r="C102" s="34">
        <v>22513.82</v>
      </c>
      <c r="D102" s="12" t="s">
        <v>28</v>
      </c>
      <c r="E102" s="13"/>
      <c r="F102" s="11"/>
    </row>
    <row r="103" spans="1:59" ht="16.2" x14ac:dyDescent="0.3">
      <c r="A103" s="16" t="s">
        <v>122</v>
      </c>
      <c r="B103" s="13" t="s">
        <v>46</v>
      </c>
      <c r="C103" s="34">
        <v>1338.41</v>
      </c>
      <c r="D103" s="12" t="s">
        <v>84</v>
      </c>
      <c r="E103" s="13"/>
      <c r="F103" s="11"/>
    </row>
    <row r="104" spans="1:59" ht="16.2" x14ac:dyDescent="0.3">
      <c r="A104" s="16" t="s">
        <v>123</v>
      </c>
      <c r="B104" s="13" t="s">
        <v>45</v>
      </c>
      <c r="C104" s="34">
        <v>6095.35</v>
      </c>
      <c r="D104" s="12" t="s">
        <v>0</v>
      </c>
      <c r="E104" s="13"/>
      <c r="F104" s="11"/>
    </row>
    <row r="105" spans="1:59" ht="16.2" x14ac:dyDescent="0.3">
      <c r="A105" s="16" t="s">
        <v>124</v>
      </c>
      <c r="B105" s="13" t="s">
        <v>107</v>
      </c>
      <c r="C105" s="34">
        <v>4584.8900000000003</v>
      </c>
      <c r="D105" s="12" t="s">
        <v>142</v>
      </c>
      <c r="E105" s="13"/>
      <c r="F105" s="11"/>
    </row>
    <row r="106" spans="1:59" ht="16.2" x14ac:dyDescent="0.3">
      <c r="A106" s="16" t="s">
        <v>125</v>
      </c>
      <c r="B106" s="13" t="s">
        <v>107</v>
      </c>
      <c r="C106" s="34">
        <v>776.93</v>
      </c>
      <c r="D106" s="12" t="s">
        <v>143</v>
      </c>
      <c r="E106" s="13"/>
      <c r="F106" s="11"/>
    </row>
    <row r="107" spans="1:59" ht="28.8" x14ac:dyDescent="0.3">
      <c r="A107" s="16" t="s">
        <v>126</v>
      </c>
      <c r="B107" s="13" t="s">
        <v>46</v>
      </c>
      <c r="C107" s="34">
        <v>4853.1499999999996</v>
      </c>
      <c r="D107" s="12" t="s">
        <v>157</v>
      </c>
      <c r="E107" s="13"/>
      <c r="F107" s="11"/>
    </row>
    <row r="108" spans="1:59" ht="28.8" x14ac:dyDescent="0.3">
      <c r="A108" s="16" t="s">
        <v>251</v>
      </c>
      <c r="B108" s="13" t="s">
        <v>46</v>
      </c>
      <c r="C108" s="34">
        <v>2306.06</v>
      </c>
      <c r="D108" s="12" t="s">
        <v>103</v>
      </c>
      <c r="E108" s="13"/>
      <c r="F108" s="11"/>
    </row>
    <row r="109" spans="1:59" ht="16.2" x14ac:dyDescent="0.3">
      <c r="A109" s="16" t="s">
        <v>127</v>
      </c>
      <c r="B109" s="13" t="s">
        <v>45</v>
      </c>
      <c r="C109" s="34">
        <v>8048.79</v>
      </c>
      <c r="D109" s="12" t="s">
        <v>30</v>
      </c>
      <c r="E109" s="13"/>
      <c r="F109" s="11"/>
    </row>
    <row r="110" spans="1:59" s="1" customFormat="1" x14ac:dyDescent="0.3">
      <c r="A110" s="5" t="s">
        <v>73</v>
      </c>
      <c r="B110" s="7"/>
      <c r="C110" s="23"/>
      <c r="D110" s="6" t="s">
        <v>48</v>
      </c>
      <c r="E110" s="7"/>
      <c r="F110" s="7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</row>
    <row r="111" spans="1:59" s="1" customFormat="1" ht="16.2" x14ac:dyDescent="0.3">
      <c r="A111" s="16" t="s">
        <v>74</v>
      </c>
      <c r="B111" s="13" t="s">
        <v>46</v>
      </c>
      <c r="C111" s="34">
        <f>+'[3]Resumen rampas'!$L$22</f>
        <v>99.518999999999977</v>
      </c>
      <c r="D111" s="12" t="s">
        <v>28</v>
      </c>
      <c r="E111" s="13"/>
      <c r="F111" s="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</row>
    <row r="112" spans="1:59" s="1" customFormat="1" ht="28.8" x14ac:dyDescent="0.3">
      <c r="A112" s="16" t="s">
        <v>75</v>
      </c>
      <c r="B112" s="13" t="s">
        <v>46</v>
      </c>
      <c r="C112" s="34">
        <f>+'[3]Resumen rampas'!$L$34</f>
        <v>111.49000000000001</v>
      </c>
      <c r="D112" s="12" t="s">
        <v>230</v>
      </c>
      <c r="E112" s="13"/>
      <c r="F112" s="11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</row>
    <row r="113" spans="1:59" s="1" customFormat="1" ht="16.2" x14ac:dyDescent="0.3">
      <c r="A113" s="16" t="s">
        <v>146</v>
      </c>
      <c r="B113" s="13" t="s">
        <v>46</v>
      </c>
      <c r="C113" s="34">
        <f>+'[3]Resumen rampas'!$L$46</f>
        <v>150.00800000000001</v>
      </c>
      <c r="D113" s="12" t="s">
        <v>51</v>
      </c>
      <c r="E113" s="13"/>
      <c r="F113" s="11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</row>
    <row r="114" spans="1:59" s="1" customFormat="1" x14ac:dyDescent="0.3">
      <c r="A114" s="2" t="s">
        <v>128</v>
      </c>
      <c r="B114" s="2"/>
      <c r="C114" s="37"/>
      <c r="D114" s="3" t="s">
        <v>129</v>
      </c>
      <c r="E114" s="4"/>
      <c r="F114" s="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</row>
    <row r="115" spans="1:59" s="1" customFormat="1" x14ac:dyDescent="0.3">
      <c r="A115" s="5" t="s">
        <v>130</v>
      </c>
      <c r="B115" s="5"/>
      <c r="C115" s="38"/>
      <c r="D115" s="6" t="s">
        <v>216</v>
      </c>
      <c r="E115" s="8"/>
      <c r="F115" s="8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</row>
    <row r="116" spans="1:59" s="1" customFormat="1" x14ac:dyDescent="0.3">
      <c r="A116" s="16" t="s">
        <v>131</v>
      </c>
      <c r="B116" s="16"/>
      <c r="C116" s="62"/>
      <c r="D116" s="50" t="s">
        <v>215</v>
      </c>
      <c r="E116" s="17"/>
      <c r="F116" s="17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</row>
    <row r="117" spans="1:59" s="1" customFormat="1" ht="16.2" x14ac:dyDescent="0.3">
      <c r="A117" s="16" t="s">
        <v>132</v>
      </c>
      <c r="B117" s="13" t="s">
        <v>45</v>
      </c>
      <c r="C117" s="34">
        <v>233.18</v>
      </c>
      <c r="D117" s="60" t="s">
        <v>144</v>
      </c>
      <c r="E117" s="11"/>
      <c r="F117" s="11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s="1" customFormat="1" ht="16.2" x14ac:dyDescent="0.3">
      <c r="A118" s="16" t="s">
        <v>133</v>
      </c>
      <c r="B118" s="13" t="s">
        <v>46</v>
      </c>
      <c r="C118" s="34">
        <v>662.29</v>
      </c>
      <c r="D118" s="12" t="s">
        <v>145</v>
      </c>
      <c r="E118" s="11"/>
      <c r="F118" s="11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</row>
    <row r="119" spans="1:59" s="1" customFormat="1" ht="16.2" x14ac:dyDescent="0.3">
      <c r="A119" s="16" t="s">
        <v>147</v>
      </c>
      <c r="B119" s="13" t="s">
        <v>46</v>
      </c>
      <c r="C119" s="34">
        <v>62.9</v>
      </c>
      <c r="D119" s="12" t="s">
        <v>95</v>
      </c>
      <c r="E119" s="11"/>
      <c r="F119" s="11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</row>
    <row r="120" spans="1:59" s="1" customFormat="1" ht="28.8" x14ac:dyDescent="0.3">
      <c r="A120" s="16" t="s">
        <v>148</v>
      </c>
      <c r="B120" s="13" t="s">
        <v>46</v>
      </c>
      <c r="C120" s="34">
        <v>325.45800000000003</v>
      </c>
      <c r="D120" s="12" t="s">
        <v>155</v>
      </c>
      <c r="E120" s="11"/>
      <c r="F120" s="11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</row>
    <row r="121" spans="1:59" x14ac:dyDescent="0.3">
      <c r="A121" s="2" t="s">
        <v>22</v>
      </c>
      <c r="B121" s="2"/>
      <c r="C121" s="37"/>
      <c r="D121" s="3" t="s">
        <v>18</v>
      </c>
      <c r="E121" s="4"/>
      <c r="F121" s="4"/>
    </row>
    <row r="122" spans="1:59" ht="16.2" x14ac:dyDescent="0.3">
      <c r="A122" s="9" t="s">
        <v>21</v>
      </c>
      <c r="B122" s="13" t="s">
        <v>50</v>
      </c>
      <c r="C122" s="34">
        <v>144866.43265599996</v>
      </c>
      <c r="D122" s="12" t="s">
        <v>85</v>
      </c>
      <c r="E122" s="18"/>
      <c r="F122" s="18"/>
    </row>
    <row r="123" spans="1:59" ht="16.2" x14ac:dyDescent="0.3">
      <c r="A123" s="9" t="s">
        <v>20</v>
      </c>
      <c r="B123" s="13" t="s">
        <v>50</v>
      </c>
      <c r="C123" s="34">
        <v>3051644.2880420047</v>
      </c>
      <c r="D123" s="12" t="s">
        <v>86</v>
      </c>
      <c r="E123" s="11"/>
      <c r="F123" s="11"/>
    </row>
    <row r="124" spans="1:59" ht="16.2" x14ac:dyDescent="0.3">
      <c r="A124" s="9" t="s">
        <v>19</v>
      </c>
      <c r="B124" s="13" t="s">
        <v>50</v>
      </c>
      <c r="C124" s="34">
        <v>33687.544660000043</v>
      </c>
      <c r="D124" s="12" t="s">
        <v>87</v>
      </c>
      <c r="E124" s="11"/>
      <c r="F124" s="11"/>
    </row>
    <row r="125" spans="1:59" ht="16.2" x14ac:dyDescent="0.3">
      <c r="A125" s="9" t="s">
        <v>42</v>
      </c>
      <c r="B125" s="13" t="s">
        <v>50</v>
      </c>
      <c r="C125" s="34">
        <v>436631.73476346716</v>
      </c>
      <c r="D125" s="12" t="s">
        <v>88</v>
      </c>
      <c r="E125" s="11"/>
      <c r="F125" s="11"/>
    </row>
    <row r="126" spans="1:59" ht="16.2" x14ac:dyDescent="0.3">
      <c r="A126" s="9" t="s">
        <v>52</v>
      </c>
      <c r="B126" s="13" t="s">
        <v>50</v>
      </c>
      <c r="C126" s="34">
        <v>365911.40388000006</v>
      </c>
      <c r="D126" s="12" t="s">
        <v>89</v>
      </c>
      <c r="E126" s="11"/>
      <c r="F126" s="11"/>
    </row>
    <row r="127" spans="1:59" ht="16.2" x14ac:dyDescent="0.3">
      <c r="A127" s="9" t="s">
        <v>49</v>
      </c>
      <c r="B127" s="13" t="s">
        <v>50</v>
      </c>
      <c r="C127" s="34">
        <v>5741321.1923269434</v>
      </c>
      <c r="D127" s="12" t="s">
        <v>90</v>
      </c>
      <c r="E127" s="11"/>
      <c r="F127" s="11"/>
    </row>
    <row r="128" spans="1:59" x14ac:dyDescent="0.3">
      <c r="A128" s="2" t="s">
        <v>76</v>
      </c>
      <c r="B128" s="2"/>
      <c r="C128" s="37"/>
      <c r="D128" s="3" t="s">
        <v>194</v>
      </c>
      <c r="E128" s="4"/>
      <c r="F128" s="4"/>
    </row>
    <row r="129" spans="1:59" s="1" customFormat="1" x14ac:dyDescent="0.3">
      <c r="A129" s="5" t="s">
        <v>77</v>
      </c>
      <c r="B129" s="5"/>
      <c r="C129" s="38"/>
      <c r="D129" s="6" t="s">
        <v>151</v>
      </c>
      <c r="E129" s="8"/>
      <c r="F129" s="8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</row>
    <row r="130" spans="1:59" s="1" customFormat="1" x14ac:dyDescent="0.3">
      <c r="A130" s="5" t="s">
        <v>171</v>
      </c>
      <c r="B130" s="7"/>
      <c r="C130" s="36"/>
      <c r="D130" s="6" t="s">
        <v>35</v>
      </c>
      <c r="E130" s="8"/>
      <c r="F130" s="8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</row>
    <row r="131" spans="1:59" s="1" customFormat="1" ht="16.2" x14ac:dyDescent="0.3">
      <c r="A131" s="16" t="s">
        <v>174</v>
      </c>
      <c r="B131" s="13" t="s">
        <v>45</v>
      </c>
      <c r="C131" s="34">
        <f>+'[2]Reposición de canales'!$E4</f>
        <v>219.81600000000003</v>
      </c>
      <c r="D131" s="12" t="s">
        <v>149</v>
      </c>
      <c r="E131" s="11"/>
      <c r="F131" s="1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</row>
    <row r="132" spans="1:59" s="1" customFormat="1" ht="16.2" x14ac:dyDescent="0.3">
      <c r="A132" s="16" t="s">
        <v>175</v>
      </c>
      <c r="B132" s="13" t="s">
        <v>46</v>
      </c>
      <c r="C132" s="34">
        <f>+'[2]Reposición de canales'!$E5</f>
        <v>1478.1025999999999</v>
      </c>
      <c r="D132" s="12" t="s">
        <v>28</v>
      </c>
      <c r="E132" s="11"/>
      <c r="F132" s="11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</row>
    <row r="133" spans="1:59" s="1" customFormat="1" ht="28.8" x14ac:dyDescent="0.3">
      <c r="A133" s="16" t="s">
        <v>176</v>
      </c>
      <c r="B133" s="13" t="s">
        <v>46</v>
      </c>
      <c r="C133" s="34">
        <f>+'[2]Reposición de canales'!$E6</f>
        <v>677.21119999999996</v>
      </c>
      <c r="D133" s="12" t="s">
        <v>155</v>
      </c>
      <c r="E133" s="11"/>
      <c r="F133" s="11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</row>
    <row r="134" spans="1:59" s="1" customFormat="1" ht="28.8" x14ac:dyDescent="0.3">
      <c r="A134" s="16" t="s">
        <v>177</v>
      </c>
      <c r="B134" s="13" t="s">
        <v>46</v>
      </c>
      <c r="C134" s="34">
        <f>+C131*1.35</f>
        <v>296.75160000000005</v>
      </c>
      <c r="D134" s="12" t="s">
        <v>170</v>
      </c>
      <c r="E134" s="11"/>
      <c r="F134" s="11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</row>
    <row r="135" spans="1:59" s="1" customFormat="1" x14ac:dyDescent="0.3">
      <c r="A135" s="5" t="s">
        <v>78</v>
      </c>
      <c r="B135" s="7"/>
      <c r="C135" s="36"/>
      <c r="D135" s="6" t="s">
        <v>152</v>
      </c>
      <c r="E135" s="4"/>
      <c r="F135" s="4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</row>
    <row r="136" spans="1:59" s="1" customFormat="1" x14ac:dyDescent="0.3">
      <c r="A136" s="5" t="s">
        <v>172</v>
      </c>
      <c r="B136" s="7"/>
      <c r="C136" s="35"/>
      <c r="D136" s="6" t="s">
        <v>35</v>
      </c>
      <c r="E136" s="15"/>
      <c r="F136" s="15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</row>
    <row r="137" spans="1:59" s="1" customFormat="1" ht="16.2" x14ac:dyDescent="0.3">
      <c r="A137" s="16" t="s">
        <v>178</v>
      </c>
      <c r="B137" s="13" t="s">
        <v>45</v>
      </c>
      <c r="C137" s="34">
        <f>+'[2]Reposición de canales'!$E16</f>
        <v>109.2897</v>
      </c>
      <c r="D137" s="12" t="s">
        <v>149</v>
      </c>
      <c r="E137" s="11"/>
      <c r="F137" s="11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</row>
    <row r="138" spans="1:59" s="1" customFormat="1" ht="16.2" x14ac:dyDescent="0.3">
      <c r="A138" s="16" t="s">
        <v>179</v>
      </c>
      <c r="B138" s="13" t="s">
        <v>46</v>
      </c>
      <c r="C138" s="34">
        <f>+'[2]Reposición de canales'!$E17</f>
        <v>1219.0182500000001</v>
      </c>
      <c r="D138" s="12" t="s">
        <v>28</v>
      </c>
      <c r="E138" s="11"/>
      <c r="F138" s="11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</row>
    <row r="139" spans="1:59" s="1" customFormat="1" ht="28.8" x14ac:dyDescent="0.3">
      <c r="A139" s="16" t="s">
        <v>180</v>
      </c>
      <c r="B139" s="13" t="s">
        <v>46</v>
      </c>
      <c r="C139" s="34">
        <f>+'[2]Reposición de canales'!$E18</f>
        <v>0.6</v>
      </c>
      <c r="D139" s="12" t="s">
        <v>155</v>
      </c>
      <c r="E139" s="11"/>
      <c r="F139" s="11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</row>
    <row r="140" spans="1:59" s="1" customFormat="1" ht="28.8" x14ac:dyDescent="0.3">
      <c r="A140" s="16" t="s">
        <v>181</v>
      </c>
      <c r="B140" s="13" t="s">
        <v>46</v>
      </c>
      <c r="C140" s="34">
        <f>+C137*1.35</f>
        <v>147.54109500000001</v>
      </c>
      <c r="D140" s="12" t="s">
        <v>170</v>
      </c>
      <c r="E140" s="11"/>
      <c r="F140" s="11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</row>
    <row r="141" spans="1:59" x14ac:dyDescent="0.3">
      <c r="A141" s="2" t="s">
        <v>79</v>
      </c>
      <c r="B141" s="2"/>
      <c r="C141" s="37"/>
      <c r="D141" s="3" t="s">
        <v>17</v>
      </c>
      <c r="E141" s="4"/>
      <c r="F141" s="4"/>
      <c r="G141" t="s">
        <v>4</v>
      </c>
    </row>
    <row r="142" spans="1:59" ht="28.8" x14ac:dyDescent="0.3">
      <c r="A142" s="9" t="s">
        <v>80</v>
      </c>
      <c r="B142" s="13" t="s">
        <v>46</v>
      </c>
      <c r="C142" s="61">
        <v>415341.380999683</v>
      </c>
      <c r="D142" s="12" t="s">
        <v>16</v>
      </c>
      <c r="E142" s="14"/>
      <c r="F142" s="14"/>
    </row>
    <row r="143" spans="1:59" ht="16.2" x14ac:dyDescent="0.3">
      <c r="A143" s="9" t="s">
        <v>81</v>
      </c>
      <c r="B143" s="13" t="s">
        <v>45</v>
      </c>
      <c r="C143" s="61">
        <v>1000</v>
      </c>
      <c r="D143" s="12" t="s">
        <v>15</v>
      </c>
      <c r="E143" s="14"/>
      <c r="F143" s="14"/>
    </row>
    <row r="144" spans="1:59" x14ac:dyDescent="0.3">
      <c r="A144" s="218" t="s">
        <v>211</v>
      </c>
      <c r="B144" s="218"/>
      <c r="C144" s="25"/>
      <c r="D144" s="26"/>
      <c r="E144" s="27"/>
      <c r="F144" s="28"/>
    </row>
    <row r="145" spans="1:6" x14ac:dyDescent="0.3">
      <c r="A145" s="29"/>
      <c r="B145" s="29"/>
      <c r="C145" s="29"/>
      <c r="D145" s="30" t="s">
        <v>212</v>
      </c>
      <c r="E145" s="31">
        <v>0.18</v>
      </c>
      <c r="F145" s="32"/>
    </row>
    <row r="146" spans="1:6" x14ac:dyDescent="0.3">
      <c r="A146" s="24" t="s">
        <v>13</v>
      </c>
      <c r="B146" s="25"/>
      <c r="C146" s="25"/>
      <c r="D146" s="26"/>
      <c r="E146" s="27"/>
      <c r="F146" s="33"/>
    </row>
    <row r="147" spans="1:6" ht="25.2" customHeight="1" x14ac:dyDescent="0.3">
      <c r="A147" s="42"/>
      <c r="B147" s="214" t="s">
        <v>229</v>
      </c>
      <c r="C147" s="214"/>
      <c r="D147" s="43"/>
      <c r="E147" s="44"/>
      <c r="F147" s="41"/>
    </row>
    <row r="148" spans="1:6" ht="21" x14ac:dyDescent="0.3">
      <c r="A148" s="208" t="s">
        <v>217</v>
      </c>
      <c r="B148" s="209"/>
      <c r="C148" s="210"/>
      <c r="D148" s="64" t="s">
        <v>218</v>
      </c>
      <c r="E148" s="211" t="s">
        <v>219</v>
      </c>
      <c r="F148" s="212"/>
    </row>
    <row r="149" spans="1:6" ht="18" x14ac:dyDescent="0.3">
      <c r="A149" s="215" t="s">
        <v>220</v>
      </c>
      <c r="B149" s="216"/>
      <c r="C149" s="217"/>
      <c r="D149" s="63" t="s">
        <v>236</v>
      </c>
      <c r="E149" s="203"/>
      <c r="F149" s="204"/>
    </row>
    <row r="150" spans="1:6" ht="18" x14ac:dyDescent="0.3">
      <c r="A150" s="215" t="s">
        <v>221</v>
      </c>
      <c r="B150" s="216"/>
      <c r="C150" s="217"/>
      <c r="D150" s="39" t="s">
        <v>222</v>
      </c>
      <c r="E150" s="203"/>
      <c r="F150" s="204"/>
    </row>
    <row r="151" spans="1:6" ht="18" x14ac:dyDescent="0.3">
      <c r="A151" s="215" t="s">
        <v>223</v>
      </c>
      <c r="B151" s="216"/>
      <c r="C151" s="217"/>
      <c r="D151" s="40">
        <v>0.15</v>
      </c>
      <c r="E151" s="203"/>
      <c r="F151" s="204"/>
    </row>
    <row r="152" spans="1:6" ht="34.200000000000003" customHeight="1" x14ac:dyDescent="0.3">
      <c r="A152" s="219" t="s">
        <v>224</v>
      </c>
      <c r="B152" s="220"/>
      <c r="C152" s="221"/>
      <c r="D152" s="39">
        <v>195</v>
      </c>
      <c r="E152" s="203"/>
      <c r="F152" s="204"/>
    </row>
    <row r="153" spans="1:6" ht="36" customHeight="1" x14ac:dyDescent="0.3">
      <c r="A153" s="215" t="s">
        <v>225</v>
      </c>
      <c r="B153" s="216"/>
      <c r="C153" s="217"/>
      <c r="D153" s="39" t="s">
        <v>226</v>
      </c>
      <c r="E153" s="203"/>
      <c r="F153" s="204"/>
    </row>
    <row r="154" spans="1:6" ht="18" x14ac:dyDescent="0.3">
      <c r="A154" s="215" t="s">
        <v>227</v>
      </c>
      <c r="B154" s="216"/>
      <c r="C154" s="217"/>
      <c r="D154" s="39" t="s">
        <v>226</v>
      </c>
      <c r="E154" s="203"/>
      <c r="F154" s="204"/>
    </row>
    <row r="155" spans="1:6" ht="18" x14ac:dyDescent="0.3">
      <c r="A155" s="215" t="s">
        <v>228</v>
      </c>
      <c r="B155" s="216"/>
      <c r="C155" s="217"/>
      <c r="D155" s="45" t="s">
        <v>237</v>
      </c>
      <c r="E155" s="197"/>
      <c r="F155" s="198"/>
    </row>
  </sheetData>
  <mergeCells count="20">
    <mergeCell ref="A153:C153"/>
    <mergeCell ref="A154:C154"/>
    <mergeCell ref="A155:C155"/>
    <mergeCell ref="A144:B144"/>
    <mergeCell ref="E155:F155"/>
    <mergeCell ref="E153:F153"/>
    <mergeCell ref="E154:F154"/>
    <mergeCell ref="E152:F152"/>
    <mergeCell ref="A152:C152"/>
    <mergeCell ref="A2:F2"/>
    <mergeCell ref="E148:F148"/>
    <mergeCell ref="B147:C147"/>
    <mergeCell ref="E151:F151"/>
    <mergeCell ref="E149:F149"/>
    <mergeCell ref="E150:F150"/>
    <mergeCell ref="A62:F62"/>
    <mergeCell ref="A148:C148"/>
    <mergeCell ref="A149:C149"/>
    <mergeCell ref="A150:C150"/>
    <mergeCell ref="A151:C151"/>
  </mergeCells>
  <phoneticPr fontId="6" type="noConversion"/>
  <conditionalFormatting sqref="A145:C146 A144 C144 A147:B147">
    <cfRule type="duplicateValues" dxfId="0" priority="1"/>
  </conditionalFormatting>
  <printOptions horizontalCentered="1"/>
  <pageMargins left="0.25" right="0.25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1" ma:contentTypeDescription="Create a new document." ma:contentTypeScope="" ma:versionID="246831c06ef34c8c6425e93fa4cc318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56ae0e69f139186c8dbfee0655574b8a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D873EA-DE3C-4B58-ABC4-AB16DB58003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1CB98B14-2284-4063-B6A3-03E82A197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C5232D-BBBE-475A-B2C4-2CB0693516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DETALLADO</vt:lpstr>
      <vt:lpstr>CONSOLIDADO</vt:lpstr>
      <vt:lpstr>CONSOLIDADO!Área_de_impresión</vt:lpstr>
      <vt:lpstr>DETALLADO!Área_de_impresión</vt:lpstr>
      <vt:lpstr>CONSOLIDADO!Títulos_a_imprimir</vt:lpstr>
      <vt:lpstr>DETALLADO!Títulos_a_imprimir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Diego Lopez Lopez</dc:creator>
  <cp:keywords/>
  <dc:description/>
  <cp:lastModifiedBy>usuario</cp:lastModifiedBy>
  <cp:lastPrinted>2023-08-24T20:49:36Z</cp:lastPrinted>
  <dcterms:created xsi:type="dcterms:W3CDTF">2022-05-13T22:25:39Z</dcterms:created>
  <dcterms:modified xsi:type="dcterms:W3CDTF">2023-11-01T14:51:25Z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