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str\Desktop\Presentación Lacramarca\"/>
    </mc:Choice>
  </mc:AlternateContent>
  <bookViews>
    <workbookView xWindow="0" yWindow="0" windowWidth="20496" windowHeight="7668"/>
  </bookViews>
  <sheets>
    <sheet name="ANDISPANA - OHLA" sheetId="2" r:id="rId1"/>
  </sheets>
  <definedNames>
    <definedName name="_xlnm.Print_Area" localSheetId="0">'ANDISPANA - OHLA'!$C$1:$G$18</definedName>
  </definedNames>
  <calcPr calcId="162913"/>
</workbook>
</file>

<file path=xl/calcChain.xml><?xml version="1.0" encoding="utf-8"?>
<calcChain xmlns="http://schemas.openxmlformats.org/spreadsheetml/2006/main">
  <c r="G16" i="2" l="1"/>
  <c r="G15" i="2"/>
  <c r="G14" i="2"/>
  <c r="G13" i="2"/>
  <c r="G12" i="2"/>
  <c r="G11" i="2"/>
  <c r="G10" i="2"/>
  <c r="G9" i="2"/>
  <c r="G8" i="2"/>
  <c r="G7" i="2"/>
  <c r="G6" i="2"/>
  <c r="G5" i="2"/>
  <c r="G17" i="2" s="1"/>
  <c r="G18" i="2" s="1"/>
</calcChain>
</file>

<file path=xl/sharedStrings.xml><?xml version="1.0" encoding="utf-8"?>
<sst xmlns="http://schemas.openxmlformats.org/spreadsheetml/2006/main" count="35" uniqueCount="26">
  <si>
    <t>Item</t>
  </si>
  <si>
    <t>Cantidad</t>
  </si>
  <si>
    <t>Arqueólogo Director / Residente</t>
  </si>
  <si>
    <t>Arqueólogo Residente</t>
  </si>
  <si>
    <t>Materiales y herramientas de campo</t>
  </si>
  <si>
    <t>Equipos informáticos, gps, impresiones, otros</t>
  </si>
  <si>
    <t>Camioneta 4x4 (incluye conductor y combustible)</t>
  </si>
  <si>
    <t>EPPs y señaléticas</t>
  </si>
  <si>
    <t>Alimentación</t>
  </si>
  <si>
    <t>Hospedaje</t>
  </si>
  <si>
    <t>Póliza SCTR Salud</t>
  </si>
  <si>
    <t>Póliza SCTR Pensión</t>
  </si>
  <si>
    <t>Examen descarta covid (serológica o molecular)</t>
  </si>
  <si>
    <t>Implementos de protección contra covid 19</t>
  </si>
  <si>
    <t xml:space="preserve">                        PRESUPUESTO PROYECTO: PROMA Río Lacramarca - OHLA</t>
  </si>
  <si>
    <t>RESUMEN DE COSTOS</t>
  </si>
  <si>
    <t>Código</t>
  </si>
  <si>
    <t>Descripción</t>
  </si>
  <si>
    <t>Unidad</t>
  </si>
  <si>
    <t>Precio</t>
  </si>
  <si>
    <t>Total</t>
  </si>
  <si>
    <t>Mes</t>
  </si>
  <si>
    <t>Und</t>
  </si>
  <si>
    <t>Glb</t>
  </si>
  <si>
    <t>COSTE TOTAL SIN IGV</t>
  </si>
  <si>
    <t>TOTAL CON IGV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</si>
</sst>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S/-280A]\ #,##0.00"/>
  </numFmts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69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9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3" fillId="3" borderId="9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164" fontId="3" fillId="3" borderId="10" xfId="1" applyNumberFormat="1" applyFont="1" applyFill="1" applyBorder="1" applyAlignment="1">
      <alignment horizontal="center" vertical="center"/>
    </xf>
    <xf numFmtId="164" fontId="3" fillId="3" borderId="10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/>
    </xf>
    <xf numFmtId="0" fontId="1" fillId="0" borderId="14" xfId="1" applyFill="1" applyBorder="1" applyAlignment="1">
      <alignment horizontal="center"/>
    </xf>
    <xf numFmtId="0" fontId="1" fillId="0" borderId="15" xfId="1" applyFill="1" applyBorder="1"/>
    <xf numFmtId="164" fontId="1" fillId="4" borderId="16" xfId="1" applyNumberFormat="1" applyFill="1" applyBorder="1" applyAlignment="1">
      <alignment horizontal="center"/>
    </xf>
    <xf numFmtId="0" fontId="1" fillId="4" borderId="16" xfId="1" applyFill="1" applyBorder="1" applyAlignment="1">
      <alignment horizontal="center" vertical="center"/>
    </xf>
    <xf numFmtId="164" fontId="1" fillId="0" borderId="16" xfId="1" applyNumberFormat="1" applyFill="1" applyBorder="1"/>
    <xf numFmtId="164" fontId="1" fillId="0" borderId="17" xfId="1" applyNumberFormat="1" applyFill="1" applyBorder="1"/>
    <xf numFmtId="0" fontId="1" fillId="0" borderId="1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9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/>
    <xf numFmtId="164" fontId="2" fillId="5" borderId="21" xfId="1" applyNumberFormat="1" applyFont="1" applyFill="1" applyBorder="1"/>
    <xf numFmtId="164" fontId="2" fillId="2" borderId="25" xfId="1" applyNumberFormat="1" applyFont="1" applyFill="1" applyBorder="1" applyAlignment="1">
      <alignment vertical="center"/>
    </xf>
    <xf numFmtId="0" fontId="3" fillId="0" borderId="0" xfId="1" applyFont="1" applyAlignment="1">
      <alignment horizontal="center"/>
    </xf>
    <xf numFmtId="164" fontId="1" fillId="0" borderId="0" xfId="1" applyNumberFormat="1"/>
    <xf numFmtId="0" fontId="1" fillId="6" borderId="1" xfId="1" applyFill="1" applyBorder="1"/>
    <xf numFmtId="0" fontId="4" fillId="6" borderId="2" xfId="1" applyFont="1" applyFill="1" applyBorder="1" applyAlignment="1">
      <alignment vertical="center"/>
    </xf>
    <xf numFmtId="0" fontId="4" fillId="6" borderId="4" xfId="1" applyFont="1" applyFill="1" applyBorder="1" applyAlignment="1">
      <alignment vertical="center"/>
    </xf>
    <xf numFmtId="0" fontId="4" fillId="6" borderId="0" xfId="1" applyFont="1" applyFill="1" applyBorder="1" applyAlignment="1">
      <alignment vertical="center"/>
    </xf>
    <xf numFmtId="0" fontId="4" fillId="6" borderId="2" xfId="1" applyFont="1" applyFill="1" applyBorder="1" applyAlignment="1">
      <alignment horizontal="left" vertical="center"/>
    </xf>
    <xf numFmtId="0" fontId="4" fillId="6" borderId="3" xfId="1" applyFont="1" applyFill="1" applyBorder="1" applyAlignment="1">
      <alignment horizontal="left" vertical="center"/>
    </xf>
    <xf numFmtId="0" fontId="4" fillId="6" borderId="0" xfId="1" applyFont="1" applyFill="1" applyBorder="1" applyAlignment="1">
      <alignment horizontal="left" vertical="center"/>
    </xf>
    <xf numFmtId="0" fontId="4" fillId="6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/>
    </xf>
    <xf numFmtId="0" fontId="2" fillId="5" borderId="7" xfId="1" applyFont="1" applyFill="1" applyBorder="1" applyAlignment="1">
      <alignment horizontal="center"/>
    </xf>
    <xf numFmtId="0" fontId="2" fillId="5" borderId="2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</xdr:colOff>
      <xdr:row>0</xdr:row>
      <xdr:rowOff>76199</xdr:rowOff>
    </xdr:from>
    <xdr:to>
      <xdr:col>2</xdr:col>
      <xdr:colOff>464820</xdr:colOff>
      <xdr:row>1</xdr:row>
      <xdr:rowOff>172644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" y="76199"/>
          <a:ext cx="1533525" cy="492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I9" sqref="I9"/>
    </sheetView>
  </sheetViews>
  <sheetFormatPr baseColWidth="10" defaultColWidth="8.88671875" defaultRowHeight="14.4" x14ac:dyDescent="0.3"/>
  <cols>
    <col min="1" max="2" width="8.88671875" style="1"/>
    <col min="3" max="3" width="49.109375" style="1" customWidth="1"/>
    <col min="4" max="4" width="10" style="1" customWidth="1"/>
    <col min="5" max="5" width="9.33203125" style="24" customWidth="1"/>
    <col min="6" max="6" width="13.109375" style="24" customWidth="1"/>
    <col min="7" max="7" width="15.33203125" style="1" customWidth="1"/>
    <col min="8" max="16384" width="8.88671875" style="1"/>
  </cols>
  <sheetData>
    <row r="1" spans="1:7" ht="31.5" customHeight="1" x14ac:dyDescent="0.3">
      <c r="A1" s="25"/>
      <c r="B1" s="26"/>
      <c r="C1" s="29" t="s">
        <v>14</v>
      </c>
      <c r="D1" s="29"/>
      <c r="E1" s="29"/>
      <c r="F1" s="29"/>
      <c r="G1" s="30"/>
    </row>
    <row r="2" spans="1:7" ht="27.75" customHeight="1" x14ac:dyDescent="0.3">
      <c r="A2" s="27"/>
      <c r="B2" s="28"/>
      <c r="C2" s="31"/>
      <c r="D2" s="31"/>
      <c r="E2" s="31"/>
      <c r="F2" s="31"/>
      <c r="G2" s="32"/>
    </row>
    <row r="3" spans="1:7" ht="22.5" customHeight="1" thickBot="1" x14ac:dyDescent="0.35">
      <c r="A3" s="33" t="s">
        <v>15</v>
      </c>
      <c r="B3" s="34"/>
      <c r="C3" s="34"/>
      <c r="D3" s="34"/>
      <c r="E3" s="34"/>
      <c r="F3" s="34"/>
      <c r="G3" s="35"/>
    </row>
    <row r="4" spans="1:7" ht="15" thickBot="1" x14ac:dyDescent="0.35">
      <c r="A4" s="2" t="s">
        <v>0</v>
      </c>
      <c r="B4" s="3" t="s">
        <v>16</v>
      </c>
      <c r="C4" s="4" t="s">
        <v>17</v>
      </c>
      <c r="D4" s="5" t="s">
        <v>18</v>
      </c>
      <c r="E4" s="5" t="s">
        <v>1</v>
      </c>
      <c r="F4" s="6" t="s">
        <v>19</v>
      </c>
      <c r="G4" s="7" t="s">
        <v>20</v>
      </c>
    </row>
    <row r="5" spans="1:7" x14ac:dyDescent="0.3">
      <c r="A5" s="8">
        <v>1</v>
      </c>
      <c r="B5" s="9">
        <v>1.1000000000000001</v>
      </c>
      <c r="C5" s="10" t="s">
        <v>2</v>
      </c>
      <c r="D5" s="11" t="s">
        <v>21</v>
      </c>
      <c r="E5" s="12">
        <v>12</v>
      </c>
      <c r="F5" s="13">
        <v>15000</v>
      </c>
      <c r="G5" s="14">
        <f>ROUND(F5*E5,2)</f>
        <v>180000</v>
      </c>
    </row>
    <row r="6" spans="1:7" x14ac:dyDescent="0.3">
      <c r="A6" s="8">
        <v>2</v>
      </c>
      <c r="B6" s="9">
        <v>1.2</v>
      </c>
      <c r="C6" s="10" t="s">
        <v>3</v>
      </c>
      <c r="D6" s="12" t="s">
        <v>21</v>
      </c>
      <c r="E6" s="12">
        <v>12</v>
      </c>
      <c r="F6" s="13">
        <v>15000</v>
      </c>
      <c r="G6" s="14">
        <f>ROUND(F6*E6,2)</f>
        <v>180000</v>
      </c>
    </row>
    <row r="7" spans="1:7" x14ac:dyDescent="0.3">
      <c r="A7" s="8">
        <v>3</v>
      </c>
      <c r="B7" s="9">
        <v>1.3</v>
      </c>
      <c r="C7" s="10" t="s">
        <v>4</v>
      </c>
      <c r="D7" s="12" t="s">
        <v>22</v>
      </c>
      <c r="E7" s="12">
        <v>2</v>
      </c>
      <c r="F7" s="13">
        <v>9000</v>
      </c>
      <c r="G7" s="14">
        <f t="shared" ref="G7:G16" si="0">ROUND(F7*E7,2)</f>
        <v>18000</v>
      </c>
    </row>
    <row r="8" spans="1:7" x14ac:dyDescent="0.3">
      <c r="A8" s="8">
        <v>4</v>
      </c>
      <c r="B8" s="9">
        <v>1.4</v>
      </c>
      <c r="C8" s="10" t="s">
        <v>5</v>
      </c>
      <c r="D8" s="12" t="s">
        <v>22</v>
      </c>
      <c r="E8" s="12">
        <v>2</v>
      </c>
      <c r="F8" s="13">
        <v>16000</v>
      </c>
      <c r="G8" s="14">
        <f t="shared" si="0"/>
        <v>32000</v>
      </c>
    </row>
    <row r="9" spans="1:7" x14ac:dyDescent="0.3">
      <c r="A9" s="8">
        <v>5</v>
      </c>
      <c r="B9" s="9">
        <v>1.5</v>
      </c>
      <c r="C9" s="10" t="s">
        <v>6</v>
      </c>
      <c r="D9" s="12" t="s">
        <v>21</v>
      </c>
      <c r="E9" s="12">
        <v>12</v>
      </c>
      <c r="F9" s="13">
        <v>20500</v>
      </c>
      <c r="G9" s="14">
        <f t="shared" si="0"/>
        <v>246000</v>
      </c>
    </row>
    <row r="10" spans="1:7" x14ac:dyDescent="0.3">
      <c r="A10" s="8">
        <v>6</v>
      </c>
      <c r="B10" s="9">
        <v>1.6</v>
      </c>
      <c r="C10" s="10" t="s">
        <v>7</v>
      </c>
      <c r="D10" s="12" t="s">
        <v>22</v>
      </c>
      <c r="E10" s="12">
        <v>2</v>
      </c>
      <c r="F10" s="13">
        <v>8500</v>
      </c>
      <c r="G10" s="14">
        <f t="shared" si="0"/>
        <v>17000</v>
      </c>
    </row>
    <row r="11" spans="1:7" x14ac:dyDescent="0.3">
      <c r="A11" s="8">
        <v>7</v>
      </c>
      <c r="B11" s="9">
        <v>1.7</v>
      </c>
      <c r="C11" s="10" t="s">
        <v>8</v>
      </c>
      <c r="D11" s="12" t="s">
        <v>21</v>
      </c>
      <c r="E11" s="12">
        <v>24</v>
      </c>
      <c r="F11" s="13">
        <v>1500</v>
      </c>
      <c r="G11" s="14">
        <f t="shared" si="0"/>
        <v>36000</v>
      </c>
    </row>
    <row r="12" spans="1:7" x14ac:dyDescent="0.3">
      <c r="A12" s="8">
        <v>8</v>
      </c>
      <c r="B12" s="9">
        <v>1.8</v>
      </c>
      <c r="C12" s="10" t="s">
        <v>9</v>
      </c>
      <c r="D12" s="12" t="s">
        <v>21</v>
      </c>
      <c r="E12" s="12">
        <v>24</v>
      </c>
      <c r="F12" s="13">
        <v>5200</v>
      </c>
      <c r="G12" s="14">
        <f t="shared" si="0"/>
        <v>124800</v>
      </c>
    </row>
    <row r="13" spans="1:7" x14ac:dyDescent="0.3">
      <c r="A13" s="8">
        <v>9</v>
      </c>
      <c r="B13" s="9">
        <v>1.9</v>
      </c>
      <c r="C13" s="10" t="s">
        <v>10</v>
      </c>
      <c r="D13" s="12" t="s">
        <v>21</v>
      </c>
      <c r="E13" s="12">
        <v>24</v>
      </c>
      <c r="F13" s="13">
        <v>450</v>
      </c>
      <c r="G13" s="14">
        <f t="shared" si="0"/>
        <v>10800</v>
      </c>
    </row>
    <row r="14" spans="1:7" x14ac:dyDescent="0.3">
      <c r="A14" s="8">
        <v>10</v>
      </c>
      <c r="B14" s="9">
        <v>1.1000000000000001</v>
      </c>
      <c r="C14" s="10" t="s">
        <v>11</v>
      </c>
      <c r="D14" s="12" t="s">
        <v>21</v>
      </c>
      <c r="E14" s="12">
        <v>24</v>
      </c>
      <c r="F14" s="13">
        <v>450</v>
      </c>
      <c r="G14" s="14">
        <f t="shared" si="0"/>
        <v>10800</v>
      </c>
    </row>
    <row r="15" spans="1:7" x14ac:dyDescent="0.3">
      <c r="A15" s="15">
        <v>11</v>
      </c>
      <c r="B15" s="16">
        <v>1.1100000000000001</v>
      </c>
      <c r="C15" s="17" t="s">
        <v>12</v>
      </c>
      <c r="D15" s="12" t="s">
        <v>21</v>
      </c>
      <c r="E15" s="12">
        <v>24</v>
      </c>
      <c r="F15" s="13">
        <v>800</v>
      </c>
      <c r="G15" s="14">
        <f t="shared" si="0"/>
        <v>19200</v>
      </c>
    </row>
    <row r="16" spans="1:7" x14ac:dyDescent="0.3">
      <c r="A16" s="18">
        <v>12</v>
      </c>
      <c r="B16" s="19">
        <v>1.1200000000000001</v>
      </c>
      <c r="C16" s="20" t="s">
        <v>13</v>
      </c>
      <c r="D16" s="12" t="s">
        <v>23</v>
      </c>
      <c r="E16" s="12">
        <v>2</v>
      </c>
      <c r="F16" s="13">
        <v>1000</v>
      </c>
      <c r="G16" s="14">
        <f t="shared" si="0"/>
        <v>2000</v>
      </c>
    </row>
    <row r="17" spans="1:7" ht="15" thickBot="1" x14ac:dyDescent="0.35">
      <c r="A17" s="36" t="s">
        <v>24</v>
      </c>
      <c r="B17" s="37"/>
      <c r="C17" s="37"/>
      <c r="D17" s="37"/>
      <c r="E17" s="37"/>
      <c r="F17" s="38"/>
      <c r="G17" s="21">
        <f>SUM(G5:G16)</f>
        <v>876600</v>
      </c>
    </row>
    <row r="18" spans="1:7" ht="22.5" customHeight="1" thickBot="1" x14ac:dyDescent="0.35">
      <c r="A18" s="39" t="s">
        <v>25</v>
      </c>
      <c r="B18" s="40"/>
      <c r="C18" s="40"/>
      <c r="D18" s="40"/>
      <c r="E18" s="40"/>
      <c r="F18" s="41"/>
      <c r="G18" s="22">
        <f>ROUND(G17*(1+0.18),2)</f>
        <v>1034388</v>
      </c>
    </row>
    <row r="19" spans="1:7" x14ac:dyDescent="0.3">
      <c r="C19" s="23"/>
      <c r="D19" s="23"/>
      <c r="E19" s="23"/>
      <c r="F19" s="23"/>
      <c r="G19" s="24"/>
    </row>
    <row r="20" spans="1:7" x14ac:dyDescent="0.3">
      <c r="C20" s="23"/>
      <c r="D20" s="23"/>
      <c r="E20" s="23"/>
      <c r="F20" s="23"/>
      <c r="G20" s="24"/>
    </row>
  </sheetData>
  <mergeCells count="4">
    <mergeCell ref="C1:G2"/>
    <mergeCell ref="A3:G3"/>
    <mergeCell ref="A17:F17"/>
    <mergeCell ref="A18:F18"/>
  </mergeCells>
  <pageMargins left="0.7" right="0.7" top="0.75" bottom="0.75" header="0.3" footer="0.3"/>
  <pageSetup scale="7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ANDISPANA - OHLA</vt:lpstr>
      <vt:lpstr>'ANDISPANA - OHLA'!Área_de_impresión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Patricia Aparicio Martínez</cp:lastModifiedBy>
  <dcterms:created xsi:type="dcterms:W3CDTF">2022-03-17T22:55:22Z</dcterms:created>
  <dcterms:modified xsi:type="dcterms:W3CDTF">2022-03-18T00:50:31Z</dcterms:modified>
  <cp:category/>
</cp:coreProperties>
</file>