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xr:revisionPtr revIDLastSave="0" documentId="13_ncr:1_{248FFADC-C44C-409A-BE96-8AB89741AF78}" xr6:coauthVersionLast="36" xr6:coauthVersionMax="47" xr10:uidLastSave="{00000000-0000-0000-0000-000000000000}"/>
  <bookViews>
    <workbookView xWindow="0" yWindow="0" windowWidth="23040" windowHeight="8940" activeTab="1" xr2:uid="{00000000-000D-0000-FFFF-FFFF00000000}"/>
  </bookViews>
  <sheets>
    <sheet name="DETALLADO" sheetId="13" r:id="rId1"/>
    <sheet name="PROGRAMACION" sheetId="1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L37" i="13" l="1"/>
  <c r="L38" i="13" s="1"/>
  <c r="L23" i="13"/>
  <c r="L22" i="13"/>
  <c r="L30" i="13" l="1"/>
  <c r="L31" i="13"/>
  <c r="L35" i="13"/>
  <c r="L20" i="13"/>
  <c r="L21" i="13"/>
  <c r="L24" i="13"/>
  <c r="L34" i="13" l="1"/>
  <c r="L27" i="13"/>
  <c r="L26" i="13"/>
  <c r="L19" i="13"/>
  <c r="L18" i="13"/>
  <c r="L17" i="13"/>
  <c r="L16" i="13"/>
  <c r="L12" i="13"/>
</calcChain>
</file>

<file path=xl/sharedStrings.xml><?xml version="1.0" encoding="utf-8"?>
<sst xmlns="http://schemas.openxmlformats.org/spreadsheetml/2006/main" count="145" uniqueCount="70">
  <si>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</si>
  <si>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</si>
  <si>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</si>
  <si>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</si>
  <si>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</si>
  <si>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</si>
  <si>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</si>
  <si>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</si>
  <si>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</si>
  <si>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</si>
  <si>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</si>
  <si>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</si>
  <si>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</si>
  <si>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</si>
  <si>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</si>
  <si>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</si>
  <si>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</si>
  <si>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</si>
  <si>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</si>
  <si>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</si>
  <si>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>Material de relleno max 6"</t>
  </si>
  <si>
    <t>Pedraplén e=30 cm max 6"</t>
  </si>
  <si>
    <t>Pedraplén e=60 cm max 16"</t>
  </si>
  <si>
    <t>IGV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</si>
  <si>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</si>
  <si>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</si>
  <si>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</si>
  <si>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</si>
  <si>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</si>
  <si>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</si>
  <si>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</si>
  <si>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</si>
  <si>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</si>
  <si>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</si>
  <si>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</si>
  <si>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</si>
  <si>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</si>
  <si>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</si>
  <si>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</si>
  <si>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Sub base granular</t>
  </si>
  <si>
    <t>Base Granular</t>
  </si>
  <si>
    <t>COSTO DIRECTO</t>
  </si>
  <si>
    <t>IMPORTE TOTAL</t>
  </si>
  <si>
    <t>METRADO</t>
  </si>
  <si>
    <t>Material de relleno max 4"</t>
  </si>
  <si>
    <t>PERIODO DE ENTREGAS</t>
  </si>
  <si>
    <t>X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</si>
  <si>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</si>
  <si>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</si>
  <si>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</si>
  <si>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</si>
  <si>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 xml:space="preserve"> PUENTE PARDO</t>
  </si>
  <si>
    <t>MATERIAL DE RELLENO MAXIMO 6"</t>
  </si>
  <si>
    <t>MATERIAL DE RELLENO MAXIMO 4"</t>
  </si>
  <si>
    <t>MATERIAL DE RELLENO MAXIMO 16"</t>
  </si>
  <si>
    <t>MATERIAL DE FILTRO PARA DRENAJE</t>
  </si>
  <si>
    <t>SUB BASE GRANULAR</t>
  </si>
  <si>
    <t>BASE GRANULAR</t>
  </si>
  <si>
    <t xml:space="preserve"> SUBPROYECTO A1</t>
  </si>
  <si>
    <t>UND</t>
  </si>
  <si>
    <t>El postor que considere que es un plazo corto, podrá proponer un volumen mensual de producción de acuerdo a su capacidad real</t>
  </si>
  <si>
    <t>PUENTE PARDO</t>
  </si>
  <si>
    <t>SUBPROYECTO A1</t>
  </si>
  <si>
    <t>SUBPROYECTO A2 - TRAMO 1</t>
  </si>
  <si>
    <t xml:space="preserve">Material de filtro para drenaje </t>
  </si>
  <si>
    <t>Material de relleno max 16"</t>
  </si>
  <si>
    <t xml:space="preserve"> SUBPROYECTO A2 - TRAMO 1</t>
  </si>
  <si>
    <t>ENERO A OCTUBRE -2024</t>
  </si>
  <si>
    <t>NOVIEMBRE 2023 A JULIO 2024</t>
  </si>
  <si>
    <t>NOVIEMBRE 2023 A SETIEMBRE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</si>
</sst>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thin">
        <color rgb="FF29327B"/>
      </top>
      <bottom style="medium">
        <color indexed="64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19" fillId="0" borderId="0" xfId="33" applyAlignment="1">
      <alignment horizontal="center"/>
    </xf>
    <xf numFmtId="0" fontId="19" fillId="0" borderId="0" xfId="33"/>
    <xf numFmtId="0" fontId="38" fillId="0" borderId="0" xfId="33" applyFont="1" applyAlignment="1">
      <alignment vertical="center"/>
    </xf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6" fillId="0" borderId="0" xfId="33" applyFont="1" applyAlignment="1">
      <alignment horizontal="center" vertical="center"/>
    </xf>
    <xf numFmtId="0" fontId="19" fillId="0" borderId="38" xfId="33" applyBorder="1"/>
    <xf numFmtId="0" fontId="45" fillId="0" borderId="0" xfId="33" applyFont="1" applyAlignment="1">
      <alignment horizontal="center"/>
    </xf>
    <xf numFmtId="0" fontId="45" fillId="0" borderId="0" xfId="33" applyFont="1"/>
    <xf numFmtId="0" fontId="46" fillId="0" borderId="0" xfId="33" applyFont="1" applyAlignment="1">
      <alignment horizontal="left"/>
    </xf>
    <xf numFmtId="0" fontId="46" fillId="0" borderId="10" xfId="33" applyFont="1" applyBorder="1" applyAlignment="1">
      <alignment horizontal="left"/>
    </xf>
    <xf numFmtId="0" fontId="46" fillId="0" borderId="10" xfId="33" applyFont="1" applyBorder="1" applyAlignment="1">
      <alignment horizontal="center" vertical="center"/>
    </xf>
    <xf numFmtId="0" fontId="51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0" fillId="0" borderId="10" xfId="216" applyNumberFormat="1" applyFont="1" applyFill="1" applyBorder="1" applyAlignment="1">
      <alignment horizontal="center" vertical="center"/>
    </xf>
    <xf numFmtId="0" fontId="54" fillId="34" borderId="25" xfId="33" applyFont="1" applyFill="1" applyBorder="1" applyAlignment="1">
      <alignment horizontal="center" vertical="center"/>
    </xf>
    <xf numFmtId="0" fontId="54" fillId="34" borderId="40" xfId="33" applyFont="1" applyFill="1" applyBorder="1" applyAlignment="1">
      <alignment horizontal="center" vertical="center" wrapText="1"/>
    </xf>
    <xf numFmtId="0" fontId="56" fillId="34" borderId="40" xfId="33" applyFont="1" applyFill="1" applyBorder="1" applyAlignment="1">
      <alignment horizontal="centerContinuous" vertical="center" wrapText="1"/>
    </xf>
    <xf numFmtId="0" fontId="56" fillId="34" borderId="29" xfId="33" applyFont="1" applyFill="1" applyBorder="1" applyAlignment="1">
      <alignment horizontal="centerContinuous" vertical="center"/>
    </xf>
    <xf numFmtId="4" fontId="62" fillId="0" borderId="43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9" fontId="62" fillId="0" borderId="45" xfId="217" applyFont="1" applyBorder="1" applyAlignment="1">
      <alignment vertical="center" wrapText="1"/>
    </xf>
    <xf numFmtId="4" fontId="67" fillId="0" borderId="43" xfId="33" applyNumberFormat="1" applyFont="1" applyBorder="1" applyAlignment="1">
      <alignment vertical="center" wrapText="1"/>
    </xf>
    <xf numFmtId="0" fontId="40" fillId="0" borderId="26" xfId="33" applyFont="1" applyBorder="1" applyAlignment="1">
      <alignment horizontal="center"/>
    </xf>
    <xf numFmtId="0" fontId="48" fillId="0" borderId="26" xfId="0" applyFont="1" applyBorder="1"/>
    <xf numFmtId="0" fontId="40" fillId="0" borderId="29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49" fontId="68" fillId="35" borderId="49" xfId="0" applyNumberFormat="1" applyFont="1" applyFill="1" applyBorder="1" applyAlignment="1">
      <alignment vertical="center" wrapText="1"/>
    </xf>
    <xf numFmtId="0" fontId="68" fillId="35" borderId="18" xfId="0" applyFont="1" applyFill="1" applyBorder="1" applyAlignment="1">
      <alignment horizontal="center" vertical="center"/>
    </xf>
    <xf numFmtId="0" fontId="69" fillId="35" borderId="19" xfId="0" applyFont="1" applyFill="1" applyBorder="1" applyAlignment="1">
      <alignment horizontal="center" vertical="center" wrapText="1"/>
    </xf>
    <xf numFmtId="4" fontId="71" fillId="35" borderId="19" xfId="33" applyNumberFormat="1" applyFont="1" applyFill="1" applyBorder="1" applyAlignment="1">
      <alignment vertical="center" wrapText="1"/>
    </xf>
    <xf numFmtId="0" fontId="64" fillId="0" borderId="24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 wrapText="1"/>
    </xf>
    <xf numFmtId="4" fontId="69" fillId="0" borderId="20" xfId="0" applyNumberFormat="1" applyFont="1" applyBorder="1" applyAlignment="1">
      <alignment horizontal="center" vertical="center" wrapText="1"/>
    </xf>
    <xf numFmtId="0" fontId="69" fillId="0" borderId="16" xfId="215" applyNumberFormat="1" applyFont="1" applyFill="1" applyBorder="1" applyAlignment="1">
      <alignment vertical="center" wrapText="1"/>
    </xf>
    <xf numFmtId="4" fontId="71" fillId="0" borderId="16" xfId="33" applyNumberFormat="1" applyFont="1" applyBorder="1" applyAlignment="1">
      <alignment vertical="center" wrapText="1"/>
    </xf>
    <xf numFmtId="4" fontId="71" fillId="0" borderId="17" xfId="33" applyNumberFormat="1" applyFont="1" applyBorder="1" applyAlignment="1">
      <alignment vertical="center" wrapText="1"/>
    </xf>
    <xf numFmtId="0" fontId="74" fillId="0" borderId="0" xfId="0" applyFont="1"/>
    <xf numFmtId="49" fontId="74" fillId="0" borderId="52" xfId="0" applyNumberFormat="1" applyFont="1" applyBorder="1" applyAlignment="1">
      <alignment horizontal="left" vertical="center" wrapText="1"/>
    </xf>
    <xf numFmtId="0" fontId="73" fillId="0" borderId="53" xfId="0" applyFont="1" applyBorder="1" applyAlignment="1">
      <alignment horizontal="center" vertical="center" wrapText="1"/>
    </xf>
    <xf numFmtId="4" fontId="73" fillId="0" borderId="53" xfId="0" applyNumberFormat="1" applyFont="1" applyBorder="1" applyAlignment="1">
      <alignment horizontal="center" vertical="center" wrapText="1"/>
    </xf>
    <xf numFmtId="4" fontId="74" fillId="0" borderId="53" xfId="0" applyNumberFormat="1" applyFont="1" applyBorder="1"/>
    <xf numFmtId="0" fontId="73" fillId="35" borderId="53" xfId="0" applyFont="1" applyFill="1" applyBorder="1" applyAlignment="1">
      <alignment horizontal="center" vertical="center" wrapText="1"/>
    </xf>
    <xf numFmtId="4" fontId="73" fillId="0" borderId="53" xfId="215" applyNumberFormat="1" applyFont="1" applyFill="1" applyBorder="1" applyAlignment="1">
      <alignment vertical="center" wrapText="1"/>
    </xf>
    <xf numFmtId="4" fontId="73" fillId="35" borderId="53" xfId="0" applyNumberFormat="1" applyFont="1" applyFill="1" applyBorder="1" applyAlignment="1">
      <alignment horizontal="center" vertical="center" wrapText="1"/>
    </xf>
    <xf numFmtId="4" fontId="74" fillId="35" borderId="53" xfId="0" applyNumberFormat="1" applyFont="1" applyFill="1" applyBorder="1"/>
    <xf numFmtId="0" fontId="69" fillId="0" borderId="19" xfId="215" applyNumberFormat="1" applyFont="1" applyFill="1" applyBorder="1" applyAlignment="1">
      <alignment vertical="center" wrapText="1"/>
    </xf>
    <xf numFmtId="4" fontId="74" fillId="36" borderId="53" xfId="0" applyNumberFormat="1" applyFont="1" applyFill="1" applyBorder="1" applyAlignment="1">
      <alignment horizontal="center" vertical="center"/>
    </xf>
    <xf numFmtId="4" fontId="73" fillId="38" borderId="53" xfId="215" applyNumberFormat="1" applyFont="1" applyFill="1" applyBorder="1" applyAlignment="1">
      <alignment horizontal="center" vertical="center" wrapText="1"/>
    </xf>
    <xf numFmtId="49" fontId="42" fillId="0" borderId="52" xfId="0" applyNumberFormat="1" applyFont="1" applyBorder="1" applyAlignment="1">
      <alignment horizontal="left" vertical="center" wrapText="1"/>
    </xf>
    <xf numFmtId="4" fontId="74" fillId="37" borderId="53" xfId="0" applyNumberFormat="1" applyFont="1" applyFill="1" applyBorder="1" applyAlignment="1">
      <alignment horizontal="center"/>
    </xf>
    <xf numFmtId="0" fontId="75" fillId="0" borderId="0" xfId="0" applyFont="1"/>
    <xf numFmtId="49" fontId="59" fillId="0" borderId="11" xfId="0" applyNumberFormat="1" applyFont="1" applyBorder="1" applyAlignment="1">
      <alignment horizontal="left" vertical="center" wrapText="1"/>
    </xf>
    <xf numFmtId="49" fontId="59" fillId="0" borderId="0" xfId="0" applyNumberFormat="1" applyFont="1" applyAlignment="1">
      <alignment horizontal="left" vertical="center" wrapText="1"/>
    </xf>
    <xf numFmtId="4" fontId="67" fillId="0" borderId="10" xfId="33" applyNumberFormat="1" applyFont="1" applyBorder="1" applyAlignment="1">
      <alignment vertical="center" wrapText="1"/>
    </xf>
    <xf numFmtId="0" fontId="76" fillId="0" borderId="0" xfId="0" applyFont="1"/>
    <xf numFmtId="0" fontId="48" fillId="0" borderId="25" xfId="0" applyFont="1" applyBorder="1"/>
    <xf numFmtId="0" fontId="19" fillId="0" borderId="0" xfId="33" applyBorder="1"/>
    <xf numFmtId="0" fontId="73" fillId="35" borderId="66" xfId="0" applyFont="1" applyFill="1" applyBorder="1" applyAlignment="1">
      <alignment horizontal="center" vertical="center" wrapText="1"/>
    </xf>
    <xf numFmtId="0" fontId="72" fillId="38" borderId="66" xfId="0" applyFont="1" applyFill="1" applyBorder="1" applyAlignment="1">
      <alignment horizontal="center" vertical="center" wrapText="1"/>
    </xf>
    <xf numFmtId="0" fontId="72" fillId="37" borderId="66" xfId="0" applyFont="1" applyFill="1" applyBorder="1" applyAlignment="1">
      <alignment horizontal="center" vertical="center" wrapText="1"/>
    </xf>
    <xf numFmtId="0" fontId="72" fillId="35" borderId="65" xfId="215" applyNumberFormat="1" applyFont="1" applyFill="1" applyBorder="1" applyAlignment="1">
      <alignment horizontal="center" vertical="center" wrapText="1"/>
    </xf>
    <xf numFmtId="0" fontId="72" fillId="35" borderId="52" xfId="215" applyNumberFormat="1" applyFont="1" applyFill="1" applyBorder="1" applyAlignment="1">
      <alignment horizontal="center" vertical="center" wrapText="1"/>
    </xf>
    <xf numFmtId="0" fontId="72" fillId="39" borderId="66" xfId="0" applyFont="1" applyFill="1" applyBorder="1" applyAlignment="1">
      <alignment horizontal="center" vertical="center" wrapText="1"/>
    </xf>
    <xf numFmtId="4" fontId="73" fillId="39" borderId="53" xfId="215" applyNumberFormat="1" applyFont="1" applyFill="1" applyBorder="1" applyAlignment="1">
      <alignment horizontal="center" vertical="center" wrapText="1"/>
    </xf>
    <xf numFmtId="0" fontId="25" fillId="0" borderId="21" xfId="16" applyFont="1" applyBorder="1" applyAlignment="1">
      <alignment horizontal="left" vertical="center" wrapText="1"/>
    </xf>
    <xf numFmtId="0" fontId="25" fillId="0" borderId="22" xfId="16" applyFont="1" applyBorder="1" applyAlignment="1">
      <alignment horizontal="left" vertical="center" wrapText="1"/>
    </xf>
    <xf numFmtId="0" fontId="25" fillId="0" borderId="23" xfId="16" applyFont="1" applyBorder="1" applyAlignment="1">
      <alignment horizontal="left" vertical="center" wrapText="1"/>
    </xf>
    <xf numFmtId="49" fontId="64" fillId="0" borderId="21" xfId="0" applyNumberFormat="1" applyFont="1" applyBorder="1" applyAlignment="1">
      <alignment horizontal="left" vertical="center" wrapText="1"/>
    </xf>
    <xf numFmtId="49" fontId="64" fillId="0" borderId="22" xfId="0" applyNumberFormat="1" applyFont="1" applyBorder="1" applyAlignment="1">
      <alignment horizontal="left" vertical="center" wrapText="1"/>
    </xf>
    <xf numFmtId="49" fontId="64" fillId="0" borderId="23" xfId="0" applyNumberFormat="1" applyFont="1" applyBorder="1" applyAlignment="1">
      <alignment horizontal="left" vertical="center" wrapText="1"/>
    </xf>
    <xf numFmtId="49" fontId="64" fillId="0" borderId="61" xfId="0" applyNumberFormat="1" applyFont="1" applyBorder="1" applyAlignment="1">
      <alignment horizontal="left" vertical="center" wrapText="1"/>
    </xf>
    <xf numFmtId="49" fontId="64" fillId="0" borderId="62" xfId="0" applyNumberFormat="1" applyFont="1" applyBorder="1" applyAlignment="1">
      <alignment horizontal="left" vertical="center" wrapText="1"/>
    </xf>
    <xf numFmtId="49" fontId="64" fillId="0" borderId="63" xfId="0" applyNumberFormat="1" applyFont="1" applyBorder="1" applyAlignment="1">
      <alignment horizontal="left" vertical="center" wrapText="1"/>
    </xf>
    <xf numFmtId="49" fontId="64" fillId="0" borderId="61" xfId="0" applyNumberFormat="1" applyFont="1" applyBorder="1" applyAlignment="1">
      <alignment horizontal="center" vertical="center" wrapText="1"/>
    </xf>
    <xf numFmtId="49" fontId="64" fillId="0" borderId="62" xfId="0" applyNumberFormat="1" applyFont="1" applyBorder="1" applyAlignment="1">
      <alignment horizontal="center" vertical="center" wrapText="1"/>
    </xf>
    <xf numFmtId="49" fontId="64" fillId="0" borderId="63" xfId="0" applyNumberFormat="1" applyFont="1" applyBorder="1" applyAlignment="1">
      <alignment horizontal="center" vertical="center" wrapText="1"/>
    </xf>
    <xf numFmtId="0" fontId="45" fillId="0" borderId="64" xfId="33" applyFont="1" applyBorder="1" applyAlignment="1">
      <alignment horizontal="center" vertical="center"/>
    </xf>
    <xf numFmtId="0" fontId="45" fillId="0" borderId="58" xfId="33" applyFont="1" applyBorder="1" applyAlignment="1">
      <alignment horizontal="center" vertical="center"/>
    </xf>
    <xf numFmtId="0" fontId="57" fillId="0" borderId="11" xfId="33" applyFont="1" applyBorder="1" applyAlignment="1">
      <alignment vertical="center"/>
    </xf>
    <xf numFmtId="0" fontId="57" fillId="0" borderId="0" xfId="33" applyFont="1" applyBorder="1" applyAlignment="1">
      <alignment vertical="center"/>
    </xf>
    <xf numFmtId="0" fontId="53" fillId="34" borderId="54" xfId="33" applyFont="1" applyFill="1" applyBorder="1" applyAlignment="1">
      <alignment horizontal="center" vertical="center"/>
    </xf>
    <xf numFmtId="0" fontId="53" fillId="34" borderId="55" xfId="33" applyFont="1" applyFill="1" applyBorder="1" applyAlignment="1">
      <alignment horizontal="center" vertical="center"/>
    </xf>
    <xf numFmtId="0" fontId="53" fillId="34" borderId="56" xfId="33" applyFont="1" applyFill="1" applyBorder="1" applyAlignment="1">
      <alignment horizontal="center" vertical="center"/>
    </xf>
    <xf numFmtId="49" fontId="64" fillId="0" borderId="60" xfId="0" applyNumberFormat="1" applyFont="1" applyBorder="1" applyAlignment="1">
      <alignment horizontal="left" vertical="center" wrapText="1"/>
    </xf>
    <xf numFmtId="49" fontId="64" fillId="0" borderId="34" xfId="0" applyNumberFormat="1" applyFont="1" applyBorder="1" applyAlignment="1">
      <alignment horizontal="left" vertical="center" wrapText="1"/>
    </xf>
    <xf numFmtId="49" fontId="64" fillId="0" borderId="60" xfId="0" applyNumberFormat="1" applyFont="1" applyBorder="1" applyAlignment="1">
      <alignment horizontal="center" vertical="center" wrapText="1"/>
    </xf>
    <xf numFmtId="49" fontId="64" fillId="0" borderId="22" xfId="0" applyNumberFormat="1" applyFont="1" applyBorder="1" applyAlignment="1">
      <alignment horizontal="center" vertical="center" wrapText="1"/>
    </xf>
    <xf numFmtId="49" fontId="64" fillId="0" borderId="34" xfId="0" applyNumberFormat="1" applyFont="1" applyBorder="1" applyAlignment="1">
      <alignment horizontal="center" vertical="center" wrapText="1"/>
    </xf>
    <xf numFmtId="0" fontId="45" fillId="0" borderId="59" xfId="33" applyFont="1" applyBorder="1" applyAlignment="1">
      <alignment horizontal="center" vertical="center"/>
    </xf>
    <xf numFmtId="0" fontId="45" fillId="0" borderId="57" xfId="33" applyFont="1" applyBorder="1" applyAlignment="1">
      <alignment horizontal="center" vertical="center"/>
    </xf>
    <xf numFmtId="0" fontId="70" fillId="35" borderId="50" xfId="215" applyNumberFormat="1" applyFont="1" applyFill="1" applyBorder="1" applyAlignment="1">
      <alignment horizontal="center" vertical="center" wrapText="1"/>
    </xf>
    <xf numFmtId="0" fontId="70" fillId="35" borderId="51" xfId="215" applyNumberFormat="1" applyFont="1" applyFill="1" applyBorder="1" applyAlignment="1">
      <alignment horizontal="center" vertical="center" wrapText="1"/>
    </xf>
    <xf numFmtId="49" fontId="71" fillId="0" borderId="21" xfId="0" applyNumberFormat="1" applyFont="1" applyBorder="1" applyAlignment="1">
      <alignment horizontal="left" vertical="center" wrapText="1"/>
    </xf>
    <xf numFmtId="49" fontId="71" fillId="0" borderId="22" xfId="0" applyNumberFormat="1" applyFont="1" applyBorder="1" applyAlignment="1">
      <alignment horizontal="left" vertical="center" wrapText="1"/>
    </xf>
    <xf numFmtId="49" fontId="71" fillId="0" borderId="23" xfId="0" applyNumberFormat="1" applyFont="1" applyBorder="1" applyAlignment="1">
      <alignment horizontal="left" vertical="center" wrapText="1"/>
    </xf>
    <xf numFmtId="0" fontId="47" fillId="0" borderId="11" xfId="33" applyFont="1" applyBorder="1" applyAlignment="1">
      <alignment horizontal="left" vertical="center" wrapText="1"/>
    </xf>
    <xf numFmtId="0" fontId="47" fillId="0" borderId="0" xfId="33" applyFont="1" applyAlignment="1">
      <alignment horizontal="left" vertical="center" wrapText="1"/>
    </xf>
    <xf numFmtId="0" fontId="45" fillId="0" borderId="39" xfId="33" applyFont="1" applyBorder="1" applyAlignment="1">
      <alignment horizontal="left" vertical="center" wrapText="1"/>
    </xf>
    <xf numFmtId="0" fontId="55" fillId="34" borderId="40" xfId="33" applyFont="1" applyFill="1" applyBorder="1" applyAlignment="1">
      <alignment horizontal="center" vertical="center"/>
    </xf>
    <xf numFmtId="0" fontId="61" fillId="33" borderId="15" xfId="33" applyFont="1" applyFill="1" applyBorder="1" applyAlignment="1">
      <alignment horizontal="center" vertical="center"/>
    </xf>
    <xf numFmtId="0" fontId="61" fillId="33" borderId="16" xfId="33" applyFont="1" applyFill="1" applyBorder="1" applyAlignment="1">
      <alignment horizontal="center" vertical="center"/>
    </xf>
    <xf numFmtId="0" fontId="61" fillId="33" borderId="17" xfId="33" applyFont="1" applyFill="1" applyBorder="1" applyAlignment="1">
      <alignment horizontal="center" vertical="center"/>
    </xf>
    <xf numFmtId="0" fontId="39" fillId="0" borderId="25" xfId="33" applyFont="1" applyBorder="1" applyAlignment="1">
      <alignment horizontal="center"/>
    </xf>
    <xf numFmtId="0" fontId="39" fillId="0" borderId="26" xfId="33" applyFont="1" applyBorder="1" applyAlignment="1">
      <alignment horizontal="center"/>
    </xf>
    <xf numFmtId="0" fontId="39" fillId="0" borderId="27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30" xfId="33" applyFont="1" applyBorder="1" applyAlignment="1">
      <alignment horizontal="center"/>
    </xf>
    <xf numFmtId="0" fontId="52" fillId="0" borderId="28" xfId="33" applyFont="1" applyBorder="1" applyAlignment="1">
      <alignment horizontal="center" vertical="center" wrapText="1"/>
    </xf>
    <xf numFmtId="0" fontId="52" fillId="0" borderId="26" xfId="33" applyFont="1" applyBorder="1" applyAlignment="1">
      <alignment horizontal="center" vertical="center" wrapText="1"/>
    </xf>
    <xf numFmtId="0" fontId="52" fillId="0" borderId="27" xfId="33" applyFont="1" applyBorder="1" applyAlignment="1">
      <alignment horizontal="center" vertical="center" wrapText="1"/>
    </xf>
    <xf numFmtId="0" fontId="52" fillId="0" borderId="31" xfId="33" applyFont="1" applyBorder="1" applyAlignment="1">
      <alignment horizontal="center" vertical="center" wrapText="1"/>
    </xf>
    <xf numFmtId="0" fontId="52" fillId="0" borderId="0" xfId="33" applyFont="1" applyAlignment="1">
      <alignment horizontal="center" vertical="center" wrapText="1"/>
    </xf>
    <xf numFmtId="0" fontId="52" fillId="0" borderId="30" xfId="33" applyFont="1" applyBorder="1" applyAlignment="1">
      <alignment horizontal="center" vertical="center" wrapText="1"/>
    </xf>
    <xf numFmtId="0" fontId="52" fillId="0" borderId="38" xfId="33" applyFont="1" applyBorder="1" applyAlignment="1">
      <alignment horizontal="center" vertical="center" wrapText="1"/>
    </xf>
    <xf numFmtId="0" fontId="52" fillId="0" borderId="13" xfId="33" applyFont="1" applyBorder="1" applyAlignment="1">
      <alignment horizontal="center" vertical="center" wrapText="1"/>
    </xf>
    <xf numFmtId="0" fontId="52" fillId="0" borderId="37" xfId="33" applyFont="1" applyBorder="1" applyAlignment="1">
      <alignment horizontal="center" vertical="center" wrapText="1"/>
    </xf>
    <xf numFmtId="0" fontId="50" fillId="0" borderId="28" xfId="33" applyFont="1" applyBorder="1" applyAlignment="1">
      <alignment horizontal="center" vertical="center"/>
    </xf>
    <xf numFmtId="0" fontId="50" fillId="0" borderId="29" xfId="33" applyFont="1" applyBorder="1" applyAlignment="1">
      <alignment horizontal="center" vertical="center"/>
    </xf>
    <xf numFmtId="0" fontId="50" fillId="0" borderId="32" xfId="33" applyFont="1" applyBorder="1" applyAlignment="1">
      <alignment horizontal="center" vertical="center"/>
    </xf>
    <xf numFmtId="0" fontId="50" fillId="0" borderId="33" xfId="33" applyFont="1" applyBorder="1" applyAlignment="1">
      <alignment horizontal="center" vertical="center"/>
    </xf>
    <xf numFmtId="0" fontId="47" fillId="0" borderId="21" xfId="33" applyFont="1" applyBorder="1" applyAlignment="1">
      <alignment horizontal="center" vertical="center" wrapText="1"/>
    </xf>
    <xf numFmtId="0" fontId="47" fillId="0" borderId="34" xfId="33" applyFont="1" applyBorder="1" applyAlignment="1">
      <alignment horizontal="center" vertical="center" wrapText="1"/>
    </xf>
    <xf numFmtId="0" fontId="49" fillId="0" borderId="35" xfId="33" applyFont="1" applyBorder="1" applyAlignment="1">
      <alignment horizontal="left" wrapText="1"/>
    </xf>
    <xf numFmtId="0" fontId="49" fillId="0" borderId="32" xfId="33" applyFont="1" applyBorder="1" applyAlignment="1">
      <alignment horizontal="left"/>
    </xf>
    <xf numFmtId="14" fontId="43" fillId="0" borderId="36" xfId="33" applyNumberFormat="1" applyFont="1" applyBorder="1" applyAlignment="1">
      <alignment horizontal="center" vertical="center"/>
    </xf>
    <xf numFmtId="14" fontId="43" fillId="0" borderId="33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30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37" xfId="33" applyBorder="1" applyAlignment="1">
      <alignment horizontal="left" vertical="center"/>
    </xf>
    <xf numFmtId="0" fontId="58" fillId="0" borderId="11" xfId="33" applyFont="1" applyBorder="1" applyAlignment="1">
      <alignment horizontal="left"/>
    </xf>
    <xf numFmtId="0" fontId="58" fillId="0" borderId="0" xfId="33" applyFont="1" applyAlignment="1">
      <alignment horizontal="left"/>
    </xf>
    <xf numFmtId="49" fontId="65" fillId="33" borderId="41" xfId="0" applyNumberFormat="1" applyFont="1" applyFill="1" applyBorder="1" applyAlignment="1">
      <alignment horizontal="left" vertical="center" wrapText="1"/>
    </xf>
    <xf numFmtId="49" fontId="65" fillId="33" borderId="39" xfId="0" applyNumberFormat="1" applyFont="1" applyFill="1" applyBorder="1" applyAlignment="1">
      <alignment horizontal="left" vertical="center" wrapText="1"/>
    </xf>
    <xf numFmtId="49" fontId="65" fillId="33" borderId="42" xfId="0" applyNumberFormat="1" applyFont="1" applyFill="1" applyBorder="1" applyAlignment="1">
      <alignment horizontal="left" vertical="center" wrapText="1"/>
    </xf>
    <xf numFmtId="0" fontId="66" fillId="0" borderId="48" xfId="0" applyFont="1" applyBorder="1" applyAlignment="1">
      <alignment horizontal="right" vertical="center"/>
    </xf>
    <xf numFmtId="0" fontId="66" fillId="0" borderId="46" xfId="0" applyFont="1" applyBorder="1" applyAlignment="1">
      <alignment horizontal="right" vertical="center"/>
    </xf>
    <xf numFmtId="0" fontId="66" fillId="0" borderId="44" xfId="0" applyFont="1" applyBorder="1" applyAlignment="1">
      <alignment horizontal="right" vertical="center"/>
    </xf>
    <xf numFmtId="49" fontId="59" fillId="33" borderId="41" xfId="0" applyNumberFormat="1" applyFont="1" applyFill="1" applyBorder="1" applyAlignment="1">
      <alignment horizontal="left" vertical="center" wrapText="1"/>
    </xf>
    <xf numFmtId="49" fontId="59" fillId="33" borderId="39" xfId="0" applyNumberFormat="1" applyFont="1" applyFill="1" applyBorder="1" applyAlignment="1">
      <alignment horizontal="left" vertical="center" wrapText="1"/>
    </xf>
    <xf numFmtId="49" fontId="59" fillId="33" borderId="42" xfId="0" applyNumberFormat="1" applyFont="1" applyFill="1" applyBorder="1" applyAlignment="1">
      <alignment horizontal="left" vertical="center" wrapText="1"/>
    </xf>
    <xf numFmtId="17" fontId="72" fillId="35" borderId="70" xfId="0" applyNumberFormat="1" applyFont="1" applyFill="1" applyBorder="1" applyAlignment="1">
      <alignment horizontal="center" vertical="center" wrapText="1"/>
    </xf>
    <xf numFmtId="17" fontId="72" fillId="35" borderId="68" xfId="0" applyNumberFormat="1" applyFont="1" applyFill="1" applyBorder="1" applyAlignment="1">
      <alignment horizontal="center" vertical="center" wrapText="1"/>
    </xf>
    <xf numFmtId="17" fontId="72" fillId="35" borderId="71" xfId="0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horizontal="left" wrapText="1"/>
    </xf>
    <xf numFmtId="0" fontId="77" fillId="0" borderId="67" xfId="0" applyFont="1" applyBorder="1" applyAlignment="1">
      <alignment horizontal="center" vertical="center"/>
    </xf>
    <xf numFmtId="0" fontId="77" fillId="0" borderId="68" xfId="0" applyFont="1" applyBorder="1" applyAlignment="1">
      <alignment horizontal="center" vertical="center"/>
    </xf>
    <xf numFmtId="0" fontId="77" fillId="0" borderId="69" xfId="0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Users/usuario/Documents/LISTADO%20DE%20ACTIVIDADES%20-%20SUMINISTRO%20DE%20AFIRMADO%20RV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DETALLADO"/>
    </sheetNames>
    <sheetDataSet>
      <sheetData sheetId="0">
        <row r="12">
          <cell r="L12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8DFF-1E5A-48F9-86BB-6801FE1132C0}">
  <sheetPr>
    <pageSetUpPr fitToPage="1"/>
  </sheetPr>
  <dimension ref="A1:U51"/>
  <sheetViews>
    <sheetView showGridLines="0" view="pageBreakPreview" topLeftCell="A10" zoomScale="50" zoomScaleNormal="85" zoomScaleSheetLayoutView="50" workbookViewId="0">
      <selection activeCell="E16" sqref="E16:J16"/>
    </sheetView>
  </sheetViews>
  <sheetFormatPr baseColWidth="10" defaultColWidth="11.44140625" defaultRowHeight="14.4"/>
  <cols>
    <col min="1" max="1" width="11.88671875" style="2" customWidth="1"/>
    <col min="2" max="2" width="14.21875" style="2" customWidth="1"/>
    <col min="3" max="3" width="13.88671875" style="2" bestFit="1" customWidth="1"/>
    <col min="4" max="4" width="15.44140625" style="44" hidden="1" customWidth="1"/>
    <col min="5" max="5" width="22.44140625" style="2" customWidth="1"/>
    <col min="6" max="6" width="17.5546875" style="2" customWidth="1"/>
    <col min="7" max="7" width="12.88671875" style="2" customWidth="1"/>
    <col min="8" max="8" width="22" style="2" hidden="1" customWidth="1"/>
    <col min="9" max="9" width="3.5546875" style="2" customWidth="1"/>
    <col min="10" max="10" width="43.21875" style="2" customWidth="1"/>
    <col min="11" max="11" width="17.33203125" style="2" customWidth="1"/>
    <col min="12" max="12" width="32.33203125" style="2" customWidth="1"/>
  </cols>
  <sheetData>
    <row r="1" spans="1:12" ht="38.25" customHeight="1">
      <c r="A1" s="121"/>
      <c r="B1" s="122"/>
      <c r="C1" s="122"/>
      <c r="D1" s="123"/>
      <c r="E1" s="127" t="s">
        <v>0</v>
      </c>
      <c r="F1" s="128"/>
      <c r="G1" s="128"/>
      <c r="H1" s="128"/>
      <c r="I1" s="128"/>
      <c r="J1" s="129"/>
      <c r="K1" s="136"/>
      <c r="L1" s="137"/>
    </row>
    <row r="2" spans="1:12" ht="38.25" customHeight="1">
      <c r="A2" s="124"/>
      <c r="B2" s="125"/>
      <c r="C2" s="125"/>
      <c r="D2" s="126"/>
      <c r="E2" s="130"/>
      <c r="F2" s="131"/>
      <c r="G2" s="131"/>
      <c r="H2" s="131"/>
      <c r="I2" s="131"/>
      <c r="J2" s="132"/>
      <c r="K2" s="138"/>
      <c r="L2" s="139"/>
    </row>
    <row r="3" spans="1:12">
      <c r="A3" s="124"/>
      <c r="B3" s="125"/>
      <c r="C3" s="125"/>
      <c r="D3" s="126"/>
      <c r="E3" s="130"/>
      <c r="F3" s="131"/>
      <c r="G3" s="131"/>
      <c r="H3" s="131"/>
      <c r="I3" s="131"/>
      <c r="J3" s="132"/>
      <c r="K3" s="140" t="s">
        <v>1</v>
      </c>
      <c r="L3" s="141"/>
    </row>
    <row r="4" spans="1:12">
      <c r="A4" s="124"/>
      <c r="B4" s="125"/>
      <c r="C4" s="125"/>
      <c r="D4" s="126"/>
      <c r="E4" s="130"/>
      <c r="F4" s="131"/>
      <c r="G4" s="131"/>
      <c r="H4" s="131"/>
      <c r="I4" s="131"/>
      <c r="J4" s="132"/>
      <c r="K4" s="142" t="s">
        <v>2</v>
      </c>
      <c r="L4" s="144"/>
    </row>
    <row r="5" spans="1:12">
      <c r="A5" s="146" t="s">
        <v>3</v>
      </c>
      <c r="B5" s="147"/>
      <c r="C5" s="147"/>
      <c r="D5" s="148"/>
      <c r="E5" s="130"/>
      <c r="F5" s="131"/>
      <c r="G5" s="131"/>
      <c r="H5" s="131"/>
      <c r="I5" s="131"/>
      <c r="J5" s="132"/>
      <c r="K5" s="143"/>
      <c r="L5" s="145"/>
    </row>
    <row r="6" spans="1:12" ht="15" thickBot="1">
      <c r="A6" s="149" t="s">
        <v>4</v>
      </c>
      <c r="B6" s="150"/>
      <c r="C6" s="150"/>
      <c r="D6" s="151"/>
      <c r="E6" s="133"/>
      <c r="F6" s="134"/>
      <c r="G6" s="134"/>
      <c r="H6" s="134"/>
      <c r="I6" s="134"/>
      <c r="J6" s="135"/>
      <c r="K6" s="21"/>
      <c r="L6" s="16"/>
    </row>
    <row r="7" spans="1:12">
      <c r="A7" s="152" t="s">
        <v>5</v>
      </c>
      <c r="B7" s="153"/>
      <c r="C7" s="153"/>
      <c r="D7" s="22"/>
      <c r="E7" s="23"/>
      <c r="F7" s="23"/>
      <c r="G7" s="23"/>
      <c r="H7" s="23"/>
      <c r="I7" s="23"/>
      <c r="J7" s="23"/>
      <c r="K7" s="24"/>
      <c r="L7" s="25"/>
    </row>
    <row r="8" spans="1:12">
      <c r="A8" s="114" t="s">
        <v>6</v>
      </c>
      <c r="B8" s="115"/>
      <c r="C8" s="115"/>
      <c r="D8" s="116"/>
      <c r="E8" s="116"/>
      <c r="F8" s="116"/>
      <c r="G8" s="116"/>
      <c r="H8" s="116"/>
      <c r="I8" s="116"/>
      <c r="J8" s="116"/>
      <c r="K8" s="20"/>
      <c r="L8" s="26"/>
    </row>
    <row r="9" spans="1:12">
      <c r="A9" s="114" t="s">
        <v>7</v>
      </c>
      <c r="B9" s="115"/>
      <c r="C9" s="115"/>
      <c r="D9" s="116"/>
      <c r="E9" s="116"/>
      <c r="F9" s="116"/>
      <c r="G9" s="116"/>
      <c r="H9" s="116"/>
      <c r="I9" s="116"/>
      <c r="J9" s="116"/>
      <c r="K9" s="20"/>
      <c r="L9" s="26"/>
    </row>
    <row r="10" spans="1:12">
      <c r="A10" s="114" t="s">
        <v>8</v>
      </c>
      <c r="B10" s="115"/>
      <c r="C10" s="115"/>
      <c r="D10" s="116"/>
      <c r="E10" s="116"/>
      <c r="F10" s="116"/>
      <c r="G10" s="116"/>
      <c r="H10" s="116"/>
      <c r="I10" s="116"/>
      <c r="J10" s="116"/>
      <c r="K10" s="20"/>
      <c r="L10" s="26"/>
    </row>
    <row r="11" spans="1:12">
      <c r="A11" s="114" t="s">
        <v>9</v>
      </c>
      <c r="B11" s="115"/>
      <c r="C11" s="115"/>
      <c r="D11" s="116"/>
      <c r="E11" s="116"/>
      <c r="F11" s="116"/>
      <c r="G11" s="116"/>
      <c r="H11" s="116"/>
      <c r="I11" s="116"/>
      <c r="J11" s="116"/>
      <c r="K11" s="20"/>
      <c r="L11" s="26"/>
    </row>
    <row r="12" spans="1:12" ht="31.5" customHeight="1" thickBot="1">
      <c r="A12" s="27"/>
      <c r="B12" s="5"/>
      <c r="C12" s="5"/>
      <c r="D12" s="4"/>
      <c r="E12" s="5"/>
      <c r="F12" s="5"/>
      <c r="G12" s="5"/>
      <c r="H12" s="5"/>
      <c r="I12" s="5"/>
      <c r="J12" s="28"/>
      <c r="K12" s="28" t="s">
        <v>10</v>
      </c>
      <c r="L12" s="29" t="str">
        <f>IF([9]CONSOLIDADO!L12="","",+[9]CONSOLIDADO!L12)</f>
        <v/>
      </c>
    </row>
    <row r="13" spans="1:12" ht="42.6" thickBot="1">
      <c r="A13" s="30" t="s">
        <v>11</v>
      </c>
      <c r="B13" s="31" t="s">
        <v>12</v>
      </c>
      <c r="C13" s="31" t="s">
        <v>13</v>
      </c>
      <c r="D13" s="31"/>
      <c r="E13" s="117" t="s">
        <v>14</v>
      </c>
      <c r="F13" s="117"/>
      <c r="G13" s="117"/>
      <c r="H13" s="117"/>
      <c r="I13" s="117"/>
      <c r="J13" s="117"/>
      <c r="K13" s="32" t="s">
        <v>15</v>
      </c>
      <c r="L13" s="33" t="s">
        <v>16</v>
      </c>
    </row>
    <row r="14" spans="1:12" ht="31.5" customHeight="1">
      <c r="A14" s="118" t="s">
        <v>17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0"/>
    </row>
    <row r="15" spans="1:12" ht="31.5" customHeight="1">
      <c r="A15" s="46">
        <v>1</v>
      </c>
      <c r="B15" s="47"/>
      <c r="C15" s="47"/>
      <c r="D15" s="47"/>
      <c r="E15" s="109" t="s">
        <v>51</v>
      </c>
      <c r="F15" s="109"/>
      <c r="G15" s="109"/>
      <c r="H15" s="109"/>
      <c r="I15" s="109"/>
      <c r="J15" s="110"/>
      <c r="K15" s="45"/>
      <c r="L15" s="48"/>
    </row>
    <row r="16" spans="1:12" ht="31.5" customHeight="1">
      <c r="A16" s="49">
        <v>1.01</v>
      </c>
      <c r="B16" s="50" t="s">
        <v>18</v>
      </c>
      <c r="C16" s="51">
        <v>8488.17</v>
      </c>
      <c r="D16" s="52"/>
      <c r="E16" s="83" t="s">
        <v>20</v>
      </c>
      <c r="F16" s="84"/>
      <c r="G16" s="84"/>
      <c r="H16" s="84"/>
      <c r="I16" s="84"/>
      <c r="J16" s="85"/>
      <c r="K16" s="53"/>
      <c r="L16" s="54">
        <f t="shared" ref="L16:L35" si="0">+K16*C16</f>
        <v>0</v>
      </c>
    </row>
    <row r="17" spans="1:12" ht="31.5" customHeight="1">
      <c r="A17" s="49">
        <v>1.02</v>
      </c>
      <c r="B17" s="50" t="s">
        <v>18</v>
      </c>
      <c r="C17" s="51">
        <v>736</v>
      </c>
      <c r="D17" s="52"/>
      <c r="E17" s="83" t="s">
        <v>20</v>
      </c>
      <c r="F17" s="84"/>
      <c r="G17" s="84"/>
      <c r="H17" s="84"/>
      <c r="I17" s="84"/>
      <c r="J17" s="85"/>
      <c r="K17" s="53"/>
      <c r="L17" s="54">
        <f t="shared" si="0"/>
        <v>0</v>
      </c>
    </row>
    <row r="18" spans="1:12" ht="31.5" customHeight="1">
      <c r="A18" s="49">
        <v>1.03</v>
      </c>
      <c r="B18" s="50" t="s">
        <v>18</v>
      </c>
      <c r="C18" s="51">
        <v>92624.58</v>
      </c>
      <c r="D18" s="52"/>
      <c r="E18" s="83" t="s">
        <v>44</v>
      </c>
      <c r="F18" s="84"/>
      <c r="G18" s="84"/>
      <c r="H18" s="84"/>
      <c r="I18" s="84"/>
      <c r="J18" s="85"/>
      <c r="K18" s="53"/>
      <c r="L18" s="54">
        <f t="shared" si="0"/>
        <v>0</v>
      </c>
    </row>
    <row r="19" spans="1:12" ht="31.5" customHeight="1">
      <c r="A19" s="49">
        <v>1.04</v>
      </c>
      <c r="B19" s="50" t="s">
        <v>18</v>
      </c>
      <c r="C19" s="51">
        <v>14272.83</v>
      </c>
      <c r="D19" s="52"/>
      <c r="E19" s="83" t="s">
        <v>65</v>
      </c>
      <c r="F19" s="84"/>
      <c r="G19" s="84"/>
      <c r="H19" s="84"/>
      <c r="I19" s="84"/>
      <c r="J19" s="85"/>
      <c r="K19" s="53"/>
      <c r="L19" s="54">
        <f t="shared" si="0"/>
        <v>0</v>
      </c>
    </row>
    <row r="20" spans="1:12" ht="31.5" customHeight="1">
      <c r="A20" s="49">
        <v>1.05</v>
      </c>
      <c r="B20" s="50" t="s">
        <v>18</v>
      </c>
      <c r="C20" s="51">
        <v>4110.5</v>
      </c>
      <c r="D20" s="52"/>
      <c r="E20" s="83" t="s">
        <v>44</v>
      </c>
      <c r="F20" s="84"/>
      <c r="G20" s="84"/>
      <c r="H20" s="84"/>
      <c r="I20" s="84"/>
      <c r="J20" s="85"/>
      <c r="K20" s="53"/>
      <c r="L20" s="54">
        <f t="shared" ref="L20:L24" si="1">+K20*C20</f>
        <v>0</v>
      </c>
    </row>
    <row r="21" spans="1:12" ht="31.5" customHeight="1">
      <c r="A21" s="49">
        <v>1.06</v>
      </c>
      <c r="B21" s="50" t="s">
        <v>18</v>
      </c>
      <c r="C21" s="51">
        <v>1336.36</v>
      </c>
      <c r="D21" s="52"/>
      <c r="E21" s="83" t="s">
        <v>64</v>
      </c>
      <c r="F21" s="84"/>
      <c r="G21" s="84"/>
      <c r="H21" s="84"/>
      <c r="I21" s="84"/>
      <c r="J21" s="85"/>
      <c r="K21" s="53"/>
      <c r="L21" s="54">
        <f t="shared" si="1"/>
        <v>0</v>
      </c>
    </row>
    <row r="22" spans="1:12" ht="31.5" customHeight="1">
      <c r="A22" s="49">
        <v>1.07</v>
      </c>
      <c r="B22" s="50" t="s">
        <v>18</v>
      </c>
      <c r="C22" s="51">
        <v>4970.09</v>
      </c>
      <c r="D22" s="52"/>
      <c r="E22" s="83" t="s">
        <v>39</v>
      </c>
      <c r="F22" s="84"/>
      <c r="G22" s="84"/>
      <c r="H22" s="84"/>
      <c r="I22" s="84"/>
      <c r="J22" s="85"/>
      <c r="K22" s="53"/>
      <c r="L22" s="54">
        <f t="shared" si="1"/>
        <v>0</v>
      </c>
    </row>
    <row r="23" spans="1:12" ht="31.5" customHeight="1">
      <c r="A23" s="49">
        <v>1.08</v>
      </c>
      <c r="B23" s="50" t="s">
        <v>18</v>
      </c>
      <c r="C23" s="51">
        <v>4970.09</v>
      </c>
      <c r="D23" s="52"/>
      <c r="E23" s="83" t="s">
        <v>40</v>
      </c>
      <c r="F23" s="84"/>
      <c r="G23" s="84"/>
      <c r="H23" s="84"/>
      <c r="I23" s="84"/>
      <c r="J23" s="85"/>
      <c r="K23" s="53"/>
      <c r="L23" s="54">
        <f t="shared" si="1"/>
        <v>0</v>
      </c>
    </row>
    <row r="24" spans="1:12" ht="31.5" customHeight="1">
      <c r="A24" s="49">
        <v>1.0900000000000001</v>
      </c>
      <c r="B24" s="50" t="s">
        <v>18</v>
      </c>
      <c r="C24" s="51">
        <v>1493.64</v>
      </c>
      <c r="D24" s="52"/>
      <c r="E24" s="83" t="s">
        <v>44</v>
      </c>
      <c r="F24" s="84"/>
      <c r="G24" s="84"/>
      <c r="H24" s="84"/>
      <c r="I24" s="84"/>
      <c r="J24" s="85"/>
      <c r="K24" s="53"/>
      <c r="L24" s="54">
        <f t="shared" si="1"/>
        <v>0</v>
      </c>
    </row>
    <row r="25" spans="1:12" ht="31.5" customHeight="1">
      <c r="A25" s="46">
        <v>2</v>
      </c>
      <c r="B25" s="47"/>
      <c r="C25" s="47"/>
      <c r="D25" s="47"/>
      <c r="E25" s="109" t="s">
        <v>58</v>
      </c>
      <c r="F25" s="109"/>
      <c r="G25" s="109"/>
      <c r="H25" s="109"/>
      <c r="I25" s="109"/>
      <c r="J25" s="110"/>
      <c r="K25" s="45"/>
      <c r="L25" s="48"/>
    </row>
    <row r="26" spans="1:12" ht="31.5" customHeight="1">
      <c r="A26" s="49">
        <v>2.0099999999999998</v>
      </c>
      <c r="B26" s="50" t="s">
        <v>18</v>
      </c>
      <c r="C26" s="51">
        <v>98104.04</v>
      </c>
      <c r="D26" s="52"/>
      <c r="E26" s="86" t="s">
        <v>20</v>
      </c>
      <c r="F26" s="87"/>
      <c r="G26" s="87"/>
      <c r="H26" s="87"/>
      <c r="I26" s="87"/>
      <c r="J26" s="88"/>
      <c r="K26" s="53"/>
      <c r="L26" s="54">
        <f t="shared" si="0"/>
        <v>0</v>
      </c>
    </row>
    <row r="27" spans="1:12" ht="31.5" customHeight="1">
      <c r="A27" s="49">
        <v>2.02</v>
      </c>
      <c r="B27" s="50" t="s">
        <v>18</v>
      </c>
      <c r="C27" s="51">
        <v>19609.68</v>
      </c>
      <c r="D27" s="52"/>
      <c r="E27" s="86" t="s">
        <v>44</v>
      </c>
      <c r="F27" s="87"/>
      <c r="G27" s="87"/>
      <c r="H27" s="87"/>
      <c r="I27" s="87"/>
      <c r="J27" s="88"/>
      <c r="K27" s="53"/>
      <c r="L27" s="54">
        <f t="shared" si="0"/>
        <v>0</v>
      </c>
    </row>
    <row r="28" spans="1:12" ht="31.5" customHeight="1">
      <c r="A28" s="49">
        <v>2.0299999999999998</v>
      </c>
      <c r="B28" s="50" t="s">
        <v>18</v>
      </c>
      <c r="C28" s="51">
        <v>7974.35</v>
      </c>
      <c r="D28" s="64"/>
      <c r="E28" s="86" t="s">
        <v>19</v>
      </c>
      <c r="F28" s="87"/>
      <c r="G28" s="87"/>
      <c r="H28" s="87"/>
      <c r="I28" s="87"/>
      <c r="J28" s="88"/>
      <c r="K28" s="53"/>
      <c r="L28" s="54"/>
    </row>
    <row r="29" spans="1:12" ht="31.5" customHeight="1">
      <c r="A29" s="49">
        <v>2.04</v>
      </c>
      <c r="B29" s="50" t="s">
        <v>18</v>
      </c>
      <c r="C29" s="51">
        <v>1254.0899999999999</v>
      </c>
      <c r="D29" s="64"/>
      <c r="E29" s="86" t="s">
        <v>19</v>
      </c>
      <c r="F29" s="87"/>
      <c r="G29" s="87"/>
      <c r="H29" s="87"/>
      <c r="I29" s="87"/>
      <c r="J29" s="88"/>
      <c r="K29" s="53"/>
      <c r="L29" s="54"/>
    </row>
    <row r="30" spans="1:12" ht="31.5" customHeight="1">
      <c r="A30" s="49">
        <v>2.0499999999999998</v>
      </c>
      <c r="B30" s="50" t="s">
        <v>18</v>
      </c>
      <c r="C30" s="51">
        <v>64208.99</v>
      </c>
      <c r="D30" s="64"/>
      <c r="E30" s="86" t="s">
        <v>22</v>
      </c>
      <c r="F30" s="87"/>
      <c r="G30" s="87"/>
      <c r="H30" s="87"/>
      <c r="I30" s="87"/>
      <c r="J30" s="88"/>
      <c r="K30" s="53"/>
      <c r="L30" s="54">
        <f t="shared" si="0"/>
        <v>0</v>
      </c>
    </row>
    <row r="31" spans="1:12" ht="31.5" customHeight="1">
      <c r="A31" s="49">
        <v>2.06</v>
      </c>
      <c r="B31" s="50" t="s">
        <v>18</v>
      </c>
      <c r="C31" s="51">
        <v>14542.32</v>
      </c>
      <c r="D31" s="64"/>
      <c r="E31" s="86" t="s">
        <v>21</v>
      </c>
      <c r="F31" s="87"/>
      <c r="G31" s="87"/>
      <c r="H31" s="87"/>
      <c r="I31" s="87"/>
      <c r="J31" s="88"/>
      <c r="K31" s="53"/>
      <c r="L31" s="54">
        <f t="shared" si="0"/>
        <v>0</v>
      </c>
    </row>
    <row r="32" spans="1:12" ht="31.5" customHeight="1">
      <c r="A32" s="46">
        <v>3</v>
      </c>
      <c r="B32" s="47"/>
      <c r="C32" s="47"/>
      <c r="D32" s="47"/>
      <c r="E32" s="109" t="s">
        <v>66</v>
      </c>
      <c r="F32" s="109"/>
      <c r="G32" s="109"/>
      <c r="H32" s="109"/>
      <c r="I32" s="109"/>
      <c r="J32" s="110"/>
      <c r="K32" s="45"/>
      <c r="L32" s="48"/>
    </row>
    <row r="33" spans="1:12" ht="31.5" customHeight="1">
      <c r="A33" s="49">
        <v>3.01</v>
      </c>
      <c r="B33" s="50" t="s">
        <v>18</v>
      </c>
      <c r="C33" s="51">
        <v>11799.4</v>
      </c>
      <c r="D33" s="52"/>
      <c r="E33" s="111" t="s">
        <v>19</v>
      </c>
      <c r="F33" s="112"/>
      <c r="G33" s="112"/>
      <c r="H33" s="112"/>
      <c r="I33" s="112"/>
      <c r="J33" s="113"/>
      <c r="K33" s="53"/>
      <c r="L33" s="54">
        <v>5</v>
      </c>
    </row>
    <row r="34" spans="1:12" ht="31.5" customHeight="1">
      <c r="A34" s="49">
        <v>3.02</v>
      </c>
      <c r="B34" s="50" t="s">
        <v>18</v>
      </c>
      <c r="C34" s="51">
        <v>104140.78</v>
      </c>
      <c r="D34" s="52"/>
      <c r="E34" s="111" t="s">
        <v>22</v>
      </c>
      <c r="F34" s="112"/>
      <c r="G34" s="112"/>
      <c r="H34" s="112"/>
      <c r="I34" s="112"/>
      <c r="J34" s="113"/>
      <c r="K34" s="53"/>
      <c r="L34" s="54">
        <f t="shared" si="0"/>
        <v>0</v>
      </c>
    </row>
    <row r="35" spans="1:12" ht="31.5" customHeight="1">
      <c r="A35" s="49">
        <v>3.03</v>
      </c>
      <c r="B35" s="50" t="s">
        <v>18</v>
      </c>
      <c r="C35" s="51">
        <v>15841.96</v>
      </c>
      <c r="D35" s="64"/>
      <c r="E35" s="111" t="s">
        <v>21</v>
      </c>
      <c r="F35" s="112"/>
      <c r="G35" s="112"/>
      <c r="H35" s="112"/>
      <c r="I35" s="112"/>
      <c r="J35" s="113"/>
      <c r="K35" s="53"/>
      <c r="L35" s="54">
        <f t="shared" si="0"/>
        <v>0</v>
      </c>
    </row>
    <row r="36" spans="1:12" ht="23.4">
      <c r="A36" s="154" t="s">
        <v>41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6"/>
      <c r="L36" s="34">
        <v>0</v>
      </c>
    </row>
    <row r="37" spans="1:12" ht="30" customHeight="1" thickBot="1">
      <c r="A37" s="157" t="s">
        <v>23</v>
      </c>
      <c r="B37" s="158"/>
      <c r="C37" s="158"/>
      <c r="D37" s="158"/>
      <c r="E37" s="158"/>
      <c r="F37" s="158"/>
      <c r="G37" s="158"/>
      <c r="H37" s="158"/>
      <c r="I37" s="158"/>
      <c r="J37" s="159"/>
      <c r="K37" s="36">
        <v>0.18</v>
      </c>
      <c r="L37" s="35">
        <f>IF(L36="","",+L36*K37)</f>
        <v>0</v>
      </c>
    </row>
    <row r="38" spans="1:12" ht="30" customHeight="1" thickTop="1">
      <c r="A38" s="160" t="s">
        <v>42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2"/>
      <c r="L38" s="37">
        <f>IF(L37="","",+L37+L36)</f>
        <v>0</v>
      </c>
    </row>
    <row r="39" spans="1:12" ht="30" customHeight="1" thickBot="1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2"/>
    </row>
    <row r="40" spans="1:12">
      <c r="A40" s="17"/>
      <c r="B40" s="18"/>
      <c r="C40" s="18"/>
      <c r="D40" s="19"/>
      <c r="E40" s="74"/>
      <c r="F40" s="39"/>
      <c r="G40" s="39"/>
      <c r="H40" s="39"/>
      <c r="I40" s="39"/>
      <c r="J40" s="39"/>
      <c r="K40" s="38"/>
      <c r="L40" s="40"/>
    </row>
    <row r="41" spans="1:12" ht="16.2" thickBot="1">
      <c r="A41" s="1"/>
      <c r="B41" s="9"/>
      <c r="C41" s="9"/>
      <c r="D41" s="19"/>
      <c r="E41" s="97" t="s">
        <v>24</v>
      </c>
      <c r="F41" s="98"/>
      <c r="G41" s="75"/>
      <c r="H41" s="75"/>
      <c r="I41" s="75"/>
      <c r="J41" s="75"/>
      <c r="K41" s="75"/>
      <c r="L41" s="10"/>
    </row>
    <row r="42" spans="1:12" ht="27" customHeight="1">
      <c r="A42" s="1"/>
      <c r="B42" s="9"/>
      <c r="C42" s="9"/>
      <c r="D42" s="19"/>
      <c r="E42" s="99" t="s">
        <v>14</v>
      </c>
      <c r="F42" s="100"/>
      <c r="G42" s="101"/>
      <c r="H42" s="99" t="s">
        <v>25</v>
      </c>
      <c r="I42" s="100"/>
      <c r="J42" s="101"/>
      <c r="K42" s="99" t="s">
        <v>26</v>
      </c>
      <c r="L42" s="101"/>
    </row>
    <row r="43" spans="1:12" ht="21" customHeight="1">
      <c r="A43" s="8"/>
      <c r="B43" s="11"/>
      <c r="C43" s="11"/>
      <c r="D43" s="41"/>
      <c r="E43" s="102" t="s">
        <v>27</v>
      </c>
      <c r="F43" s="87"/>
      <c r="G43" s="103"/>
      <c r="H43" s="104" t="s">
        <v>28</v>
      </c>
      <c r="I43" s="105"/>
      <c r="J43" s="106"/>
      <c r="K43" s="107"/>
      <c r="L43" s="108"/>
    </row>
    <row r="44" spans="1:12" ht="21" customHeight="1">
      <c r="A44" s="8"/>
      <c r="B44" s="11"/>
      <c r="C44" s="11"/>
      <c r="D44" s="41"/>
      <c r="E44" s="102" t="s">
        <v>29</v>
      </c>
      <c r="F44" s="87"/>
      <c r="G44" s="103"/>
      <c r="H44" s="104" t="s">
        <v>30</v>
      </c>
      <c r="I44" s="105"/>
      <c r="J44" s="106"/>
      <c r="K44" s="107"/>
      <c r="L44" s="108"/>
    </row>
    <row r="45" spans="1:12" ht="21" customHeight="1">
      <c r="A45" s="8"/>
      <c r="B45" s="12"/>
      <c r="C45" s="12"/>
      <c r="D45" s="41"/>
      <c r="E45" s="102" t="s">
        <v>31</v>
      </c>
      <c r="F45" s="87"/>
      <c r="G45" s="103"/>
      <c r="H45" s="104">
        <v>0</v>
      </c>
      <c r="I45" s="105"/>
      <c r="J45" s="106"/>
      <c r="K45" s="107"/>
      <c r="L45" s="108"/>
    </row>
    <row r="46" spans="1:12" ht="21" customHeight="1">
      <c r="A46" s="8"/>
      <c r="B46" s="12"/>
      <c r="C46" s="12"/>
      <c r="D46" s="41"/>
      <c r="E46" s="102" t="s">
        <v>32</v>
      </c>
      <c r="F46" s="87"/>
      <c r="G46" s="103"/>
      <c r="H46" s="104">
        <v>12</v>
      </c>
      <c r="I46" s="105"/>
      <c r="J46" s="106"/>
      <c r="K46" s="107"/>
      <c r="L46" s="108"/>
    </row>
    <row r="47" spans="1:12" ht="21" customHeight="1">
      <c r="A47" s="8"/>
      <c r="B47" s="12"/>
      <c r="C47" s="12"/>
      <c r="D47" s="41"/>
      <c r="E47" s="102" t="s">
        <v>33</v>
      </c>
      <c r="F47" s="87"/>
      <c r="G47" s="103"/>
      <c r="H47" s="104" t="s">
        <v>34</v>
      </c>
      <c r="I47" s="105"/>
      <c r="J47" s="106"/>
      <c r="K47" s="107"/>
      <c r="L47" s="108"/>
    </row>
    <row r="48" spans="1:12" ht="16.2" thickBot="1">
      <c r="A48" s="8"/>
      <c r="B48" s="12"/>
      <c r="C48" s="12"/>
      <c r="D48" s="42"/>
      <c r="E48" s="102" t="s">
        <v>35</v>
      </c>
      <c r="F48" s="87"/>
      <c r="G48" s="103"/>
      <c r="H48" s="104" t="s">
        <v>36</v>
      </c>
      <c r="I48" s="105"/>
      <c r="J48" s="106"/>
      <c r="K48" s="107"/>
      <c r="L48" s="108"/>
    </row>
    <row r="49" spans="1:21" ht="22.2" customHeight="1" thickBot="1">
      <c r="A49" s="8"/>
      <c r="B49" s="12"/>
      <c r="C49" s="12"/>
      <c r="D49" s="43"/>
      <c r="E49" s="89" t="s">
        <v>37</v>
      </c>
      <c r="F49" s="90"/>
      <c r="G49" s="91"/>
      <c r="H49" s="92" t="s">
        <v>38</v>
      </c>
      <c r="I49" s="93"/>
      <c r="J49" s="94"/>
      <c r="K49" s="95"/>
      <c r="L49" s="96"/>
    </row>
    <row r="50" spans="1:21" s="2" customFormat="1" ht="27" customHeight="1" thickBot="1">
      <c r="A50" s="13"/>
      <c r="B50" s="14"/>
      <c r="C50" s="14"/>
      <c r="D50" s="14"/>
      <c r="E50" s="14"/>
      <c r="F50" s="3"/>
      <c r="G50" s="3"/>
      <c r="H50" s="3"/>
      <c r="I50" s="15"/>
      <c r="J50" s="15"/>
      <c r="K50" s="15"/>
      <c r="L50" s="3"/>
      <c r="M50" s="6"/>
      <c r="N50" s="5"/>
      <c r="O50" s="5"/>
      <c r="P50" s="5"/>
      <c r="Q50" s="4"/>
      <c r="R50" s="5"/>
      <c r="S50" s="5"/>
      <c r="T50" s="5"/>
      <c r="U50" s="5"/>
    </row>
    <row r="51" spans="1:21">
      <c r="A51" s="7"/>
      <c r="B51" s="7"/>
      <c r="C51" s="7"/>
      <c r="D51" s="43"/>
      <c r="E51" s="7"/>
      <c r="F51" s="7"/>
      <c r="G51" s="7"/>
      <c r="H51" s="7"/>
      <c r="I51" s="7"/>
      <c r="J51" s="7"/>
      <c r="K51" s="7"/>
      <c r="L51" s="7"/>
    </row>
  </sheetData>
  <mergeCells count="68"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A11:C11"/>
    <mergeCell ref="D11:J11"/>
    <mergeCell ref="E13:J13"/>
    <mergeCell ref="A14:L14"/>
    <mergeCell ref="E15:J15"/>
    <mergeCell ref="K46:L46"/>
    <mergeCell ref="H47:J47"/>
    <mergeCell ref="H45:J45"/>
    <mergeCell ref="K45:L45"/>
    <mergeCell ref="E16:J16"/>
    <mergeCell ref="E17:J17"/>
    <mergeCell ref="E18:J18"/>
    <mergeCell ref="E19:J19"/>
    <mergeCell ref="E20:J20"/>
    <mergeCell ref="E25:J25"/>
    <mergeCell ref="E30:J30"/>
    <mergeCell ref="E31:J31"/>
    <mergeCell ref="E24:J24"/>
    <mergeCell ref="E21:J21"/>
    <mergeCell ref="E35:J35"/>
    <mergeCell ref="E26:J26"/>
    <mergeCell ref="K49:L49"/>
    <mergeCell ref="E41:F41"/>
    <mergeCell ref="E42:G42"/>
    <mergeCell ref="E48:G48"/>
    <mergeCell ref="H48:J48"/>
    <mergeCell ref="K48:L48"/>
    <mergeCell ref="H42:J42"/>
    <mergeCell ref="K42:L42"/>
    <mergeCell ref="H43:J43"/>
    <mergeCell ref="K43:L43"/>
    <mergeCell ref="H44:J44"/>
    <mergeCell ref="K44:L44"/>
    <mergeCell ref="E46:G46"/>
    <mergeCell ref="E47:G47"/>
    <mergeCell ref="K47:L47"/>
    <mergeCell ref="E43:G43"/>
    <mergeCell ref="E23:J23"/>
    <mergeCell ref="E22:J22"/>
    <mergeCell ref="E29:J29"/>
    <mergeCell ref="E49:G49"/>
    <mergeCell ref="H49:J49"/>
    <mergeCell ref="E44:G44"/>
    <mergeCell ref="E45:G45"/>
    <mergeCell ref="H46:J46"/>
    <mergeCell ref="E27:J27"/>
    <mergeCell ref="E32:J32"/>
    <mergeCell ref="E33:J33"/>
    <mergeCell ref="E34:J34"/>
    <mergeCell ref="E28:J28"/>
    <mergeCell ref="A36:K36"/>
    <mergeCell ref="A37:J37"/>
    <mergeCell ref="A38:K38"/>
  </mergeCells>
  <phoneticPr fontId="63" type="noConversion"/>
  <pageMargins left="0.19685039370078741" right="0.19685039370078741" top="0.39370078740157483" bottom="0.39370078740157483" header="0.39370078740157483" footer="0.39370078740157483"/>
  <pageSetup paperSize="9" scale="53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7BF-2F47-4921-B641-0E57D3396DD2}">
  <dimension ref="B3:L31"/>
  <sheetViews>
    <sheetView showGridLines="0" tabSelected="1" zoomScale="76" zoomScaleNormal="76" workbookViewId="0">
      <selection activeCell="K14" sqref="K14"/>
    </sheetView>
  </sheetViews>
  <sheetFormatPr baseColWidth="10" defaultColWidth="11.5546875" defaultRowHeight="13.8"/>
  <cols>
    <col min="1" max="1" width="11.5546875" style="55"/>
    <col min="2" max="2" width="57.6640625" style="55" bestFit="1" customWidth="1"/>
    <col min="3" max="3" width="6.6640625" style="55" bestFit="1" customWidth="1"/>
    <col min="4" max="4" width="9.109375" style="55" customWidth="1"/>
    <col min="5" max="6" width="14.6640625" style="55" customWidth="1"/>
    <col min="7" max="7" width="17.6640625" style="55" customWidth="1"/>
    <col min="8" max="16384" width="11.5546875" style="55"/>
  </cols>
  <sheetData>
    <row r="3" spans="2:7" ht="14.4" thickBot="1"/>
    <row r="4" spans="2:7" ht="28.8" customHeight="1" thickBot="1">
      <c r="B4" s="167" t="s">
        <v>17</v>
      </c>
      <c r="C4" s="168"/>
      <c r="D4" s="169"/>
      <c r="E4" s="163" t="s">
        <v>45</v>
      </c>
      <c r="F4" s="164"/>
      <c r="G4" s="165"/>
    </row>
    <row r="5" spans="2:7" ht="41.4">
      <c r="B5" s="79" t="s">
        <v>61</v>
      </c>
      <c r="C5" s="76" t="s">
        <v>59</v>
      </c>
      <c r="D5" s="76" t="s">
        <v>43</v>
      </c>
      <c r="E5" s="77" t="s">
        <v>68</v>
      </c>
      <c r="F5" s="81" t="s">
        <v>69</v>
      </c>
      <c r="G5" s="78" t="s">
        <v>67</v>
      </c>
    </row>
    <row r="6" spans="2:7">
      <c r="B6" s="56" t="s">
        <v>52</v>
      </c>
      <c r="C6" s="57" t="s">
        <v>18</v>
      </c>
      <c r="D6" s="58">
        <v>8488.17</v>
      </c>
      <c r="E6" s="61"/>
      <c r="F6" s="61"/>
      <c r="G6" s="68" t="s">
        <v>46</v>
      </c>
    </row>
    <row r="7" spans="2:7">
      <c r="B7" s="56" t="s">
        <v>52</v>
      </c>
      <c r="C7" s="65" t="s">
        <v>18</v>
      </c>
      <c r="D7" s="58">
        <v>736</v>
      </c>
      <c r="E7" s="61"/>
      <c r="F7" s="61"/>
      <c r="G7" s="68" t="s">
        <v>46</v>
      </c>
    </row>
    <row r="8" spans="2:7">
      <c r="B8" s="56" t="s">
        <v>53</v>
      </c>
      <c r="C8" s="57" t="s">
        <v>18</v>
      </c>
      <c r="D8" s="58">
        <v>92624.58</v>
      </c>
      <c r="E8" s="61"/>
      <c r="F8" s="61"/>
      <c r="G8" s="68" t="s">
        <v>46</v>
      </c>
    </row>
    <row r="9" spans="2:7">
      <c r="B9" s="56" t="s">
        <v>54</v>
      </c>
      <c r="C9" s="57" t="s">
        <v>18</v>
      </c>
      <c r="D9" s="58">
        <v>14272.83</v>
      </c>
      <c r="E9" s="61"/>
      <c r="F9" s="61"/>
      <c r="G9" s="68" t="s">
        <v>46</v>
      </c>
    </row>
    <row r="10" spans="2:7">
      <c r="B10" s="56" t="s">
        <v>53</v>
      </c>
      <c r="C10" s="57" t="s">
        <v>18</v>
      </c>
      <c r="D10" s="58">
        <v>4110.5</v>
      </c>
      <c r="E10" s="61"/>
      <c r="F10" s="61"/>
      <c r="G10" s="68" t="s">
        <v>46</v>
      </c>
    </row>
    <row r="11" spans="2:7">
      <c r="B11" s="56" t="s">
        <v>55</v>
      </c>
      <c r="C11" s="57" t="s">
        <v>18</v>
      </c>
      <c r="D11" s="58">
        <v>1336.36</v>
      </c>
      <c r="E11" s="61"/>
      <c r="F11" s="61"/>
      <c r="G11" s="68" t="s">
        <v>46</v>
      </c>
    </row>
    <row r="12" spans="2:7">
      <c r="B12" s="56" t="s">
        <v>56</v>
      </c>
      <c r="C12" s="57" t="s">
        <v>18</v>
      </c>
      <c r="D12" s="58">
        <v>4970.09</v>
      </c>
      <c r="E12" s="61"/>
      <c r="F12" s="61"/>
      <c r="G12" s="68" t="s">
        <v>46</v>
      </c>
    </row>
    <row r="13" spans="2:7">
      <c r="B13" s="56" t="s">
        <v>57</v>
      </c>
      <c r="C13" s="57" t="s">
        <v>18</v>
      </c>
      <c r="D13" s="58">
        <v>4970.09</v>
      </c>
      <c r="E13" s="61"/>
      <c r="F13" s="61"/>
      <c r="G13" s="68" t="s">
        <v>46</v>
      </c>
    </row>
    <row r="14" spans="2:7">
      <c r="B14" s="56" t="s">
        <v>53</v>
      </c>
      <c r="C14" s="57" t="s">
        <v>18</v>
      </c>
      <c r="D14" s="58">
        <v>1493.64</v>
      </c>
      <c r="E14" s="61"/>
      <c r="F14" s="61"/>
      <c r="G14" s="68" t="s">
        <v>46</v>
      </c>
    </row>
    <row r="15" spans="2:7">
      <c r="B15" s="80" t="s">
        <v>62</v>
      </c>
      <c r="C15" s="60"/>
      <c r="D15" s="62"/>
      <c r="E15" s="62"/>
      <c r="F15" s="62"/>
      <c r="G15" s="63"/>
    </row>
    <row r="16" spans="2:7">
      <c r="B16" s="56" t="s">
        <v>20</v>
      </c>
      <c r="C16" s="57" t="s">
        <v>18</v>
      </c>
      <c r="D16" s="58">
        <v>98104.04</v>
      </c>
      <c r="E16" s="66" t="s">
        <v>46</v>
      </c>
      <c r="F16" s="59"/>
      <c r="G16" s="59"/>
    </row>
    <row r="17" spans="2:12">
      <c r="B17" s="56" t="s">
        <v>44</v>
      </c>
      <c r="C17" s="57" t="s">
        <v>18</v>
      </c>
      <c r="D17" s="58">
        <v>19609.68</v>
      </c>
      <c r="E17" s="66" t="s">
        <v>46</v>
      </c>
      <c r="F17" s="59"/>
      <c r="G17" s="59"/>
    </row>
    <row r="18" spans="2:12">
      <c r="B18" s="56" t="s">
        <v>19</v>
      </c>
      <c r="C18" s="57" t="s">
        <v>18</v>
      </c>
      <c r="D18" s="58">
        <v>7974.35</v>
      </c>
      <c r="E18" s="66" t="s">
        <v>46</v>
      </c>
      <c r="F18" s="59"/>
      <c r="G18" s="59"/>
    </row>
    <row r="19" spans="2:12">
      <c r="B19" s="56" t="s">
        <v>19</v>
      </c>
      <c r="C19" s="57" t="s">
        <v>18</v>
      </c>
      <c r="D19" s="58">
        <v>1254.0899999999999</v>
      </c>
      <c r="E19" s="66" t="s">
        <v>46</v>
      </c>
      <c r="F19" s="59"/>
      <c r="G19" s="59"/>
    </row>
    <row r="20" spans="2:12">
      <c r="B20" s="56" t="s">
        <v>22</v>
      </c>
      <c r="C20" s="57" t="s">
        <v>18</v>
      </c>
      <c r="D20" s="58">
        <v>64208.99</v>
      </c>
      <c r="E20" s="66" t="s">
        <v>46</v>
      </c>
      <c r="F20" s="59"/>
      <c r="G20" s="59"/>
    </row>
    <row r="21" spans="2:12">
      <c r="B21" s="56" t="s">
        <v>21</v>
      </c>
      <c r="C21" s="57" t="s">
        <v>18</v>
      </c>
      <c r="D21" s="58">
        <v>14542.32</v>
      </c>
      <c r="E21" s="66" t="s">
        <v>46</v>
      </c>
      <c r="F21" s="59"/>
      <c r="G21" s="59"/>
    </row>
    <row r="22" spans="2:12">
      <c r="B22" s="80" t="s">
        <v>63</v>
      </c>
      <c r="C22" s="60"/>
      <c r="D22" s="62"/>
      <c r="E22" s="62"/>
      <c r="F22" s="62"/>
      <c r="G22" s="63"/>
    </row>
    <row r="23" spans="2:12">
      <c r="B23" s="67" t="s">
        <v>19</v>
      </c>
      <c r="C23" s="57" t="s">
        <v>18</v>
      </c>
      <c r="D23" s="58">
        <v>11799.4</v>
      </c>
      <c r="E23" s="59"/>
      <c r="F23" s="82" t="s">
        <v>46</v>
      </c>
      <c r="G23" s="59"/>
    </row>
    <row r="24" spans="2:12">
      <c r="B24" s="67" t="s">
        <v>22</v>
      </c>
      <c r="C24" s="57" t="s">
        <v>18</v>
      </c>
      <c r="D24" s="58">
        <v>104140.78</v>
      </c>
      <c r="E24" s="59"/>
      <c r="F24" s="82" t="s">
        <v>46</v>
      </c>
      <c r="G24" s="59"/>
    </row>
    <row r="25" spans="2:12">
      <c r="B25" s="67" t="s">
        <v>21</v>
      </c>
      <c r="C25" s="57" t="s">
        <v>18</v>
      </c>
      <c r="D25" s="58">
        <v>15841.96</v>
      </c>
      <c r="E25" s="59"/>
      <c r="F25" s="82" t="s">
        <v>46</v>
      </c>
      <c r="G25" s="59"/>
    </row>
    <row r="27" spans="2:12" ht="20.399999999999999">
      <c r="B27" s="73" t="s">
        <v>47</v>
      </c>
    </row>
    <row r="28" spans="2:12" ht="23.4">
      <c r="B28" s="69" t="s">
        <v>48</v>
      </c>
    </row>
    <row r="29" spans="2:12" ht="23.4">
      <c r="B29" s="69" t="s">
        <v>49</v>
      </c>
    </row>
    <row r="30" spans="2:12" ht="23.4">
      <c r="B30" s="69" t="s">
        <v>50</v>
      </c>
    </row>
    <row r="31" spans="2:12" ht="25.2" customHeight="1">
      <c r="B31" s="166" t="s">
        <v>60</v>
      </c>
      <c r="C31" s="166"/>
      <c r="D31" s="166"/>
      <c r="E31" s="166"/>
      <c r="F31" s="166"/>
      <c r="G31" s="166"/>
      <c r="H31" s="166"/>
      <c r="I31" s="166"/>
      <c r="J31" s="166"/>
      <c r="K31" s="166"/>
      <c r="L31" s="166"/>
    </row>
  </sheetData>
  <mergeCells count="3">
    <mergeCell ref="E4:G4"/>
    <mergeCell ref="B31:L31"/>
    <mergeCell ref="B4:D4"/>
  </mergeCells>
  <phoneticPr fontId="6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0FF7C9-4F87-4B5F-9A87-C2708AB4E707}">
  <ds:schemaRefs>
    <ds:schemaRef ds:uri="http://purl.org/dc/elements/1.1/"/>
    <ds:schemaRef ds:uri="http://purl.org/dc/dcmitype/"/>
    <ds:schemaRef ds:uri="http://purl.org/dc/terms/"/>
    <ds:schemaRef ds:uri="bf002415-66b4-49b9-a1c9-362206eb161a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DETALLADO</vt:lpstr>
      <vt:lpstr>PROGRAMACION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2015-03-19T22:07:36Z</dcterms:created>
  <dcterms:modified xsi:type="dcterms:W3CDTF">2023-10-15T13:57:58Z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