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4" l="1"/>
  <c r="F37" i="24" s="1"/>
  <c r="G27" i="27"/>
  <c r="G26" i="27"/>
  <c r="G21" i="27"/>
  <c r="G20" i="27"/>
  <c r="G19" i="27"/>
  <c r="G17" i="27"/>
  <c r="F20" i="26"/>
  <c r="F19" i="26"/>
  <c r="F18" i="26"/>
  <c r="F17" i="26"/>
  <c r="F16" i="26"/>
  <c r="F39" i="24" l="1"/>
  <c r="F41" i="24" s="1"/>
  <c r="F13" i="26"/>
  <c r="F23" i="26" l="1"/>
  <c r="B100" i="11" l="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<sst xmlns="http://schemas.openxmlformats.org/spreadsheetml/2006/main" count="499" uniqueCount="302">
  <si>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</si>
  <si>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</si>
  <si>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</si>
  <si>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</si>
  <si>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</si>
  <si>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</si>
  <si>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</si>
  <si>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</si>
  <si>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</si>
  <si>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</si>
  <si>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</si>
  <si>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</si>
  <si>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</si>
  <si>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</si>
  <si>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</si>
  <si>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</si>
  <si>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</si>
  <si>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</si>
  <si>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</si>
  <si>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</si>
  <si>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</si>
  <si>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</si>
  <si>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</si>
  <si>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</si>
  <si>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</si>
  <si>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</si>
  <si>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</si>
  <si>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</si>
  <si>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</si>
  <si>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</si>
  <si>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</si>
  <si>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</si>
  <si>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</si>
  <si>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</si>
  <si>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</si>
  <si>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</si>
  <si>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</si>
  <si>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</si>
  <si>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</si>
  <si>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</si>
  <si>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</si>
  <si>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</si>
  <si>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</si>
  <si>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</si>
  <si>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</si>
  <si>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</si>
  <si>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</si>
  <si>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</si>
  <si>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</si>
  <si>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</si>
  <si>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</si>
  <si>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</si>
  <si>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</si>
  <si>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</si>
  <si>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</si>
  <si>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</si>
  <si>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</si>
  <si>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</si>
  <si>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</si>
  <si>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</si>
  <si>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</si>
  <si>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</si>
  <si>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</si>
  <si>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</si>
  <si>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</si>
  <si>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</si>
  <si>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</si>
  <si>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</si>
  <si>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</si>
  <si>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</si>
  <si>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</si>
  <si>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</si>
  <si>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</si>
  <si>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</si>
  <si>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</si>
  <si>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</si>
  <si>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</si>
  <si>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</si>
  <si>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</si>
  <si>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</si>
  <si>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</si>
  <si>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</si>
  <si>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</si>
  <si>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</si>
  <si>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</si>
  <si>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</si>
  <si>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</si>
  <si>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</si>
  <si>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</si>
  <si>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</si>
  <si>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</si>
  <si>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</si>
  <si>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</si>
  <si>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</si>
  <si>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</si>
  <si>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</si>
  <si>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</si>
  <si>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</si>
  <si>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</si>
  <si>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</si>
  <si>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</si>
  <si>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</si>
  <si>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</si>
  <si>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</si>
  <si>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</si>
  <si>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</si>
  <si>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</si>
  <si>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</si>
  <si>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</si>
  <si>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</si>
  <si>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</si>
  <si>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</si>
  <si>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</si>
  <si>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</si>
  <si>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</si>
  <si>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</si>
  <si>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</si>
  <si>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</si>
  <si>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</si>
  <si>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</si>
  <si>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</si>
  <si>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</si>
  <si>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</si>
  <si>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</si>
  <si>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</si>
  <si>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</si>
  <si>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</si>
  <si>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</si>
  <si>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</si>
  <si>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</si>
  <si>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</si>
  <si>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</si>
  <si>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</si>
  <si>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</si>
  <si>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</si>
  <si>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</si>
  <si>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</si>
  <si>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</si>
  <si>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</si>
  <si>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</si>
  <si>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</si>
  <si>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</si>
  <si>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</si>
  <si>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</si>
  <si>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</si>
  <si>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</si>
  <si>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</si>
  <si>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</si>
  <si>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</si>
  <si>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</si>
  <si>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</si>
  <si>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</si>
  <si>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</si>
  <si>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</si>
  <si>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</si>
  <si>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</si>
  <si>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</si>
  <si>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</si>
  <si>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</si>
  <si>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</si>
  <si>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</si>
  <si>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</si>
  <si>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</si>
  <si>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</si>
  <si>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</si>
  <si>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</si>
  <si>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</si>
  <si>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</si>
  <si>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</si>
  <si>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</si>
  <si>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</si>
  <si>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</si>
  <si>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</si>
  <si>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</si>
  <si>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</si>
  <si>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</si>
  <si>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</si>
  <si>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</si>
  <si>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</si>
  <si>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</si>
  <si>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</si>
  <si>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</si>
  <si>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</si>
  <si>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</si>
  <si>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</si>
  <si>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</si>
  <si>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</si>
  <si>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</si>
  <si>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</si>
  <si>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</si>
  <si>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</si>
  <si>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</si>
  <si>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</si>
  <si>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</si>
  <si>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</si>
  <si>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</si>
  <si>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</si>
  <si>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</si>
  <si>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</si>
  <si>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</si>
  <si>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</si>
  <si>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</si>
  <si>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</si>
  <si>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</si>
  <si>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</si>
  <si>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</si>
  <si>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</si>
  <si>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</si>
  <si>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</si>
  <si>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</si>
  <si>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</si>
  <si>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</si>
  <si>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</si>
  <si>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</si>
  <si>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</si>
  <si>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</si>
  <si>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</si>
  <si>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</si>
  <si>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</si>
  <si>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</si>
  <si>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</si>
  <si>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</si>
  <si>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</si>
  <si>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</si>
  <si>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</si>
  <si>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</si>
  <si>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</si>
  <si>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</si>
  <si>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</si>
  <si>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</si>
  <si>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</si>
  <si>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</si>
  <si>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</si>
  <si>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</si>
  <si>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</si>
  <si>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</si>
  <si>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</si>
  <si>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</si>
  <si>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</si>
  <si>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</si>
  <si>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</si>
  <si>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</si>
  <si>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</si>
  <si>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</si>
  <si>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</si>
  <si>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</si>
  <si>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</si>
  <si>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</si>
  <si>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</si>
  <si>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</si>
  <si>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</si>
  <si>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</si>
  <si>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</si>
  <si>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</si>
  <si>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</si>
  <si>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</si>
  <si>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</si>
  <si>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</si>
  <si>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</si>
  <si>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</si>
  <si>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</si>
  <si>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</si>
  <si>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</si>
  <si>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</si>
  <si>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</si>
  <si>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</si>
  <si>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</si>
  <si>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</si>
  <si>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</si>
  <si>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</si>
  <si>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</si>
  <si>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</si>
  <si>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</si>
  <si>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</si>
  <si>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</si>
  <si>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</si>
  <si>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</si>
  <si>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</si>
  <si>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</si>
  <si>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</si>
  <si>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</si>
  <si>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</si>
  <si>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</si>
  <si>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</si>
  <si>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</si>
  <si>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</si>
  <si>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</si>
  <si>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</si>
  <si>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</si>
  <si>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</si>
  <si>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</si>
  <si>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</si>
  <si>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</si>
  <si>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</si>
  <si>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</si>
  <si>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</si>
  <si>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Calle Santa Teresa de Jesús #170 - Urb. La Merced, Trujillo</t>
  </si>
  <si>
    <t xml:space="preserve">13 meses - 390 </t>
  </si>
  <si>
    <t>23 de enero del 2023</t>
  </si>
  <si>
    <t>01 de marzo del 2023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</si>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</sst>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3" fillId="4" borderId="0" xfId="0" applyFon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43" fontId="0" fillId="0" borderId="1" xfId="2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C2%20PROPUESTA%20ECON&#211;MICA%20-%20CHICL&#205;N%20(OFICINA%20N&#176;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/>
      <sheetData sheetId="4">
        <row r="23">
          <cell r="F23">
            <v>10920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A9" zoomScale="80" zoomScaleNormal="115" zoomScaleSheetLayoutView="80" workbookViewId="0">
      <selection activeCell="D34" sqref="D34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30"/>
      <c r="C2" s="135" t="s">
        <v>273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9" t="s">
        <v>271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296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4" t="s">
        <v>297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5" t="s">
        <v>298</v>
      </c>
      <c r="E27" s="125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6" t="s">
        <v>299</v>
      </c>
      <c r="E30" s="127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57544.85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'[14]Gastos Generales'!F23</f>
        <v>10920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5754.49</v>
      </c>
      <c r="G36" s="83"/>
    </row>
    <row r="37" spans="2:7" x14ac:dyDescent="0.3">
      <c r="B37" s="100" t="s">
        <v>234</v>
      </c>
      <c r="C37" s="6" t="s">
        <v>235</v>
      </c>
      <c r="E37" s="84"/>
      <c r="F37" s="123">
        <f>F34+F35+F36</f>
        <v>74219.340000000011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13359.481200000002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87578.821200000006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D21" sqref="D21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1"/>
      <c r="C2" s="135" t="s">
        <v>272</v>
      </c>
      <c r="D2" s="136"/>
      <c r="E2" s="137"/>
      <c r="F2" s="164" t="s">
        <v>213</v>
      </c>
      <c r="G2" s="165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2"/>
      <c r="C3" s="138"/>
      <c r="D3" s="139"/>
      <c r="E3" s="140"/>
      <c r="F3" s="166" t="s">
        <v>214</v>
      </c>
      <c r="G3" s="167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2"/>
      <c r="C4" s="141" t="s">
        <v>215</v>
      </c>
      <c r="D4" s="142"/>
      <c r="E4" s="143"/>
      <c r="F4" s="166" t="s">
        <v>216</v>
      </c>
      <c r="G4" s="167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3"/>
      <c r="C5" s="144"/>
      <c r="D5" s="145"/>
      <c r="E5" s="146"/>
      <c r="F5" s="147" t="s">
        <v>240</v>
      </c>
      <c r="G5" s="148"/>
    </row>
    <row r="6" spans="1:15" s="44" customFormat="1" ht="13.2" x14ac:dyDescent="0.3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60" t="s">
        <v>294</v>
      </c>
      <c r="C9" s="161" t="s">
        <v>292</v>
      </c>
      <c r="D9" s="158"/>
      <c r="E9" s="158"/>
      <c r="F9" s="44"/>
      <c r="G9" s="44"/>
    </row>
    <row r="10" spans="1:15" s="45" customFormat="1" ht="15" customHeight="1" x14ac:dyDescent="0.3">
      <c r="B10" s="160"/>
      <c r="C10" s="161"/>
      <c r="D10" s="158"/>
      <c r="E10" s="158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59"/>
      <c r="C12" s="159"/>
      <c r="D12" s="159"/>
      <c r="E12" s="159"/>
      <c r="F12" s="159"/>
      <c r="G12" s="159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4" t="s">
        <v>242</v>
      </c>
      <c r="C14" s="156" t="s">
        <v>243</v>
      </c>
      <c r="D14" s="156" t="s">
        <v>244</v>
      </c>
      <c r="E14" s="149" t="s">
        <v>245</v>
      </c>
      <c r="F14" s="162" t="s">
        <v>246</v>
      </c>
      <c r="G14" s="162" t="s">
        <v>247</v>
      </c>
      <c r="I14" s="149" t="s">
        <v>248</v>
      </c>
    </row>
    <row r="15" spans="1:15" x14ac:dyDescent="0.3">
      <c r="B15" s="155"/>
      <c r="C15" s="157"/>
      <c r="D15" s="157"/>
      <c r="E15" s="150"/>
      <c r="F15" s="163"/>
      <c r="G15" s="163"/>
      <c r="I15" s="150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20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13</v>
      </c>
      <c r="F17" s="117">
        <v>2965.18</v>
      </c>
      <c r="G17" s="118">
        <f>F17*E17</f>
        <v>38547.339999999997</v>
      </c>
      <c r="I17" s="119" t="s">
        <v>275</v>
      </c>
    </row>
    <row r="18" spans="2:9" x14ac:dyDescent="0.3">
      <c r="B18" s="90">
        <v>2</v>
      </c>
      <c r="C18" s="42" t="s">
        <v>278</v>
      </c>
      <c r="D18" s="91"/>
      <c r="E18" s="121"/>
      <c r="F18" s="121"/>
      <c r="G18" s="121"/>
      <c r="I18" s="119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13</v>
      </c>
      <c r="F19" s="117">
        <v>800</v>
      </c>
      <c r="G19" s="118">
        <f>F19*E19</f>
        <v>10400</v>
      </c>
      <c r="I19" s="119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13</v>
      </c>
      <c r="F20" s="117">
        <v>300</v>
      </c>
      <c r="G20" s="118">
        <f t="shared" ref="G20:G21" si="0">F20*E20</f>
        <v>3900</v>
      </c>
      <c r="I20" s="119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13</v>
      </c>
      <c r="F21" s="117">
        <v>250</v>
      </c>
      <c r="G21" s="118">
        <f t="shared" si="0"/>
        <v>3250</v>
      </c>
      <c r="I21" s="119" t="s">
        <v>287</v>
      </c>
    </row>
    <row r="22" spans="2:9" x14ac:dyDescent="0.3">
      <c r="B22" s="90" t="s">
        <v>259</v>
      </c>
      <c r="C22" s="42" t="s">
        <v>260</v>
      </c>
      <c r="D22" s="91"/>
      <c r="E22" s="121"/>
      <c r="F22" s="121"/>
      <c r="G22" s="121"/>
      <c r="I22" s="119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13</v>
      </c>
      <c r="F23" s="182" t="s">
        <v>300</v>
      </c>
      <c r="G23" s="183" t="s">
        <v>301</v>
      </c>
      <c r="I23" s="119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13</v>
      </c>
      <c r="F24" s="182" t="s">
        <v>301</v>
      </c>
      <c r="G24" s="183" t="s">
        <v>301</v>
      </c>
      <c r="I24" s="119" t="s">
        <v>275</v>
      </c>
    </row>
    <row r="25" spans="2:9" x14ac:dyDescent="0.3">
      <c r="B25" s="90">
        <v>4</v>
      </c>
      <c r="C25" s="42" t="s">
        <v>264</v>
      </c>
      <c r="D25" s="91"/>
      <c r="E25" s="121"/>
      <c r="F25" s="121"/>
      <c r="G25" s="121"/>
      <c r="I25" s="119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13</v>
      </c>
      <c r="F26" s="117">
        <v>29.27</v>
      </c>
      <c r="G26" s="118">
        <f>E26*F26</f>
        <v>380.51</v>
      </c>
      <c r="I26" s="119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13</v>
      </c>
      <c r="F27" s="117">
        <v>80</v>
      </c>
      <c r="G27" s="118">
        <f>F27*E27</f>
        <v>1040</v>
      </c>
      <c r="I27" s="119" t="s">
        <v>275</v>
      </c>
    </row>
  </sheetData>
  <mergeCells count="19">
    <mergeCell ref="F2:G2"/>
    <mergeCell ref="F3:G3"/>
    <mergeCell ref="F4:G4"/>
    <mergeCell ref="F5:G5"/>
    <mergeCell ref="C4:E5"/>
    <mergeCell ref="C2:E3"/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F21" sqref="F21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3" style="50" bestFit="1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76"/>
      <c r="B1" s="176"/>
      <c r="C1" s="180" t="s">
        <v>273</v>
      </c>
      <c r="D1" s="180"/>
      <c r="E1" s="177" t="s">
        <v>213</v>
      </c>
      <c r="F1" s="177"/>
    </row>
    <row r="2" spans="1:15" s="44" customFormat="1" ht="13.2" customHeight="1" x14ac:dyDescent="0.3">
      <c r="A2" s="176"/>
      <c r="B2" s="176"/>
      <c r="C2" s="180"/>
      <c r="D2" s="180"/>
      <c r="E2" s="178" t="s">
        <v>214</v>
      </c>
      <c r="F2" s="178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76"/>
      <c r="B3" s="176"/>
      <c r="C3" s="181" t="s">
        <v>215</v>
      </c>
      <c r="D3" s="181"/>
      <c r="E3" s="178" t="s">
        <v>216</v>
      </c>
      <c r="F3" s="178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76"/>
      <c r="B4" s="176"/>
      <c r="C4" s="181"/>
      <c r="D4" s="181"/>
      <c r="E4" s="179" t="s">
        <v>250</v>
      </c>
      <c r="F4" s="179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70" t="s">
        <v>294</v>
      </c>
      <c r="B8" s="170"/>
      <c r="C8" s="175" t="s">
        <v>292</v>
      </c>
      <c r="D8" s="114"/>
      <c r="E8" s="114"/>
    </row>
    <row r="9" spans="1:15" s="46" customFormat="1" ht="14.4" x14ac:dyDescent="0.3">
      <c r="A9" s="170"/>
      <c r="B9" s="170"/>
      <c r="C9" s="175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1" t="s">
        <v>243</v>
      </c>
      <c r="C15" s="172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3" t="s">
        <v>267</v>
      </c>
      <c r="C16" s="174"/>
      <c r="D16" s="122">
        <v>13</v>
      </c>
      <c r="E16" s="122">
        <v>250</v>
      </c>
      <c r="F16" s="69">
        <f>+D16*E16</f>
        <v>3250</v>
      </c>
    </row>
    <row r="17" spans="1:9" s="64" customFormat="1" ht="14.7" customHeight="1" x14ac:dyDescent="0.3">
      <c r="A17" s="68"/>
      <c r="B17" s="173" t="s">
        <v>289</v>
      </c>
      <c r="C17" s="174"/>
      <c r="D17" s="122">
        <v>13</v>
      </c>
      <c r="E17" s="122">
        <v>350</v>
      </c>
      <c r="F17" s="69">
        <f t="shared" ref="F17:F19" si="0">+D17*E17</f>
        <v>4550</v>
      </c>
    </row>
    <row r="18" spans="1:9" s="70" customFormat="1" ht="14.7" customHeight="1" x14ac:dyDescent="0.3">
      <c r="A18" s="68"/>
      <c r="B18" s="173" t="s">
        <v>254</v>
      </c>
      <c r="C18" s="174"/>
      <c r="D18" s="122">
        <v>13</v>
      </c>
      <c r="E18" s="122">
        <v>120</v>
      </c>
      <c r="F18" s="69">
        <f t="shared" si="0"/>
        <v>1560</v>
      </c>
      <c r="I18" s="72"/>
    </row>
    <row r="19" spans="1:9" s="70" customFormat="1" ht="14.7" customHeight="1" x14ac:dyDescent="0.3">
      <c r="A19" s="68"/>
      <c r="B19" s="173" t="s">
        <v>288</v>
      </c>
      <c r="C19" s="174"/>
      <c r="D19" s="122">
        <v>13</v>
      </c>
      <c r="E19" s="122">
        <v>120</v>
      </c>
      <c r="F19" s="69">
        <f t="shared" si="0"/>
        <v>1560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10920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68" t="s">
        <v>255</v>
      </c>
      <c r="D23" s="169"/>
      <c r="E23" s="169"/>
      <c r="F23" s="78">
        <f>+F20</f>
        <v>10920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A1:B4"/>
    <mergeCell ref="E1:F1"/>
    <mergeCell ref="E2:F2"/>
    <mergeCell ref="E3:F3"/>
    <mergeCell ref="E4:F4"/>
    <mergeCell ref="C1:D2"/>
    <mergeCell ref="C3:D4"/>
    <mergeCell ref="C23:E23"/>
    <mergeCell ref="C5:E5"/>
    <mergeCell ref="A8:B9"/>
    <mergeCell ref="B15:C15"/>
    <mergeCell ref="B16:C16"/>
    <mergeCell ref="B17:C17"/>
    <mergeCell ref="B18:C18"/>
    <mergeCell ref="B19:C19"/>
    <mergeCell ref="C8:C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267c4d04-9e80-4fa2-a816-72c2f787efb4"/>
    <ds:schemaRef ds:uri="http://schemas.microsoft.com/office/2006/documentManagement/types"/>
    <ds:schemaRef ds:uri="bf002415-66b4-49b9-a1c9-362206eb161a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2023-01-24T03:38:44Z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