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grupoavalora.sharepoint.com/sites/1PE326RIOSCHICAMAYVIRU/Shared Documents/9.0_Compras/9.1 Procura/06. Procuras en proceso/1. Construcción/02. Virú/10. Operador de Canteras - Virú/7. Tenderbill/20250415 Actualización calendario/Información compl/"/>
    </mc:Choice>
  </mc:AlternateContent>
  <xr:revisionPtr revIDLastSave="0" documentId="8_{1BC543CD-725A-42C1-AB4F-332A45C25288}" xr6:coauthVersionLast="47" xr6:coauthVersionMax="47" xr10:uidLastSave="{00000000-0000-0000-0000-000000000000}"/>
  <bookViews>
    <workbookView xWindow="-108" yWindow="-108" windowWidth="23256" windowHeight="14016" xr2:uid="{C2A1F2C1-67E1-4F37-ABE1-A7DDD2A9E5F8}"/>
  </bookViews>
  <sheets>
    <sheet name="C1" sheetId="36" r:id="rId1"/>
    <sheet name="Lista de cantidades R" sheetId="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_________GMP1297" localSheetId="0" hidden="1">#REF!</definedName>
    <definedName name="____________GMP1297" localSheetId="1" hidden="1">#REF!</definedName>
    <definedName name="____________GMP1297" hidden="1">#REF!</definedName>
    <definedName name="____________gmp2000" localSheetId="0" hidden="1">#REF!</definedName>
    <definedName name="____________gmp2000" localSheetId="1" hidden="1">#REF!</definedName>
    <definedName name="____________gmp2000" hidden="1">#REF!</definedName>
    <definedName name="____________rox1" localSheetId="0" hidden="1">#REF!</definedName>
    <definedName name="____________rox1" localSheetId="1" hidden="1">#REF!</definedName>
    <definedName name="____________rox1" hidden="1">#REF!</definedName>
    <definedName name="____________rox2" localSheetId="0" hidden="1">#REF!</definedName>
    <definedName name="____________rox2" localSheetId="1" hidden="1">#REF!</definedName>
    <definedName name="____________rox2" hidden="1">#REF!</definedName>
    <definedName name="____________rox3" localSheetId="0" hidden="1">#REF!</definedName>
    <definedName name="____________rox3" localSheetId="1" hidden="1">#REF!</definedName>
    <definedName name="____________rox3" hidden="1">#REF!</definedName>
    <definedName name="___________GMP1297" localSheetId="0" hidden="1">#REF!</definedName>
    <definedName name="___________GMP1297" localSheetId="1" hidden="1">#REF!</definedName>
    <definedName name="___________GMP1297" hidden="1">#REF!</definedName>
    <definedName name="___________gmp2000" localSheetId="0" hidden="1">#REF!</definedName>
    <definedName name="___________gmp2000" localSheetId="1" hidden="1">#REF!</definedName>
    <definedName name="___________gmp2000" hidden="1">#REF!</definedName>
    <definedName name="___________rox1" localSheetId="0" hidden="1">#REF!</definedName>
    <definedName name="___________rox1" localSheetId="1" hidden="1">#REF!</definedName>
    <definedName name="___________rox1" hidden="1">#REF!</definedName>
    <definedName name="___________rox2" localSheetId="0" hidden="1">#REF!</definedName>
    <definedName name="___________rox2" localSheetId="1" hidden="1">#REF!</definedName>
    <definedName name="___________rox2" hidden="1">#REF!</definedName>
    <definedName name="___________rox3" localSheetId="0" hidden="1">#REF!</definedName>
    <definedName name="___________rox3" localSheetId="1" hidden="1">#REF!</definedName>
    <definedName name="___________rox3" hidden="1">#REF!</definedName>
    <definedName name="__________GMP1297" localSheetId="0" hidden="1">#REF!</definedName>
    <definedName name="__________GMP1297" localSheetId="1" hidden="1">#REF!</definedName>
    <definedName name="__________GMP1297" hidden="1">#REF!</definedName>
    <definedName name="__________gmp2000" localSheetId="0" hidden="1">#REF!</definedName>
    <definedName name="__________gmp2000" localSheetId="1" hidden="1">#REF!</definedName>
    <definedName name="__________gmp2000" hidden="1">#REF!</definedName>
    <definedName name="__________rox1" localSheetId="0" hidden="1">#REF!</definedName>
    <definedName name="__________rox1" localSheetId="1" hidden="1">#REF!</definedName>
    <definedName name="__________rox1" hidden="1">#REF!</definedName>
    <definedName name="__________rox2" localSheetId="0" hidden="1">#REF!</definedName>
    <definedName name="__________rox2" localSheetId="1" hidden="1">#REF!</definedName>
    <definedName name="__________rox2" hidden="1">#REF!</definedName>
    <definedName name="__________rox3" localSheetId="0" hidden="1">#REF!</definedName>
    <definedName name="__________rox3" localSheetId="1" hidden="1">#REF!</definedName>
    <definedName name="__________rox3" hidden="1">#REF!</definedName>
    <definedName name="_________GMP1297" localSheetId="0" hidden="1">#REF!</definedName>
    <definedName name="_________GMP1297" localSheetId="1" hidden="1">#REF!</definedName>
    <definedName name="_________GMP1297" hidden="1">#REF!</definedName>
    <definedName name="_________gmp2000" localSheetId="0" hidden="1">#REF!</definedName>
    <definedName name="_________gmp2000" localSheetId="1" hidden="1">#REF!</definedName>
    <definedName name="_________gmp2000" hidden="1">#REF!</definedName>
    <definedName name="_________rox1" localSheetId="0" hidden="1">#REF!</definedName>
    <definedName name="_________rox1" localSheetId="1" hidden="1">#REF!</definedName>
    <definedName name="_________rox1" hidden="1">#REF!</definedName>
    <definedName name="_________rox2" localSheetId="0" hidden="1">#REF!</definedName>
    <definedName name="_________rox2" localSheetId="1" hidden="1">#REF!</definedName>
    <definedName name="_________rox2" hidden="1">#REF!</definedName>
    <definedName name="_________rox3" localSheetId="0" hidden="1">#REF!</definedName>
    <definedName name="_________rox3" localSheetId="1" hidden="1">#REF!</definedName>
    <definedName name="_________rox3" hidden="1">#REF!</definedName>
    <definedName name="________GMP1297" localSheetId="0" hidden="1">#REF!</definedName>
    <definedName name="________GMP1297" localSheetId="1" hidden="1">#REF!</definedName>
    <definedName name="________GMP1297" hidden="1">#REF!</definedName>
    <definedName name="________gmp2000" localSheetId="0" hidden="1">#REF!</definedName>
    <definedName name="________gmp2000" localSheetId="1" hidden="1">#REF!</definedName>
    <definedName name="________gmp2000" hidden="1">#REF!</definedName>
    <definedName name="________rox1" localSheetId="0" hidden="1">#REF!</definedName>
    <definedName name="________rox1" localSheetId="1" hidden="1">#REF!</definedName>
    <definedName name="________rox1" hidden="1">#REF!</definedName>
    <definedName name="________rox2" localSheetId="0" hidden="1">#REF!</definedName>
    <definedName name="________rox2" localSheetId="1" hidden="1">#REF!</definedName>
    <definedName name="________rox2" hidden="1">#REF!</definedName>
    <definedName name="________rox3" localSheetId="0" hidden="1">#REF!</definedName>
    <definedName name="________rox3" localSheetId="1" hidden="1">#REF!</definedName>
    <definedName name="________rox3" hidden="1">#REF!</definedName>
    <definedName name="_______GMP1297" localSheetId="0" hidden="1">#REF!</definedName>
    <definedName name="_______GMP1297" localSheetId="1" hidden="1">#REF!</definedName>
    <definedName name="_______GMP1297" hidden="1">#REF!</definedName>
    <definedName name="_______gmp2000" localSheetId="0" hidden="1">#REF!</definedName>
    <definedName name="_______gmp2000" localSheetId="1" hidden="1">#REF!</definedName>
    <definedName name="_______gmp2000" hidden="1">#REF!</definedName>
    <definedName name="_______rox1" localSheetId="0" hidden="1">#REF!</definedName>
    <definedName name="_______rox1" localSheetId="1" hidden="1">#REF!</definedName>
    <definedName name="_______rox1" hidden="1">#REF!</definedName>
    <definedName name="_______rox2" localSheetId="0" hidden="1">#REF!</definedName>
    <definedName name="_______rox2" localSheetId="1" hidden="1">#REF!</definedName>
    <definedName name="_______rox2" hidden="1">#REF!</definedName>
    <definedName name="_______rox3" localSheetId="0" hidden="1">#REF!</definedName>
    <definedName name="_______rox3" localSheetId="1" hidden="1">#REF!</definedName>
    <definedName name="_______rox3" hidden="1">#REF!</definedName>
    <definedName name="______GMP1297" localSheetId="0" hidden="1">#REF!</definedName>
    <definedName name="______GMP1297" localSheetId="1" hidden="1">#REF!</definedName>
    <definedName name="______GMP1297" hidden="1">#REF!</definedName>
    <definedName name="______gmp2000" localSheetId="0" hidden="1">#REF!</definedName>
    <definedName name="______gmp2000" localSheetId="1" hidden="1">#REF!</definedName>
    <definedName name="______gmp2000" hidden="1">#REF!</definedName>
    <definedName name="______rox1" localSheetId="0" hidden="1">#REF!</definedName>
    <definedName name="______rox1" localSheetId="1" hidden="1">#REF!</definedName>
    <definedName name="______rox1" hidden="1">#REF!</definedName>
    <definedName name="______rox2" localSheetId="0" hidden="1">#REF!</definedName>
    <definedName name="______rox2" localSheetId="1" hidden="1">#REF!</definedName>
    <definedName name="______rox2" hidden="1">#REF!</definedName>
    <definedName name="______rox3" localSheetId="0" hidden="1">#REF!</definedName>
    <definedName name="______rox3" localSheetId="1" hidden="1">#REF!</definedName>
    <definedName name="______rox3" hidden="1">#REF!</definedName>
    <definedName name="_____GMP1297" localSheetId="0" hidden="1">#REF!</definedName>
    <definedName name="_____GMP1297" localSheetId="1" hidden="1">#REF!</definedName>
    <definedName name="_____GMP1297" hidden="1">#REF!</definedName>
    <definedName name="_____gmp2000" localSheetId="0" hidden="1">#REF!</definedName>
    <definedName name="_____gmp2000" localSheetId="1" hidden="1">#REF!</definedName>
    <definedName name="_____gmp2000" hidden="1">#REF!</definedName>
    <definedName name="_____rox1" localSheetId="0" hidden="1">#REF!</definedName>
    <definedName name="_____rox1" localSheetId="1" hidden="1">#REF!</definedName>
    <definedName name="_____rox1" hidden="1">#REF!</definedName>
    <definedName name="_____rox2" localSheetId="0" hidden="1">#REF!</definedName>
    <definedName name="_____rox2" localSheetId="1" hidden="1">#REF!</definedName>
    <definedName name="_____rox2" hidden="1">#REF!</definedName>
    <definedName name="_____rox3" localSheetId="0" hidden="1">#REF!</definedName>
    <definedName name="_____rox3" localSheetId="1" hidden="1">#REF!</definedName>
    <definedName name="_____rox3" hidden="1">#REF!</definedName>
    <definedName name="____GMP1297" localSheetId="0" hidden="1">#REF!</definedName>
    <definedName name="____GMP1297" localSheetId="1" hidden="1">#REF!</definedName>
    <definedName name="____GMP1297" hidden="1">#REF!</definedName>
    <definedName name="____gmp2000" localSheetId="0" hidden="1">#REF!</definedName>
    <definedName name="____gmp2000" localSheetId="1" hidden="1">#REF!</definedName>
    <definedName name="____gmp2000" hidden="1">#REF!</definedName>
    <definedName name="____rox1" localSheetId="0" hidden="1">#REF!</definedName>
    <definedName name="____rox1" localSheetId="1" hidden="1">#REF!</definedName>
    <definedName name="____rox1" hidden="1">#REF!</definedName>
    <definedName name="____rox2" localSheetId="0" hidden="1">#REF!</definedName>
    <definedName name="____rox2" localSheetId="1" hidden="1">#REF!</definedName>
    <definedName name="____rox2" hidden="1">#REF!</definedName>
    <definedName name="____rox3" localSheetId="0" hidden="1">#REF!</definedName>
    <definedName name="____rox3" localSheetId="1" hidden="1">#REF!</definedName>
    <definedName name="____rox3" hidden="1">#REF!</definedName>
    <definedName name="___GMP1297" localSheetId="0" hidden="1">#REF!</definedName>
    <definedName name="___GMP1297" localSheetId="1" hidden="1">#REF!</definedName>
    <definedName name="___GMP1297" hidden="1">#REF!</definedName>
    <definedName name="___gmp2000" localSheetId="0" hidden="1">#REF!</definedName>
    <definedName name="___gmp2000" localSheetId="1" hidden="1">#REF!</definedName>
    <definedName name="___gmp2000" hidden="1">#REF!</definedName>
    <definedName name="___new2" localSheetId="0" hidden="1">{#N/A,#N/A,TRUE,"Cover";#N/A,#N/A,TRUE,"Summary";#N/A,#N/A,TRUE,"Cost plan";#N/A,#N/A,TRUE,"Qualifications"}</definedName>
    <definedName name="___new2" localSheetId="1" hidden="1">{#N/A,#N/A,TRUE,"Cover";#N/A,#N/A,TRUE,"Summary";#N/A,#N/A,TRUE,"Cost plan";#N/A,#N/A,TRUE,"Qualifications"}</definedName>
    <definedName name="___new2" hidden="1">{#N/A,#N/A,TRUE,"Cover";#N/A,#N/A,TRUE,"Summary";#N/A,#N/A,TRUE,"Cost plan";#N/A,#N/A,TRUE,"Qualifications"}</definedName>
    <definedName name="___rox1" localSheetId="0" hidden="1">#REF!</definedName>
    <definedName name="___rox1" localSheetId="1" hidden="1">#REF!</definedName>
    <definedName name="___rox1" hidden="1">#REF!</definedName>
    <definedName name="___rox2" localSheetId="0" hidden="1">#REF!</definedName>
    <definedName name="___rox2" localSheetId="1" hidden="1">#REF!</definedName>
    <definedName name="___rox2" hidden="1">#REF!</definedName>
    <definedName name="___rox3" localSheetId="0" hidden="1">#REF!</definedName>
    <definedName name="___rox3" localSheetId="1" hidden="1">#REF!</definedName>
    <definedName name="___rox3" hidden="1">#REF!</definedName>
    <definedName name="__123Graph_A" hidden="1">'[1]1'!$D$20:$D$31</definedName>
    <definedName name="__123Graph_ACURVE" hidden="1">'[1]1'!$D$20:$D$31</definedName>
    <definedName name="__123Graph_AGraph10" localSheetId="0" hidden="1">'[2]LIMA-CANTA'!#REF!</definedName>
    <definedName name="__123Graph_AGraph10" localSheetId="1" hidden="1">'[2]LIMA-CANTA'!#REF!</definedName>
    <definedName name="__123Graph_AGraph10" hidden="1">'[2]LIMA-CANTA'!#REF!</definedName>
    <definedName name="__123Graph_AGraph11" localSheetId="0" hidden="1">'[2]LIMA-CANTA'!#REF!</definedName>
    <definedName name="__123Graph_AGraph11" localSheetId="1" hidden="1">'[2]LIMA-CANTA'!#REF!</definedName>
    <definedName name="__123Graph_AGraph11" hidden="1">'[2]LIMA-CANTA'!#REF!</definedName>
    <definedName name="__123Graph_AGraph12" localSheetId="0" hidden="1">'[2]LIMA-CANTA'!#REF!</definedName>
    <definedName name="__123Graph_AGraph12" localSheetId="1" hidden="1">'[2]LIMA-CANTA'!#REF!</definedName>
    <definedName name="__123Graph_AGraph12" hidden="1">'[2]LIMA-CANTA'!#REF!</definedName>
    <definedName name="__123Graph_AGraph13" localSheetId="0" hidden="1">'[2]LIMA-CANTA'!#REF!</definedName>
    <definedName name="__123Graph_AGraph13" localSheetId="1" hidden="1">'[2]LIMA-CANTA'!#REF!</definedName>
    <definedName name="__123Graph_AGraph13" hidden="1">'[2]LIMA-CANTA'!#REF!</definedName>
    <definedName name="__123Graph_AGraph14" localSheetId="0" hidden="1">'[2]LIMA-CANTA'!#REF!</definedName>
    <definedName name="__123Graph_AGraph14" localSheetId="1" hidden="1">'[2]LIMA-CANTA'!#REF!</definedName>
    <definedName name="__123Graph_AGraph14" hidden="1">'[2]LIMA-CANTA'!#REF!</definedName>
    <definedName name="__123Graph_AGraph15" localSheetId="0" hidden="1">'[2]LIMA-CANTA'!#REF!</definedName>
    <definedName name="__123Graph_AGraph15" localSheetId="1" hidden="1">'[2]LIMA-CANTA'!#REF!</definedName>
    <definedName name="__123Graph_AGraph15" hidden="1">'[2]LIMA-CANTA'!#REF!</definedName>
    <definedName name="__123Graph_AGraph16" localSheetId="0" hidden="1">'[2]LIMA-CANTA'!#REF!</definedName>
    <definedName name="__123Graph_AGraph16" localSheetId="1" hidden="1">'[2]LIMA-CANTA'!#REF!</definedName>
    <definedName name="__123Graph_AGraph16" hidden="1">'[2]LIMA-CANTA'!#REF!</definedName>
    <definedName name="__123Graph_AGraph17" localSheetId="0" hidden="1">'[2]LIMA-CANTA'!#REF!</definedName>
    <definedName name="__123Graph_AGraph17" localSheetId="1" hidden="1">'[2]LIMA-CANTA'!#REF!</definedName>
    <definedName name="__123Graph_AGraph17" hidden="1">'[2]LIMA-CANTA'!#REF!</definedName>
    <definedName name="__123Graph_AGraph18" localSheetId="0" hidden="1">'[2]LIMA-CANTA'!#REF!</definedName>
    <definedName name="__123Graph_AGraph18" localSheetId="1" hidden="1">'[2]LIMA-CANTA'!#REF!</definedName>
    <definedName name="__123Graph_AGraph18" hidden="1">'[2]LIMA-CANTA'!#REF!</definedName>
    <definedName name="__123Graph_AGraph2" localSheetId="0" hidden="1">'[2]LIMA-CANTA'!#REF!</definedName>
    <definedName name="__123Graph_AGraph2" localSheetId="1" hidden="1">'[2]LIMA-CANTA'!#REF!</definedName>
    <definedName name="__123Graph_AGraph2" hidden="1">'[2]LIMA-CANTA'!#REF!</definedName>
    <definedName name="__123Graph_AGraph3" localSheetId="0" hidden="1">'[2]LIMA-CANTA'!#REF!</definedName>
    <definedName name="__123Graph_AGraph3" localSheetId="1" hidden="1">'[2]LIMA-CANTA'!#REF!</definedName>
    <definedName name="__123Graph_AGraph3" hidden="1">'[2]LIMA-CANTA'!#REF!</definedName>
    <definedName name="__123Graph_AGraph4" localSheetId="0" hidden="1">'[2]LIMA-CANTA'!#REF!</definedName>
    <definedName name="__123Graph_AGraph4" localSheetId="1" hidden="1">'[2]LIMA-CANTA'!#REF!</definedName>
    <definedName name="__123Graph_AGraph4" hidden="1">'[2]LIMA-CANTA'!#REF!</definedName>
    <definedName name="__123Graph_AGraph5" localSheetId="0" hidden="1">'[2]LIMA-CANTA'!#REF!</definedName>
    <definedName name="__123Graph_AGraph5" localSheetId="1" hidden="1">'[2]LIMA-CANTA'!#REF!</definedName>
    <definedName name="__123Graph_AGraph5" hidden="1">'[2]LIMA-CANTA'!#REF!</definedName>
    <definedName name="__123Graph_AGraph6" localSheetId="0" hidden="1">'[2]LIMA-CANTA'!#REF!</definedName>
    <definedName name="__123Graph_AGraph6" localSheetId="1" hidden="1">'[2]LIMA-CANTA'!#REF!</definedName>
    <definedName name="__123Graph_AGraph6" hidden="1">'[2]LIMA-CANTA'!#REF!</definedName>
    <definedName name="__123Graph_AGraph7" localSheetId="0" hidden="1">'[2]LIMA-CANTA'!#REF!</definedName>
    <definedName name="__123Graph_AGraph7" localSheetId="1" hidden="1">'[2]LIMA-CANTA'!#REF!</definedName>
    <definedName name="__123Graph_AGraph7" hidden="1">'[2]LIMA-CANTA'!#REF!</definedName>
    <definedName name="__123Graph_AGraph8" localSheetId="0" hidden="1">'[2]LIMA-CANTA'!#REF!</definedName>
    <definedName name="__123Graph_AGraph8" localSheetId="1" hidden="1">'[2]LIMA-CANTA'!#REF!</definedName>
    <definedName name="__123Graph_AGraph8" hidden="1">'[2]LIMA-CANTA'!#REF!</definedName>
    <definedName name="__123Graph_AGraph9" localSheetId="0" hidden="1">'[2]LIMA-CANTA'!#REF!</definedName>
    <definedName name="__123Graph_AGraph9" localSheetId="1" hidden="1">'[2]LIMA-CANTA'!#REF!</definedName>
    <definedName name="__123Graph_AGraph9" hidden="1">'[2]LIMA-CANTA'!#REF!</definedName>
    <definedName name="__123Graph_APAY" hidden="1">'[1]1'!$I$20:$I$46</definedName>
    <definedName name="__123Graph_APETER" localSheetId="0" hidden="1">#REF!</definedName>
    <definedName name="__123Graph_APETER" localSheetId="1" hidden="1">#REF!</definedName>
    <definedName name="__123Graph_APETER" hidden="1">#REF!</definedName>
    <definedName name="__123Graph_B" localSheetId="0" hidden="1">'[3]MFT TOC'!#REF!</definedName>
    <definedName name="__123Graph_B" localSheetId="1" hidden="1">'[3]MFT TOC'!#REF!</definedName>
    <definedName name="__123Graph_B" hidden="1">'[3]MFT TOC'!#REF!</definedName>
    <definedName name="__123Graph_C" localSheetId="0" hidden="1">'[4]EATON SUMMARY'!#REF!</definedName>
    <definedName name="__123Graph_C" localSheetId="1" hidden="1">'[4]EATON SUMMARY'!#REF!</definedName>
    <definedName name="__123Graph_C" hidden="1">'[4]EATON SUMMARY'!#REF!</definedName>
    <definedName name="__123Graph_D" localSheetId="0" hidden="1">#REF!</definedName>
    <definedName name="__123Graph_D" localSheetId="1" hidden="1">#REF!</definedName>
    <definedName name="__123Graph_D" hidden="1">#REF!</definedName>
    <definedName name="__123Graph_E" localSheetId="0" hidden="1">'[4]EATON SUMMARY'!#REF!</definedName>
    <definedName name="__123Graph_E" localSheetId="1" hidden="1">'[4]EATON SUMMARY'!#REF!</definedName>
    <definedName name="__123Graph_E" hidden="1">'[4]EATON SUMMARY'!#REF!</definedName>
    <definedName name="__123Graph_F" localSheetId="0" hidden="1">#REF!</definedName>
    <definedName name="__123Graph_F" localSheetId="1"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0" hidden="1">'[2]LIMA-CANTA'!#REF!</definedName>
    <definedName name="__123Graph_XGraph10" localSheetId="1" hidden="1">'[2]LIMA-CANTA'!#REF!</definedName>
    <definedName name="__123Graph_XGraph10" hidden="1">'[2]LIMA-CANTA'!#REF!</definedName>
    <definedName name="__123Graph_XGraph11" localSheetId="0" hidden="1">'[2]LIMA-CANTA'!#REF!</definedName>
    <definedName name="__123Graph_XGraph11" localSheetId="1" hidden="1">'[2]LIMA-CANTA'!#REF!</definedName>
    <definedName name="__123Graph_XGraph11" hidden="1">'[2]LIMA-CANTA'!#REF!</definedName>
    <definedName name="__123Graph_XGraph12" localSheetId="0" hidden="1">'[2]LIMA-CANTA'!#REF!</definedName>
    <definedName name="__123Graph_XGraph12" localSheetId="1" hidden="1">'[2]LIMA-CANTA'!#REF!</definedName>
    <definedName name="__123Graph_XGraph12" hidden="1">'[2]LIMA-CANTA'!#REF!</definedName>
    <definedName name="__123Graph_XGraph13" localSheetId="0" hidden="1">'[2]LIMA-CANTA'!#REF!</definedName>
    <definedName name="__123Graph_XGraph13" localSheetId="1" hidden="1">'[2]LIMA-CANTA'!#REF!</definedName>
    <definedName name="__123Graph_XGraph13" hidden="1">'[2]LIMA-CANTA'!#REF!</definedName>
    <definedName name="__123Graph_XGraph14" localSheetId="0" hidden="1">'[2]LIMA-CANTA'!#REF!</definedName>
    <definedName name="__123Graph_XGraph14" localSheetId="1" hidden="1">'[2]LIMA-CANTA'!#REF!</definedName>
    <definedName name="__123Graph_XGraph14" hidden="1">'[2]LIMA-CANTA'!#REF!</definedName>
    <definedName name="__123Graph_XGraph15" localSheetId="0" hidden="1">'[2]LIMA-CANTA'!#REF!</definedName>
    <definedName name="__123Graph_XGraph15" localSheetId="1" hidden="1">'[2]LIMA-CANTA'!#REF!</definedName>
    <definedName name="__123Graph_XGraph15" hidden="1">'[2]LIMA-CANTA'!#REF!</definedName>
    <definedName name="__123Graph_XGraph16" localSheetId="0" hidden="1">'[2]LIMA-CANTA'!#REF!</definedName>
    <definedName name="__123Graph_XGraph16" localSheetId="1" hidden="1">'[2]LIMA-CANTA'!#REF!</definedName>
    <definedName name="__123Graph_XGraph16" hidden="1">'[2]LIMA-CANTA'!#REF!</definedName>
    <definedName name="__123Graph_XGraph17" localSheetId="0" hidden="1">'[2]LIMA-CANTA'!#REF!</definedName>
    <definedName name="__123Graph_XGraph17" localSheetId="1" hidden="1">'[2]LIMA-CANTA'!#REF!</definedName>
    <definedName name="__123Graph_XGraph17" hidden="1">'[2]LIMA-CANTA'!#REF!</definedName>
    <definedName name="__123Graph_XGraph18" localSheetId="0" hidden="1">'[2]LIMA-CANTA'!#REF!</definedName>
    <definedName name="__123Graph_XGraph18" localSheetId="1" hidden="1">'[2]LIMA-CANTA'!#REF!</definedName>
    <definedName name="__123Graph_XGraph18" hidden="1">'[2]LIMA-CANTA'!#REF!</definedName>
    <definedName name="__123Graph_XGraph3" localSheetId="0" hidden="1">'[2]LIMA-CANTA'!#REF!</definedName>
    <definedName name="__123Graph_XGraph3" localSheetId="1" hidden="1">'[2]LIMA-CANTA'!#REF!</definedName>
    <definedName name="__123Graph_XGraph3" hidden="1">'[2]LIMA-CANTA'!#REF!</definedName>
    <definedName name="__123Graph_XGraph4" localSheetId="0" hidden="1">'[2]LIMA-CANTA'!#REF!</definedName>
    <definedName name="__123Graph_XGraph4" localSheetId="1" hidden="1">'[2]LIMA-CANTA'!#REF!</definedName>
    <definedName name="__123Graph_XGraph4" hidden="1">'[2]LIMA-CANTA'!#REF!</definedName>
    <definedName name="__123Graph_XGraph5" localSheetId="0" hidden="1">'[2]LIMA-CANTA'!#REF!</definedName>
    <definedName name="__123Graph_XGraph5" localSheetId="1" hidden="1">'[2]LIMA-CANTA'!#REF!</definedName>
    <definedName name="__123Graph_XGraph5" hidden="1">'[2]LIMA-CANTA'!#REF!</definedName>
    <definedName name="__123Graph_XGraph6" localSheetId="0" hidden="1">'[2]LIMA-CANTA'!#REF!</definedName>
    <definedName name="__123Graph_XGraph6" localSheetId="1" hidden="1">'[2]LIMA-CANTA'!#REF!</definedName>
    <definedName name="__123Graph_XGraph6" hidden="1">'[2]LIMA-CANTA'!#REF!</definedName>
    <definedName name="__123Graph_XGraph7" localSheetId="0" hidden="1">'[2]LIMA-CANTA'!#REF!</definedName>
    <definedName name="__123Graph_XGraph7" localSheetId="1" hidden="1">'[2]LIMA-CANTA'!#REF!</definedName>
    <definedName name="__123Graph_XGraph7" hidden="1">'[2]LIMA-CANTA'!#REF!</definedName>
    <definedName name="__123Graph_XGraph8" localSheetId="0" hidden="1">'[2]LIMA-CANTA'!#REF!</definedName>
    <definedName name="__123Graph_XGraph8" localSheetId="1" hidden="1">'[2]LIMA-CANTA'!#REF!</definedName>
    <definedName name="__123Graph_XGraph8" hidden="1">'[2]LIMA-CANTA'!#REF!</definedName>
    <definedName name="__123Graph_XGraph9" localSheetId="0" hidden="1">'[2]LIMA-CANTA'!#REF!</definedName>
    <definedName name="__123Graph_XGraph9" localSheetId="1" hidden="1">'[2]LIMA-CANTA'!#REF!</definedName>
    <definedName name="__123Graph_XGraph9" hidden="1">'[2]LIMA-CANTA'!#REF!</definedName>
    <definedName name="__123Graph_XPAY" hidden="1">'[1]1'!$B$20:$B$46</definedName>
    <definedName name="__123Graph_XPETER" localSheetId="0" hidden="1">#REF!</definedName>
    <definedName name="__123Graph_XPETER" localSheetId="1" hidden="1">#REF!</definedName>
    <definedName name="__123Graph_XPETER" hidden="1">#REF!</definedName>
    <definedName name="__end1" localSheetId="0" hidden="1">{"Equipment cost",#N/A,FALSE,"bulks"}</definedName>
    <definedName name="__end1" localSheetId="1" hidden="1">{"Equipment cost",#N/A,FALSE,"bulks"}</definedName>
    <definedName name="__end1" hidden="1">{"Equipment cost",#N/A,FALSE,"bulks"}</definedName>
    <definedName name="__end2" localSheetId="0" hidden="1">{"Equipment cost",#N/A,FALSE,"bulks"}</definedName>
    <definedName name="__end2" localSheetId="1" hidden="1">{"Equipment cost",#N/A,FALSE,"bulks"}</definedName>
    <definedName name="__end2" hidden="1">{"Equipment cost",#N/A,FALSE,"bulks"}</definedName>
    <definedName name="__GMP1297" localSheetId="0" hidden="1">#REF!</definedName>
    <definedName name="__GMP1297" localSheetId="1" hidden="1">#REF!</definedName>
    <definedName name="__GMP1297" hidden="1">#REF!</definedName>
    <definedName name="__gmp2000" localSheetId="0" hidden="1">#REF!</definedName>
    <definedName name="__gmp2000" localSheetId="1" hidden="1">#REF!</definedName>
    <definedName name="__gmp2000" hidden="1">#REF!</definedName>
    <definedName name="__rox1" localSheetId="0" hidden="1">#REF!</definedName>
    <definedName name="__rox1" localSheetId="1" hidden="1">#REF!</definedName>
    <definedName name="__rox1" hidden="1">#REF!</definedName>
    <definedName name="__rox2" localSheetId="0" hidden="1">#REF!</definedName>
    <definedName name="__rox2" localSheetId="1" hidden="1">#REF!</definedName>
    <definedName name="__rox2" hidden="1">#REF!</definedName>
    <definedName name="__rox3" localSheetId="0" hidden="1">#REF!</definedName>
    <definedName name="__rox3" localSheetId="1" hidden="1">#REF!</definedName>
    <definedName name="__rox3" hidden="1">#REF!</definedName>
    <definedName name="_aa" localSheetId="0" hidden="1">{"Equipment cost",#N/A,FALSE,"bulks"}</definedName>
    <definedName name="_aa" localSheetId="1"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end1" localSheetId="0" hidden="1">{"Equipment cost",#N/A,FALSE,"bulks"}</definedName>
    <definedName name="_end1" localSheetId="1" hidden="1">{"Equipment cost",#N/A,FALSE,"bulks"}</definedName>
    <definedName name="_end1" hidden="1">{"Equipment cost",#N/A,FALSE,"bulks"}</definedName>
    <definedName name="_end2" localSheetId="0" hidden="1">{"Equipment cost",#N/A,FALSE,"bulks"}</definedName>
    <definedName name="_end2" localSheetId="1" hidden="1">{"Equipment cost",#N/A,FALSE,"bulks"}</definedName>
    <definedName name="_end2" hidden="1">{"Equipment cost",#N/A,FALSE,"bulks"}</definedName>
    <definedName name="_Fill" hidden="1">'[6]train cash'!$A$22:$A$49</definedName>
    <definedName name="_fill2" localSheetId="0" hidden="1">#REF!</definedName>
    <definedName name="_fill2" localSheetId="1" hidden="1">#REF!</definedName>
    <definedName name="_fill2" hidden="1">#REF!</definedName>
    <definedName name="_xlnm._FilterDatabase" localSheetId="0" hidden="1">'C1'!$B$9:$E$633</definedName>
    <definedName name="_xlnm._FilterDatabase" localSheetId="1" hidden="1">'Lista de cantidades R'!$B$9:$E$35</definedName>
    <definedName name="_xlnm._FilterDatabase" hidden="1">[7]Development!#REF!</definedName>
    <definedName name="_GMP1297" localSheetId="0" hidden="1">#REF!</definedName>
    <definedName name="_GMP1297" localSheetId="1" hidden="1">#REF!</definedName>
    <definedName name="_GMP1297" hidden="1">#REF!</definedName>
    <definedName name="_gmp2000" localSheetId="0" hidden="1">#REF!</definedName>
    <definedName name="_gmp2000" localSheetId="1" hidden="1">#REF!</definedName>
    <definedName name="_gmp2000" hidden="1">#REF!</definedName>
    <definedName name="_jkhjk" localSheetId="0" hidden="1">{#N/A,#N/A,FALSE,"Bericht 2";#N/A,#N/A,FALSE,"Bericht 3";#N/A,#N/A,FALSE,"Bericht 1"}</definedName>
    <definedName name="_jkhjk" localSheetId="1" hidden="1">{#N/A,#N/A,FALSE,"Bericht 2";#N/A,#N/A,FALSE,"Bericht 3";#N/A,#N/A,FALSE,"Bericht 1"}</definedName>
    <definedName name="_jkhjk" hidden="1">{#N/A,#N/A,FALSE,"Bericht 2";#N/A,#N/A,FALSE,"Bericht 3";#N/A,#N/A,FALSE,"Bericht 1"}</definedName>
    <definedName name="_jkhjk1" localSheetId="0" hidden="1">{#N/A,#N/A,FALSE,"Bericht 2";#N/A,#N/A,FALSE,"Bericht 3";#N/A,#N/A,FALSE,"Bericht 1"}</definedName>
    <definedName name="_jkhjk1" localSheetId="1" hidden="1">{#N/A,#N/A,FALSE,"Bericht 2";#N/A,#N/A,FALSE,"Bericht 3";#N/A,#N/A,FALSE,"Bericht 1"}</definedName>
    <definedName name="_jkhjk1" hidden="1">{#N/A,#N/A,FALSE,"Bericht 2";#N/A,#N/A,FALSE,"Bericht 3";#N/A,#N/A,FALSE,"Bericht 1"}</definedName>
    <definedName name="_JUI" localSheetId="0" hidden="1">#REF!</definedName>
    <definedName name="_JUI" localSheetId="1" hidden="1">#REF!</definedName>
    <definedName name="_JUI" hidden="1">#REF!</definedName>
    <definedName name="_k1" localSheetId="0" hidden="1">#REF!</definedName>
    <definedName name="_k1" localSheetId="1" hidden="1">#REF!</definedName>
    <definedName name="_k1" hidden="1">#REF!</definedName>
    <definedName name="_Key1" localSheetId="0" hidden="1">#REF!</definedName>
    <definedName name="_Key1" localSheetId="1" hidden="1">#REF!</definedName>
    <definedName name="_Key1" hidden="1">#REF!</definedName>
    <definedName name="_key12" localSheetId="0" hidden="1">'[8]RES,MET,ADI1'!#REF!</definedName>
    <definedName name="_key12" localSheetId="1" hidden="1">'[8]RES,MET,ADI1'!#REF!</definedName>
    <definedName name="_key12" hidden="1">'[8]RES,MET,ADI1'!#REF!</definedName>
    <definedName name="_Key2" localSheetId="0" hidden="1">#REF!</definedName>
    <definedName name="_Key2" localSheetId="1" hidden="1">#REF!</definedName>
    <definedName name="_Key2" hidden="1">#REF!</definedName>
    <definedName name="_key3" localSheetId="0" hidden="1">#REF!</definedName>
    <definedName name="_key3" localSheetId="1" hidden="1">#REF!</definedName>
    <definedName name="_key3" hidden="1">#REF!</definedName>
    <definedName name="_new2" localSheetId="0" hidden="1">{#N/A,#N/A,TRUE,"Cover";#N/A,#N/A,TRUE,"Summary";#N/A,#N/A,TRUE,"Cost plan";#N/A,#N/A,TRUE,"Qualifications"}</definedName>
    <definedName name="_new2" localSheetId="1"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0" hidden="1">#REF!</definedName>
    <definedName name="_Parse_Out" localSheetId="1" hidden="1">#REF!</definedName>
    <definedName name="_Parse_Out" hidden="1">#REF!</definedName>
    <definedName name="_Regression_Int" hidden="1">1</definedName>
    <definedName name="_Regression_Out" localSheetId="0" hidden="1">#REF!</definedName>
    <definedName name="_Regression_Out" localSheetId="1" hidden="1">#REF!</definedName>
    <definedName name="_Regression_Out" hidden="1">#REF!</definedName>
    <definedName name="_Regression_X" localSheetId="0" hidden="1">#REF!</definedName>
    <definedName name="_Regression_X" localSheetId="1" hidden="1">#REF!</definedName>
    <definedName name="_Regression_X" hidden="1">#REF!</definedName>
    <definedName name="_Regression_Y" localSheetId="0" hidden="1">#REF!</definedName>
    <definedName name="_Regression_Y" localSheetId="1" hidden="1">#REF!</definedName>
    <definedName name="_Regression_Y" hidden="1">#REF!</definedName>
    <definedName name="_rox1" localSheetId="0" hidden="1">#REF!</definedName>
    <definedName name="_rox1" localSheetId="1" hidden="1">#REF!</definedName>
    <definedName name="_rox1" hidden="1">#REF!</definedName>
    <definedName name="_rox2" localSheetId="0" hidden="1">#REF!</definedName>
    <definedName name="_rox2" localSheetId="1" hidden="1">#REF!</definedName>
    <definedName name="_rox2" hidden="1">#REF!</definedName>
    <definedName name="_rox3" localSheetId="0" hidden="1">#REF!</definedName>
    <definedName name="_rox3" localSheetId="1" hidden="1">#REF!</definedName>
    <definedName name="_rox3" hidden="1">#REF!</definedName>
    <definedName name="_Sort" localSheetId="0" hidden="1">#REF!</definedName>
    <definedName name="_Sort" localSheetId="1" hidden="1">#REF!</definedName>
    <definedName name="_Sort" hidden="1">#REF!</definedName>
    <definedName name="_Table1_In1" localSheetId="0" hidden="1">#REF!</definedName>
    <definedName name="_Table1_In1" localSheetId="1" hidden="1">#REF!</definedName>
    <definedName name="_Table1_In1" hidden="1">#REF!</definedName>
    <definedName name="_Table1_Out" localSheetId="0" hidden="1">#REF!</definedName>
    <definedName name="_Table1_Out" localSheetId="1" hidden="1">#REF!</definedName>
    <definedName name="_Table1_Out" hidden="1">#REF!</definedName>
    <definedName name="_Table2_In1" localSheetId="0" hidden="1">#REF!</definedName>
    <definedName name="_Table2_In1" localSheetId="1" hidden="1">#REF!</definedName>
    <definedName name="_Table2_In1" hidden="1">#REF!</definedName>
    <definedName name="_Table2_In2" localSheetId="0" hidden="1">#REF!</definedName>
    <definedName name="_Table2_In2" localSheetId="1" hidden="1">#REF!</definedName>
    <definedName name="_Table2_In2" hidden="1">#REF!</definedName>
    <definedName name="_Table2_Out" localSheetId="0" hidden="1">#REF!</definedName>
    <definedName name="_Table2_Out" localSheetId="1" hidden="1">#REF!</definedName>
    <definedName name="_Table2_Out" hidden="1">#REF!</definedName>
    <definedName name="aa" localSheetId="0" hidden="1">{#N/A,#N/A,FALSE,"OAS";#N/A,#N/A,FALSE,"OBG";#N/A,#N/A,FALSE,"OCZ";#N/A,#N/A,FALSE,"OFR";#N/A,#N/A,FALSE,"OGR";#N/A,#N/A,FALSE,"OGY";#N/A,#N/A,FALSE,"OHY ";#N/A,#N/A,FALSE,"OLX";#N/A,#N/A,FALSE,"ONL";#N/A,#N/A,FALSE,"OPO";#N/A,#N/A,FALSE,"OPL";#N/A,#N/A,FALSE,"OSK";#N/A,#N/A,FALSE,"OSP";#N/A,#N/A,FALSE,"OSZ";#N/A,#N/A,FALSE,"OTU";#N/A,#N/A,FALSE,"OUK"}</definedName>
    <definedName name="aa" localSheetId="1"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0" hidden="1">#REF!</definedName>
    <definedName name="AAA" localSheetId="1" hidden="1">#REF!</definedName>
    <definedName name="AAA" hidden="1">#REF!</definedName>
    <definedName name="aaaaa" localSheetId="0" hidden="1">{#N/A,#N/A,FALSE,"OAS";#N/A,#N/A,FALSE,"OBG";#N/A,#N/A,FALSE,"OCZ";#N/A,#N/A,FALSE,"OFR";#N/A,#N/A,FALSE,"OGR";#N/A,#N/A,FALSE,"OGY";#N/A,#N/A,FALSE,"OHY ";#N/A,#N/A,FALSE,"OLX";#N/A,#N/A,FALSE,"ONL";#N/A,#N/A,FALSE,"OPO";#N/A,#N/A,FALSE,"OPL";#N/A,#N/A,FALSE,"OSK";#N/A,#N/A,FALSE,"OSP";#N/A,#N/A,FALSE,"OSZ";#N/A,#N/A,FALSE,"OTU";#N/A,#N/A,FALSE,"OUK"}</definedName>
    <definedName name="aaaaa" localSheetId="1"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0" hidden="1">{#N/A,#N/A,FALSE,"OAS";#N/A,#N/A,FALSE,"OBG";#N/A,#N/A,FALSE,"OCZ";#N/A,#N/A,FALSE,"OFR";#N/A,#N/A,FALSE,"OGR";#N/A,#N/A,FALSE,"OGY";#N/A,#N/A,FALSE,"OHY ";#N/A,#N/A,FALSE,"OLX";#N/A,#N/A,FALSE,"ONL";#N/A,#N/A,FALSE,"OPO";#N/A,#N/A,FALSE,"OPL";#N/A,#N/A,FALSE,"OSK";#N/A,#N/A,FALSE,"OSP";#N/A,#N/A,FALSE,"OSZ";#N/A,#N/A,FALSE,"OTU";#N/A,#N/A,FALSE,"OUK"}</definedName>
    <definedName name="AAAAAA" localSheetId="1"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0" hidden="1">{#N/A,#N/A,FALSE,"OAS";#N/A,#N/A,FALSE,"OBG";#N/A,#N/A,FALSE,"OCZ";#N/A,#N/A,FALSE,"OFR";#N/A,#N/A,FALSE,"OGR";#N/A,#N/A,FALSE,"OGY";#N/A,#N/A,FALSE,"OHY ";#N/A,#N/A,FALSE,"OLX";#N/A,#N/A,FALSE,"ONL";#N/A,#N/A,FALSE,"OPO";#N/A,#N/A,FALSE,"OPL";#N/A,#N/A,FALSE,"OSK";#N/A,#N/A,FALSE,"OSP";#N/A,#N/A,FALSE,"OSZ";#N/A,#N/A,FALSE,"OTU";#N/A,#N/A,FALSE,"OUK"}</definedName>
    <definedName name="aaaaaaaa" localSheetId="1"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0" hidden="1">{#N/A,#N/A,FALSE,"MAINTENANCE"}</definedName>
    <definedName name="aaaaaaaaa" localSheetId="1" hidden="1">{#N/A,#N/A,FALSE,"MAINTENANCE"}</definedName>
    <definedName name="aaaaaaaaa" hidden="1">{#N/A,#N/A,FALSE,"MAINTENANCE"}</definedName>
    <definedName name="aaaaaaaaaa" localSheetId="0" hidden="1">{#N/A,#N/A,FALSE,"ORGANISATION"}</definedName>
    <definedName name="aaaaaaaaaa" localSheetId="1" hidden="1">{#N/A,#N/A,FALSE,"ORGANISATION"}</definedName>
    <definedName name="aaaaaaaaaa" hidden="1">{#N/A,#N/A,FALSE,"ORGANISATION"}</definedName>
    <definedName name="aaaaaaaaaaa" localSheetId="0" hidden="1">{#N/A,#N/A,FALSE,"SITE NUMBERS 1995"}</definedName>
    <definedName name="aaaaaaaaaaa" localSheetId="1" hidden="1">{#N/A,#N/A,FALSE,"SITE NUMBERS 1995"}</definedName>
    <definedName name="aaaaaaaaaaa" hidden="1">{#N/A,#N/A,FALSE,"SITE NUMBERS 1995"}</definedName>
    <definedName name="aaaaaaaaaaaa" localSheetId="0" hidden="1">{#N/A,#N/A,FALSE,"SITE NUMBERS 1996"}</definedName>
    <definedName name="aaaaaaaaaaaa" localSheetId="1" hidden="1">{#N/A,#N/A,FALSE,"SITE NUMBERS 1996"}</definedName>
    <definedName name="aaaaaaaaaaaa" hidden="1">{#N/A,#N/A,FALSE,"SITE NUMBERS 1996"}</definedName>
    <definedName name="aaaaaaaaaaaaa" localSheetId="0" hidden="1">{#N/A,#N/A,FALSE,"SUSTAINING"}</definedName>
    <definedName name="aaaaaaaaaaaaa" localSheetId="1" hidden="1">{#N/A,#N/A,FALSE,"SUSTAINING"}</definedName>
    <definedName name="aaaaaaaaaaaaa" hidden="1">{#N/A,#N/A,FALSE,"SUSTAINING"}</definedName>
    <definedName name="aaaaaaaaaaaaaa" localSheetId="0" hidden="1">{#N/A,#N/A,FALSE,"ORGANISATION"}</definedName>
    <definedName name="aaaaaaaaaaaaaa" localSheetId="1" hidden="1">{#N/A,#N/A,FALSE,"ORGANISATION"}</definedName>
    <definedName name="aaaaaaaaaaaaaa" hidden="1">{#N/A,#N/A,FALSE,"ORGANISATION"}</definedName>
    <definedName name="AccessDatabase" hidden="1">"Z:\Project Cost Plan Data\Project Cost Plan 20001023.mdb"</definedName>
    <definedName name="ADFASD" localSheetId="0" hidden="1">#REF!</definedName>
    <definedName name="ADFASD" localSheetId="1" hidden="1">#REF!</definedName>
    <definedName name="ADFASD" hidden="1">#REF!</definedName>
    <definedName name="ADI" localSheetId="0" hidden="1">#REF!</definedName>
    <definedName name="ADI" localSheetId="1" hidden="1">#REF!</definedName>
    <definedName name="ADI" hidden="1">#REF!</definedName>
    <definedName name="aidan" localSheetId="0" hidden="1">{"Equipment cost",#N/A,FALSE,"bulks"}</definedName>
    <definedName name="aidan" localSheetId="1" hidden="1">{"Equipment cost",#N/A,FALSE,"bulks"}</definedName>
    <definedName name="aidan" hidden="1">{"Equipment cost",#N/A,FALSE,"bulks"}</definedName>
    <definedName name="anal" localSheetId="0" hidden="1">'[4]EATON SUMMARY'!#REF!</definedName>
    <definedName name="anal" localSheetId="1" hidden="1">'[4]EATON SUMMARY'!#REF!</definedName>
    <definedName name="anal" hidden="1">'[4]EATON SUMMARY'!#REF!</definedName>
    <definedName name="anscount" hidden="1">1</definedName>
    <definedName name="Ant" localSheetId="0" hidden="1">{"A.I.s",#N/A,TRUE,"Architects Instructions"}</definedName>
    <definedName name="Ant" localSheetId="1" hidden="1">{"A.I.s",#N/A,TRUE,"Architects Instructions"}</definedName>
    <definedName name="Ant" hidden="1">{"A.I.s",#N/A,TRUE,"Architects Instructions"}</definedName>
    <definedName name="aq" localSheetId="0" hidden="1">{"Equipment cost",#N/A,FALSE,"bulks"}</definedName>
    <definedName name="aq" localSheetId="1" hidden="1">{"Equipment cost",#N/A,FALSE,"bulks"}</definedName>
    <definedName name="aq" hidden="1">{"Equipment cost",#N/A,FALSE,"bulks"}</definedName>
    <definedName name="_xlnm.Print_Area" localSheetId="0">'C1'!$A$1:$G$634</definedName>
    <definedName name="_xlnm.Print_Area" localSheetId="1">'Lista de cantidades R'!$A$1:$F$343</definedName>
    <definedName name="assd" localSheetId="0" hidden="1">{#N/A,#N/A,FALSE,"Bericht 2";#N/A,#N/A,FALSE,"Bericht 3";#N/A,#N/A,FALSE,"Bericht 1"}</definedName>
    <definedName name="assd" localSheetId="1" hidden="1">{#N/A,#N/A,FALSE,"Bericht 2";#N/A,#N/A,FALSE,"Bericht 3";#N/A,#N/A,FALSE,"Bericht 1"}</definedName>
    <definedName name="assd" hidden="1">{#N/A,#N/A,FALSE,"Bericht 2";#N/A,#N/A,FALSE,"Bericht 3";#N/A,#N/A,FALSE,"Bericht 1"}</definedName>
    <definedName name="barry" localSheetId="0" hidden="1">{"UTILITIES",#N/A,FALSE,"GENERAL"}</definedName>
    <definedName name="barry" localSheetId="1" hidden="1">{"UTILITIES",#N/A,FALSE,"GENERAL"}</definedName>
    <definedName name="barry" hidden="1">{"UTILITIES",#N/A,FALSE,"GENERAL"}</definedName>
    <definedName name="CARGOMAQ" localSheetId="0" hidden="1">#REF!</definedName>
    <definedName name="CARGOMAQ" localSheetId="1" hidden="1">#REF!</definedName>
    <definedName name="CARGOMAQ" hidden="1">#REF!</definedName>
    <definedName name="CARGOMAQ1" localSheetId="0" hidden="1">#REF!</definedName>
    <definedName name="CARGOMAQ1" localSheetId="1" hidden="1">#REF!</definedName>
    <definedName name="CARGOMAQ1" hidden="1">#REF!</definedName>
    <definedName name="CCD" localSheetId="0" hidden="1">{"Summary",#N/A,TRUE,"Summary";"Cost Plan",#N/A,TRUE,"Cost Plan"}</definedName>
    <definedName name="CCD" localSheetId="1" hidden="1">{"Summary",#N/A,TRUE,"Summary";"Cost Plan",#N/A,TRUE,"Cost Plan"}</definedName>
    <definedName name="CCD" hidden="1">{"Summary",#N/A,TRUE,"Summary";"Cost Plan",#N/A,TRUE,"Cost Plan"}</definedName>
    <definedName name="Code" localSheetId="0" hidden="1">#REF!</definedName>
    <definedName name="Code" localSheetId="1" hidden="1">#REF!</definedName>
    <definedName name="Code" hidden="1">#REF!</definedName>
    <definedName name="CONCAR2007" localSheetId="0" hidden="1">#REF!</definedName>
    <definedName name="CONCAR2007" localSheetId="1" hidden="1">#REF!</definedName>
    <definedName name="CONCAR2007" hidden="1">#REF!</definedName>
    <definedName name="CRT" localSheetId="0" hidden="1">{#N/A,#N/A,FALSE,"Bericht 2";#N/A,#N/A,FALSE,"Bericht 3";#N/A,#N/A,FALSE,"Bericht 1"}</definedName>
    <definedName name="CRT" localSheetId="1" hidden="1">{#N/A,#N/A,FALSE,"Bericht 2";#N/A,#N/A,FALSE,"Bericht 3";#N/A,#N/A,FALSE,"Bericht 1"}</definedName>
    <definedName name="CRT" hidden="1">{#N/A,#N/A,FALSE,"Bericht 2";#N/A,#N/A,FALSE,"Bericht 3";#N/A,#N/A,FALSE,"Bericht 1"}</definedName>
    <definedName name="data1" localSheetId="0" hidden="1">#REF!</definedName>
    <definedName name="data1" localSheetId="1" hidden="1">#REF!</definedName>
    <definedName name="data1" hidden="1">#REF!</definedName>
    <definedName name="data2" localSheetId="0" hidden="1">#REF!</definedName>
    <definedName name="data2" localSheetId="1" hidden="1">#REF!</definedName>
    <definedName name="data2" hidden="1">#REF!</definedName>
    <definedName name="data3" localSheetId="0" hidden="1">#REF!</definedName>
    <definedName name="data3" localSheetId="1" hidden="1">#REF!</definedName>
    <definedName name="data3" hidden="1">#REF!</definedName>
    <definedName name="dave" localSheetId="0" hidden="1">'[9]EATON SUMMARY'!#REF!</definedName>
    <definedName name="dave" localSheetId="1" hidden="1">'[9]EATON SUMMARY'!#REF!</definedName>
    <definedName name="dave" hidden="1">'[9]EATON SUMMARY'!#REF!</definedName>
    <definedName name="dd" localSheetId="0" hidden="1">{"A.I.s",#N/A,TRUE,"Architects Instructions"}</definedName>
    <definedName name="dd" localSheetId="1" hidden="1">{"A.I.s",#N/A,TRUE,"Architects Instructions"}</definedName>
    <definedName name="dd" hidden="1">{"A.I.s",#N/A,TRUE,"Architects Instructions"}</definedName>
    <definedName name="ddd" localSheetId="0" hidden="1">{"Summary",#N/A,TRUE,"Summary";"Cost Plan",#N/A,TRUE,"Cost Plan"}</definedName>
    <definedName name="ddd" localSheetId="1" hidden="1">{"Summary",#N/A,TRUE,"Summary";"Cost Plan",#N/A,TRUE,"Cost Plan"}</definedName>
    <definedName name="ddd" hidden="1">{"Summary",#N/A,TRUE,"Summary";"Cost Plan",#N/A,TRUE,"Cost Plan"}</definedName>
    <definedName name="dddd" localSheetId="0" hidden="1">{"A.I.s",#N/A,TRUE,"Architects Instructions"}</definedName>
    <definedName name="dddd" localSheetId="1" hidden="1">{"A.I.s",#N/A,TRUE,"Architects Instructions"}</definedName>
    <definedName name="dddd" hidden="1">{"A.I.s",#N/A,TRUE,"Architects Instructions"}</definedName>
    <definedName name="ddddd" localSheetId="0" hidden="1">#REF!</definedName>
    <definedName name="ddddd" localSheetId="1" hidden="1">#REF!</definedName>
    <definedName name="ddddd" hidden="1">#REF!</definedName>
    <definedName name="DDDDDDDDDDDDDDDDDD" localSheetId="0" hidden="1">#REF!</definedName>
    <definedName name="DDDDDDDDDDDDDDDDDD" localSheetId="1" hidden="1">#REF!</definedName>
    <definedName name="DDDDDDDDDDDDDDDDDD" hidden="1">#REF!</definedName>
    <definedName name="ddfdf77" localSheetId="0" hidden="1">{#N/A,#N/A,FALSE,"OAS";#N/A,#N/A,FALSE,"OBG";#N/A,#N/A,FALSE,"OCZ";#N/A,#N/A,FALSE,"OFR";#N/A,#N/A,FALSE,"OGR";#N/A,#N/A,FALSE,"OGY";#N/A,#N/A,FALSE,"OHY ";#N/A,#N/A,FALSE,"OLX";#N/A,#N/A,FALSE,"ONL";#N/A,#N/A,FALSE,"OPO";#N/A,#N/A,FALSE,"OPL";#N/A,#N/A,FALSE,"OSK";#N/A,#N/A,FALSE,"OSP";#N/A,#N/A,FALSE,"OSZ";#N/A,#N/A,FALSE,"OTU";#N/A,#N/A,FALSE,"OUK"}</definedName>
    <definedName name="ddfdf77" localSheetId="1"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0" hidden="1">#REF!</definedName>
    <definedName name="dey" localSheetId="1" hidden="1">#REF!</definedName>
    <definedName name="dey" hidden="1">#REF!</definedName>
    <definedName name="Discount" localSheetId="0" hidden="1">#REF!</definedName>
    <definedName name="Discount" localSheetId="1" hidden="1">#REF!</definedName>
    <definedName name="Discount" hidden="1">#REF!</definedName>
    <definedName name="display_area_2" localSheetId="0" hidden="1">#REF!</definedName>
    <definedName name="display_area_2" localSheetId="1" hidden="1">#REF!</definedName>
    <definedName name="display_area_2" hidden="1">#REF!</definedName>
    <definedName name="Doncaster" localSheetId="0" hidden="1">{#N/A,#N/A,FALSE,"Extension Title";#N/A,#N/A,FALSE,"Extensions Main";#N/A,#N/A,FALSE,"Christchurst";#N/A,#N/A,FALSE,"Larkfield Extension";#N/A,#N/A,FALSE,"Taunton";#N/A,#N/A,FALSE,"Farlington";#N/A,#N/A,FALSE,"Sidney Street";#N/A,#N/A,FALSE,"Tamworth";#N/A,#N/A,FALSE,"New Build Main"}</definedName>
    <definedName name="Doncaster" localSheetId="1"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0" hidden="1">{#N/A,#N/A,FALSE,"Extension Title";#N/A,#N/A,FALSE,"Extensions Main";#N/A,#N/A,FALSE,"Christchurst";#N/A,#N/A,FALSE,"Larkfield Extension";#N/A,#N/A,FALSE,"Taunton";#N/A,#N/A,FALSE,"Farlington";#N/A,#N/A,FALSE,"Sidney Street";#N/A,#N/A,FALSE,"Tamworth";#N/A,#N/A,FALSE,"New Build Main"}</definedName>
    <definedName name="Doncaster1" localSheetId="1"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0" hidden="1">{#N/A,#N/A,FALSE,"Extension Title";#N/A,#N/A,FALSE,"Extensions Main";#N/A,#N/A,FALSE,"Christchurst";#N/A,#N/A,FALSE,"Larkfield Extension";#N/A,#N/A,FALSE,"Taunton";#N/A,#N/A,FALSE,"Farlington";#N/A,#N/A,FALSE,"Sidney Street";#N/A,#N/A,FALSE,"Tamworth";#N/A,#N/A,FALSE,"New Build Main"}</definedName>
    <definedName name="Doncaster2" localSheetId="1"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0" hidden="1">'[9]EATON SUMMARY'!#REF!</definedName>
    <definedName name="doug" localSheetId="1" hidden="1">'[9]EATON SUMMARY'!#REF!</definedName>
    <definedName name="doug" hidden="1">'[9]EATON SUMMARY'!#REF!</definedName>
    <definedName name="dsa" localSheetId="0" hidden="1">#REF!</definedName>
    <definedName name="dsa" localSheetId="1" hidden="1">#REF!</definedName>
    <definedName name="dsa" hidden="1">#REF!</definedName>
    <definedName name="duplicate" localSheetId="0" hidden="1">{#N/A,#N/A,TRUE,"Cover";#N/A,#N/A,TRUE,"Summary";#N/A,#N/A,TRUE,"Cost plan";#N/A,#N/A,TRUE,"Qualifications"}</definedName>
    <definedName name="duplicate" localSheetId="1" hidden="1">{#N/A,#N/A,TRUE,"Cover";#N/A,#N/A,TRUE,"Summary";#N/A,#N/A,TRUE,"Cost plan";#N/A,#N/A,TRUE,"Qualifications"}</definedName>
    <definedName name="duplicate" hidden="1">{#N/A,#N/A,TRUE,"Cover";#N/A,#N/A,TRUE,"Summary";#N/A,#N/A,TRUE,"Cost plan";#N/A,#N/A,TRUE,"Qualifications"}</definedName>
    <definedName name="dzg" localSheetId="0" hidden="1">{#N/A,#N/A,FALSE,"Tabelle1"}</definedName>
    <definedName name="dzg" localSheetId="1" hidden="1">{#N/A,#N/A,FALSE,"Tabelle1"}</definedName>
    <definedName name="dzg" hidden="1">{#N/A,#N/A,FALSE,"Tabelle1"}</definedName>
    <definedName name="eee"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0" hidden="1">{"Equipment cost",#N/A,FALSE,"bulks"}</definedName>
    <definedName name="eeeee" localSheetId="1" hidden="1">{"Equipment cost",#N/A,FALSE,"bulks"}</definedName>
    <definedName name="eeeee" hidden="1">{"Equipment cost",#N/A,FALSE,"bulks"}</definedName>
    <definedName name="eeeeeeewwe" localSheetId="0" hidden="1">{#N/A,#N/A,TRUE,"Cover";#N/A,#N/A,TRUE,"Summary";#N/A,#N/A,TRUE,"Cost plan";#N/A,#N/A,TRUE,"Qualifications"}</definedName>
    <definedName name="eeeeeeewwe" localSheetId="1" hidden="1">{#N/A,#N/A,TRUE,"Cover";#N/A,#N/A,TRUE,"Summary";#N/A,#N/A,TRUE,"Cost plan";#N/A,#N/A,TRUE,"Qualifications"}</definedName>
    <definedName name="eeeeeeewwe" hidden="1">{#N/A,#N/A,TRUE,"Cover";#N/A,#N/A,TRUE,"Summary";#N/A,#N/A,TRUE,"Cost plan";#N/A,#N/A,TRUE,"Qualifications"}</definedName>
    <definedName name="ehe" localSheetId="0" hidden="1">{"Equipment cost",#N/A,FALSE,"bulks"}</definedName>
    <definedName name="ehe" localSheetId="1" hidden="1">{"Equipment cost",#N/A,FALSE,"bulks"}</definedName>
    <definedName name="ehe" hidden="1">{"Equipment cost",#N/A,FALSE,"bulks"}</definedName>
    <definedName name="end" localSheetId="0" hidden="1">{"Equipment cost",#N/A,FALSE,"bulks"}</definedName>
    <definedName name="end" localSheetId="1" hidden="1">{"Equipment cost",#N/A,FALSE,"bulks"}</definedName>
    <definedName name="end" hidden="1">{"Equipment cost",#N/A,FALSE,"bulks"}</definedName>
    <definedName name="ENDGAME" localSheetId="0" hidden="1">{"Equipment cost",#N/A,FALSE,"bulks"}</definedName>
    <definedName name="ENDGAME" localSheetId="1" hidden="1">{"Equipment cost",#N/A,FALSE,"bulks"}</definedName>
    <definedName name="ENDGAME" hidden="1">{"Equipment cost",#N/A,FALSE,"bulks"}</definedName>
    <definedName name="EPR" localSheetId="0" hidden="1">{#N/A,#N/A,FALSE,"Extension Title";#N/A,#N/A,FALSE,"Extensions Main";#N/A,#N/A,FALSE,"Christchurst";#N/A,#N/A,FALSE,"Larkfield Extension";#N/A,#N/A,FALSE,"Taunton";#N/A,#N/A,FALSE,"Farlington";#N/A,#N/A,FALSE,"Sidney Street";#N/A,#N/A,FALSE,"Tamworth";#N/A,#N/A,FALSE,"New Build Main"}</definedName>
    <definedName name="EPR" localSheetId="1"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0" hidden="1">{#N/A,#N/A,FALSE,"Extension Title";#N/A,#N/A,FALSE,"Extensions Main";#N/A,#N/A,FALSE,"Christchurst";#N/A,#N/A,FALSE,"Larkfield Extension";#N/A,#N/A,FALSE,"Taunton";#N/A,#N/A,FALSE,"Farlington";#N/A,#N/A,FALSE,"Sidney Street";#N/A,#N/A,FALSE,"Tamworth";#N/A,#N/A,FALSE,"New Build Main"}</definedName>
    <definedName name="Farlington" localSheetId="1"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0" hidden="1">#REF!</definedName>
    <definedName name="FCode" localSheetId="1" hidden="1">#REF!</definedName>
    <definedName name="FCode" hidden="1">#REF!</definedName>
    <definedName name="fdasd" localSheetId="0" hidden="1">{#N/A,#N/A,TRUE,"Cover";#N/A,#N/A,TRUE,"Summary";#N/A,#N/A,TRUE,"Cost plan";#N/A,#N/A,TRUE,"Qualifications"}</definedName>
    <definedName name="fdasd" localSheetId="1" hidden="1">{#N/A,#N/A,TRUE,"Cover";#N/A,#N/A,TRUE,"Summary";#N/A,#N/A,TRUE,"Cost plan";#N/A,#N/A,TRUE,"Qualifications"}</definedName>
    <definedName name="fdasd" hidden="1">{#N/A,#N/A,TRUE,"Cover";#N/A,#N/A,TRUE,"Summary";#N/A,#N/A,TRUE,"Cost plan";#N/A,#N/A,TRUE,"Qualifications"}</definedName>
    <definedName name="FF" localSheetId="0" hidden="1">{"Summary",#N/A,TRUE,"Summary";"Cost Plan",#N/A,TRUE,"Cost Plan"}</definedName>
    <definedName name="FF" localSheetId="1" hidden="1">{"Summary",#N/A,TRUE,"Summary";"Cost Plan",#N/A,TRUE,"Cost Plan"}</definedName>
    <definedName name="FF" hidden="1">{"Summary",#N/A,TRUE,"Summary";"Cost Plan",#N/A,TRUE,"Cost Plan"}</definedName>
    <definedName name="fff"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0" hidden="1">{#N/A,#N/A,TRUE,"1842CWN0"}</definedName>
    <definedName name="fhg" localSheetId="1" hidden="1">{#N/A,#N/A,TRUE,"1842CWN0"}</definedName>
    <definedName name="fhg" hidden="1">{#N/A,#N/A,TRUE,"1842CWN0"}</definedName>
    <definedName name="FIN" localSheetId="0" hidden="1">{#N/A,#N/A,FALSE,"Bericht 2";#N/A,#N/A,FALSE,"Bericht 3";#N/A,#N/A,FALSE,"Bericht 1"}</definedName>
    <definedName name="FIN" localSheetId="1" hidden="1">{#N/A,#N/A,FALSE,"Bericht 2";#N/A,#N/A,FALSE,"Bericht 3";#N/A,#N/A,FALSE,"Bericht 1"}</definedName>
    <definedName name="FIN" hidden="1">{#N/A,#N/A,FALSE,"Bericht 2";#N/A,#N/A,FALSE,"Bericht 3";#N/A,#N/A,FALSE,"Bericht 1"}</definedName>
    <definedName name="FLUJOVVVVVV" localSheetId="0" hidden="1">#REF!</definedName>
    <definedName name="FLUJOVVVVVV" localSheetId="1" hidden="1">#REF!</definedName>
    <definedName name="FLUJOVVVVVV" hidden="1">#REF!</definedName>
    <definedName name="ForestHill" localSheetId="0" hidden="1">{#N/A,#N/A,FALSE,"Extension Title";#N/A,#N/A,FALSE,"Extensions Main";#N/A,#N/A,FALSE,"Christchurst";#N/A,#N/A,FALSE,"Larkfield Extension";#N/A,#N/A,FALSE,"Taunton";#N/A,#N/A,FALSE,"Farlington";#N/A,#N/A,FALSE,"Sidney Street";#N/A,#N/A,FALSE,"Tamworth";#N/A,#N/A,FALSE,"New Build Main"}</definedName>
    <definedName name="ForestHill" localSheetId="1"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0" hidden="1">{#N/A,#N/A,FALSE,"Extension Title";#N/A,#N/A,FALSE,"Extensions Main";#N/A,#N/A,FALSE,"Christchurst";#N/A,#N/A,FALSE,"Larkfield Extension";#N/A,#N/A,FALSE,"Taunton";#N/A,#N/A,FALSE,"Farlington";#N/A,#N/A,FALSE,"Sidney Street";#N/A,#N/A,FALSE,"Tamworth";#N/A,#N/A,FALSE,"New Build Main"}</definedName>
    <definedName name="foresthilll" localSheetId="1"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0" hidden="1">{#N/A,#N/A,TRUE,"Front";#N/A,#N/A,TRUE,"Simple Letter";#N/A,#N/A,TRUE,"Inside";#N/A,#N/A,TRUE,"Contents";#N/A,#N/A,TRUE,"Basis";#N/A,#N/A,TRUE,"Inclusions";#N/A,#N/A,TRUE,"Exclusions";#N/A,#N/A,TRUE,"Areas";#N/A,#N/A,TRUE,"Summary";#N/A,#N/A,TRUE,"Detail"}</definedName>
    <definedName name="g" localSheetId="1"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0" hidden="1">{#N/A,#N/A,FALSE,"MAINTENANCE"}</definedName>
    <definedName name="gen" localSheetId="1" hidden="1">{#N/A,#N/A,FALSE,"MAINTENANCE"}</definedName>
    <definedName name="gen" hidden="1">{#N/A,#N/A,FALSE,"MAINTENANCE"}</definedName>
    <definedName name="gg" localSheetId="0" hidden="1">{#N/A,#N/A,FALSE,"SUSTAINING"}</definedName>
    <definedName name="gg" localSheetId="1" hidden="1">{#N/A,#N/A,FALSE,"SUSTAINING"}</definedName>
    <definedName name="gg" hidden="1">{#N/A,#N/A,FALSE,"SUSTAINING"}</definedName>
    <definedName name="GGGGGG" localSheetId="0" hidden="1">{#N/A,#N/A,FALSE,"OAS";#N/A,#N/A,FALSE,"OBG";#N/A,#N/A,FALSE,"OCZ";#N/A,#N/A,FALSE,"OFR";#N/A,#N/A,FALSE,"OGR";#N/A,#N/A,FALSE,"OGY";#N/A,#N/A,FALSE,"OHY ";#N/A,#N/A,FALSE,"OLX";#N/A,#N/A,FALSE,"ONL";#N/A,#N/A,FALSE,"OPO";#N/A,#N/A,FALSE,"OPL";#N/A,#N/A,FALSE,"OSK";#N/A,#N/A,FALSE,"OSP";#N/A,#N/A,FALSE,"OSZ";#N/A,#N/A,FALSE,"OTU";#N/A,#N/A,FALSE,"OUK"}</definedName>
    <definedName name="GGGGGG" localSheetId="1"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0" hidden="1">{#N/A,#N/A,FALSE,"Extension Title";#N/A,#N/A,FALSE,"Extensions Main";#N/A,#N/A,FALSE,"Christchurst";#N/A,#N/A,FALSE,"Larkfield Extension";#N/A,#N/A,FALSE,"Taunton";#N/A,#N/A,FALSE,"Farlington";#N/A,#N/A,FALSE,"Sidney Street";#N/A,#N/A,FALSE,"Tamworth";#N/A,#N/A,FALSE,"New Build Main"}</definedName>
    <definedName name="ggreen" localSheetId="1"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0" hidden="1">{#N/A,#N/A,TRUE,"1842CWN0"}</definedName>
    <definedName name="gguu" localSheetId="1" hidden="1">{#N/A,#N/A,TRUE,"1842CWN0"}</definedName>
    <definedName name="gguu" hidden="1">{#N/A,#N/A,TRUE,"1842CWN0"}</definedName>
    <definedName name="ghj"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0" hidden="1">'[9]EATON SUMMARY'!#REF!</definedName>
    <definedName name="gimp" localSheetId="1" hidden="1">'[9]EATON SUMMARY'!#REF!</definedName>
    <definedName name="gimp" hidden="1">'[9]EATON SUMMARY'!#REF!</definedName>
    <definedName name="graf" localSheetId="0" hidden="1">'[10]LIMA-CANTA'!#REF!</definedName>
    <definedName name="graf" localSheetId="1" hidden="1">'[10]LIMA-CANTA'!#REF!</definedName>
    <definedName name="graf" hidden="1">'[10]LIMA-CANTA'!#REF!</definedName>
    <definedName name="graph0" localSheetId="0" hidden="1">'[10]LIMA-CANTA'!#REF!</definedName>
    <definedName name="graph0" localSheetId="1" hidden="1">'[10]LIMA-CANTA'!#REF!</definedName>
    <definedName name="graph0" hidden="1">'[10]LIMA-CANTA'!#REF!</definedName>
    <definedName name="Graph1" localSheetId="0" hidden="1">'[10]LIMA-CANTA'!#REF!</definedName>
    <definedName name="Graph1" localSheetId="1" hidden="1">'[10]LIMA-CANTA'!#REF!</definedName>
    <definedName name="Graph1" hidden="1">'[10]LIMA-CANTA'!#REF!</definedName>
    <definedName name="harlow" localSheetId="0" hidden="1">{#N/A,#N/A,FALSE,"Extension Title";#N/A,#N/A,FALSE,"Extensions Main";#N/A,#N/A,FALSE,"Christchurst";#N/A,#N/A,FALSE,"Larkfield Extension";#N/A,#N/A,FALSE,"Taunton";#N/A,#N/A,FALSE,"Farlington";#N/A,#N/A,FALSE,"Sidney Street";#N/A,#N/A,FALSE,"Tamworth";#N/A,#N/A,FALSE,"New Build Main"}</definedName>
    <definedName name="harlow" localSheetId="1"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0" hidden="1">{#N/A,#N/A,FALSE,"Extension Title";#N/A,#N/A,FALSE,"Extensions Main";#N/A,#N/A,FALSE,"Christchurst";#N/A,#N/A,FALSE,"Larkfield Extension";#N/A,#N/A,FALSE,"Taunton";#N/A,#N/A,FALSE,"Farlington";#N/A,#N/A,FALSE,"Sidney Street";#N/A,#N/A,FALSE,"Tamworth";#N/A,#N/A,FALSE,"New Build Main"}</definedName>
    <definedName name="Harpenden" localSheetId="1"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0" hidden="1">{#N/A,#N/A,FALSE,"Extension Title";#N/A,#N/A,FALSE,"Extensions Main";#N/A,#N/A,FALSE,"Christchurst";#N/A,#N/A,FALSE,"Larkfield Extension";#N/A,#N/A,FALSE,"Taunton";#N/A,#N/A,FALSE,"Farlington";#N/A,#N/A,FALSE,"Sidney Street";#N/A,#N/A,FALSE,"Tamworth";#N/A,#N/A,FALSE,"New Build Main"}</definedName>
    <definedName name="Hayes" localSheetId="1"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0" hidden="1">{#N/A,#N/A,FALSE,"Extension Title";#N/A,#N/A,FALSE,"Extensions Main";#N/A,#N/A,FALSE,"Christchurst";#N/A,#N/A,FALSE,"Larkfield Extension";#N/A,#N/A,FALSE,"Taunton";#N/A,#N/A,FALSE,"Farlington";#N/A,#N/A,FALSE,"Sidney Street";#N/A,#N/A,FALSE,"Tamworth";#N/A,#N/A,FALSE,"New Build Main"}</definedName>
    <definedName name="hgf" localSheetId="1"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0" hidden="1">#REF!</definedName>
    <definedName name="HiddenRows" localSheetId="1" hidden="1">#REF!</definedName>
    <definedName name="HiddenRows" hidden="1">#REF!</definedName>
    <definedName name="Histrory" localSheetId="0" hidden="1">{"UTILITIES",#N/A,FALSE,"GENERAL"}</definedName>
    <definedName name="Histrory" localSheetId="1" hidden="1">{"UTILITIES",#N/A,FALSE,"GENERAL"}</definedName>
    <definedName name="Histrory" hidden="1">{"UTILITIES",#N/A,FALSE,"GENERAL"}</definedName>
    <definedName name="hj" localSheetId="0" hidden="1">{#N/A,#N/A,TRUE,"Front";#N/A,#N/A,TRUE,"Simple Letter";#N/A,#N/A,TRUE,"Inside";#N/A,#N/A,TRUE,"Contents";#N/A,#N/A,TRUE,"Basis";#N/A,#N/A,TRUE,"Inclusions";#N/A,#N/A,TRUE,"Exclusions";#N/A,#N/A,TRUE,"Areas";#N/A,#N/A,TRUE,"Summary";#N/A,#N/A,TRUE,"Detail"}</definedName>
    <definedName name="hj" localSheetId="1"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0" hidden="1">{#N/A,#N/A,FALSE,"MAINTENANCE"}</definedName>
    <definedName name="hjghjgh" localSheetId="1" hidden="1">{#N/A,#N/A,FALSE,"MAINTENANCE"}</definedName>
    <definedName name="hjghjgh" hidden="1">{#N/A,#N/A,FALSE,"MAINTENANCE"}</definedName>
    <definedName name="Horsham" localSheetId="0" hidden="1">{#N/A,#N/A,FALSE,"Extension Title";#N/A,#N/A,FALSE,"Extensions Main";#N/A,#N/A,FALSE,"Christchurst";#N/A,#N/A,FALSE,"Larkfield Extension";#N/A,#N/A,FALSE,"Taunton";#N/A,#N/A,FALSE,"Farlington";#N/A,#N/A,FALSE,"Sidney Street";#N/A,#N/A,FALSE,"Tamworth";#N/A,#N/A,FALSE,"New Build Main"}</definedName>
    <definedName name="Horsham" localSheetId="1"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0" hidden="1">{#N/A,#N/A,FALSE,"MAINTENANCE"}</definedName>
    <definedName name="hshfdssfsfd" localSheetId="1" hidden="1">{#N/A,#N/A,FALSE,"MAINTENANCE"}</definedName>
    <definedName name="hshfdssfsfd" hidden="1">{#N/A,#N/A,FALSE,"MAINTENANCE"}</definedName>
    <definedName name="HTML_CodePage" hidden="1">1252</definedName>
    <definedName name="HTML_Control" localSheetId="0" hidden="1">{"'Sheet1'!$A$1:$X$25"}</definedName>
    <definedName name="HTML_Control" localSheetId="1"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0" hidden="1">{"A.I.s",#N/A,TRUE,"Architects Instructions"}</definedName>
    <definedName name="huh" localSheetId="1" hidden="1">{"A.I.s",#N/A,TRUE,"Architects Instructions"}</definedName>
    <definedName name="huh" hidden="1">{"A.I.s",#N/A,TRUE,"Architects Instructions"}</definedName>
    <definedName name="hwk" localSheetId="0" hidden="1">{#N/A,#N/A,FALSE,"OAS";#N/A,#N/A,FALSE,"OBG";#N/A,#N/A,FALSE,"OCZ";#N/A,#N/A,FALSE,"OFR";#N/A,#N/A,FALSE,"OGR";#N/A,#N/A,FALSE,"OGY";#N/A,#N/A,FALSE,"OHY ";#N/A,#N/A,FALSE,"OLX";#N/A,#N/A,FALSE,"ONL";#N/A,#N/A,FALSE,"OPO";#N/A,#N/A,FALSE,"OPL";#N/A,#N/A,FALSE,"OSK";#N/A,#N/A,FALSE,"OSP";#N/A,#N/A,FALSE,"OSZ";#N/A,#N/A,FALSE,"OTU";#N/A,#N/A,FALSE,"OUK"}</definedName>
    <definedName name="hwk" localSheetId="1"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0" hidden="1">#REF!</definedName>
    <definedName name="JKHGVG" localSheetId="1" hidden="1">#REF!</definedName>
    <definedName name="JKHGVG" hidden="1">#REF!</definedName>
    <definedName name="Kempshott" localSheetId="0" hidden="1">{#N/A,#N/A,FALSE,"Extension Title";#N/A,#N/A,FALSE,"Extensions Main";#N/A,#N/A,FALSE,"Christchurst";#N/A,#N/A,FALSE,"Larkfield Extension";#N/A,#N/A,FALSE,"Taunton";#N/A,#N/A,FALSE,"Farlington";#N/A,#N/A,FALSE,"Sidney Street";#N/A,#N/A,FALSE,"Tamworth";#N/A,#N/A,FALSE,"New Build Main"}</definedName>
    <definedName name="Kempshott" localSheetId="1"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0" hidden="1">{#N/A,#N/A,FALSE,"Extension Title";#N/A,#N/A,FALSE,"Extensions Main";#N/A,#N/A,FALSE,"Christchurst";#N/A,#N/A,FALSE,"Larkfield Extension";#N/A,#N/A,FALSE,"Taunton";#N/A,#N/A,FALSE,"Farlington";#N/A,#N/A,FALSE,"Sidney Street";#N/A,#N/A,FALSE,"Tamworth";#N/A,#N/A,FALSE,"New Build Main"}</definedName>
    <definedName name="klinlane" localSheetId="1"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0" hidden="1">{#N/A,#N/A,FALSE,"Bericht 2";#N/A,#N/A,FALSE,"Bericht 3";#N/A,#N/A,FALSE,"Bericht 1"}</definedName>
    <definedName name="klmn" localSheetId="1" hidden="1">{#N/A,#N/A,FALSE,"Bericht 2";#N/A,#N/A,FALSE,"Bericht 3";#N/A,#N/A,FALSE,"Bericht 1"}</definedName>
    <definedName name="klmn" hidden="1">{#N/A,#N/A,FALSE,"Bericht 2";#N/A,#N/A,FALSE,"Bericht 3";#N/A,#N/A,FALSE,"Bericht 1"}</definedName>
    <definedName name="l" localSheetId="0" hidden="1">{#N/A,#N/A,TRUE,"FACTS";"DWGLIST",#N/A,TRUE,"DWGS"}</definedName>
    <definedName name="l" localSheetId="1" hidden="1">{#N/A,#N/A,TRUE,"FACTS";"DWGLIST",#N/A,TRUE,"DWGS"}</definedName>
    <definedName name="l" hidden="1">{#N/A,#N/A,TRUE,"FACTS";"DWGLIST",#N/A,TRUE,"DWGS"}</definedName>
    <definedName name="Lab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0" hidden="1">{#N/A,#N/A,FALSE,"Extension Title";#N/A,#N/A,FALSE,"Extensions Main";#N/A,#N/A,FALSE,"Christchurst";#N/A,#N/A,FALSE,"Larkfield Extension";#N/A,#N/A,FALSE,"Taunton";#N/A,#N/A,FALSE,"Farlington";#N/A,#N/A,FALSE,"Sidney Street";#N/A,#N/A,FALSE,"Tamworth";#N/A,#N/A,FALSE,"New Build Main"}</definedName>
    <definedName name="lhill" localSheetId="1"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0" hidden="1">{#N/A,#N/A,FALSE,"Extension Title";#N/A,#N/A,FALSE,"Extensions Main";#N/A,#N/A,FALSE,"Christchurst";#N/A,#N/A,FALSE,"Larkfield Extension";#N/A,#N/A,FALSE,"Taunton";#N/A,#N/A,FALSE,"Farlington";#N/A,#N/A,FALSE,"Sidney Street";#N/A,#N/A,FALSE,"Tamworth";#N/A,#N/A,FALSE,"New Build Main"}</definedName>
    <definedName name="Liphook" localSheetId="1"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0" hidden="1">{#N/A,#N/A,FALSE,"Bericht 2";#N/A,#N/A,FALSE,"Bericht 3";#N/A,#N/A,FALSE,"Bericht 1"}</definedName>
    <definedName name="ll" localSheetId="1" hidden="1">{#N/A,#N/A,FALSE,"Bericht 2";#N/A,#N/A,FALSE,"Bericht 3";#N/A,#N/A,FALSE,"Bericht 1"}</definedName>
    <definedName name="ll" hidden="1">{#N/A,#N/A,FALSE,"Bericht 2";#N/A,#N/A,FALSE,"Bericht 3";#N/A,#N/A,FALSE,"Bericht 1"}</definedName>
    <definedName name="Lordshill" localSheetId="0" hidden="1">{#N/A,#N/A,FALSE,"Extension Title";#N/A,#N/A,FALSE,"Extensions Main";#N/A,#N/A,FALSE,"Christchurst";#N/A,#N/A,FALSE,"Larkfield Extension";#N/A,#N/A,FALSE,"Taunton";#N/A,#N/A,FALSE,"Farlington";#N/A,#N/A,FALSE,"Sidney Street";#N/A,#N/A,FALSE,"Tamworth";#N/A,#N/A,FALSE,"New Build Main"}</definedName>
    <definedName name="Lordshill" localSheetId="1"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0" hidden="1">{#N/A,#N/A,FALSE,"Extension Title";#N/A,#N/A,FALSE,"Extensions Main";#N/A,#N/A,FALSE,"Christchurst";#N/A,#N/A,FALSE,"Larkfield Extension";#N/A,#N/A,FALSE,"Taunton";#N/A,#N/A,FALSE,"Farlington";#N/A,#N/A,FALSE,"Sidney Street";#N/A,#N/A,FALSE,"Tamworth";#N/A,#N/A,FALSE,"New Build Main"}</definedName>
    <definedName name="m" localSheetId="1"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0" hidden="1">{#N/A,#N/A,FALSE,"SITE NUMBERS 1995"}</definedName>
    <definedName name="MARBLE" localSheetId="1" hidden="1">{#N/A,#N/A,FALSE,"SITE NUMBERS 1995"}</definedName>
    <definedName name="MARBLE" hidden="1">{#N/A,#N/A,FALSE,"SITE NUMBERS 1995"}</definedName>
    <definedName name="MBKHJG" localSheetId="0" hidden="1">#REF!</definedName>
    <definedName name="MBKHJG" localSheetId="1" hidden="1">#REF!</definedName>
    <definedName name="MBKHJG" hidden="1">#REF!</definedName>
    <definedName name="MENOR" localSheetId="0" hidden="1">#REF!</definedName>
    <definedName name="MENOR" localSheetId="1" hidden="1">#REF!</definedName>
    <definedName name="MENOR" hidden="1">#REF!</definedName>
    <definedName name="MENORES" localSheetId="0" hidden="1">#REF!</definedName>
    <definedName name="MENORES" localSheetId="1" hidden="1">#REF!</definedName>
    <definedName name="MENORES" hidden="1">#REF!</definedName>
    <definedName name="MereGreen" localSheetId="0" hidden="1">{#N/A,#N/A,FALSE,"Extension Title";#N/A,#N/A,FALSE,"Extensions Main";#N/A,#N/A,FALSE,"Christchurst";#N/A,#N/A,FALSE,"Larkfield Extension";#N/A,#N/A,FALSE,"Taunton";#N/A,#N/A,FALSE,"Farlington";#N/A,#N/A,FALSE,"Sidney Street";#N/A,#N/A,FALSE,"Tamworth";#N/A,#N/A,FALSE,"New Build Main"}</definedName>
    <definedName name="MereGreen" localSheetId="1"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0" hidden="1">{#N/A,#N/A,TRUE,"FACTS";"DWGLIST",#N/A,TRUE,"DWGS"}</definedName>
    <definedName name="mmm" localSheetId="1" hidden="1">{#N/A,#N/A,TRUE,"FACTS";"DWGLIST",#N/A,TRUE,"DWGS"}</definedName>
    <definedName name="mmm" hidden="1">{#N/A,#N/A,TRUE,"FACTS";"DWGLIST",#N/A,TRUE,"DWGS"}</definedName>
    <definedName name="n" localSheetId="0" hidden="1">{#N/A,#N/A,FALSE,"Extension Title";#N/A,#N/A,FALSE,"Extensions Main";#N/A,#N/A,FALSE,"Christchurst";#N/A,#N/A,FALSE,"Larkfield Extension";#N/A,#N/A,FALSE,"Taunton";#N/A,#N/A,FALSE,"Farlington";#N/A,#N/A,FALSE,"Sidney Street";#N/A,#N/A,FALSE,"Tamworth";#N/A,#N/A,FALSE,"New Build Main"}</definedName>
    <definedName name="n" localSheetId="1"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0" hidden="1">{#N/A,#N/A,FALSE,"Extension Title";#N/A,#N/A,FALSE,"Extensions Main";#N/A,#N/A,FALSE,"Christchurst";#N/A,#N/A,FALSE,"Larkfield Extension";#N/A,#N/A,FALSE,"Taunton";#N/A,#N/A,FALSE,"Farlington";#N/A,#N/A,FALSE,"Sidney Street";#N/A,#N/A,FALSE,"Tamworth";#N/A,#N/A,FALSE,"New Build Main"}</definedName>
    <definedName name="ncheam" localSheetId="1"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0" hidden="1">{#N/A,#N/A,TRUE,"Cover";#N/A,#N/A,TRUE,"Summary";#N/A,#N/A,TRUE,"Cost plan";#N/A,#N/A,TRUE,"Qualifications"}</definedName>
    <definedName name="new" localSheetId="1" hidden="1">{#N/A,#N/A,TRUE,"Cover";#N/A,#N/A,TRUE,"Summary";#N/A,#N/A,TRUE,"Cost plan";#N/A,#N/A,TRUE,"Qualifications"}</definedName>
    <definedName name="new" hidden="1">{#N/A,#N/A,TRUE,"Cover";#N/A,#N/A,TRUE,"Summary";#N/A,#N/A,TRUE,"Cost plan";#N/A,#N/A,TRUE,"Qualifications"}</definedName>
    <definedName name="NorthCheam" localSheetId="0" hidden="1">{#N/A,#N/A,FALSE,"Extension Title";#N/A,#N/A,FALSE,"Extensions Main";#N/A,#N/A,FALSE,"Christchurst";#N/A,#N/A,FALSE,"Larkfield Extension";#N/A,#N/A,FALSE,"Taunton";#N/A,#N/A,FALSE,"Farlington";#N/A,#N/A,FALSE,"Sidney Street";#N/A,#N/A,FALSE,"Tamworth";#N/A,#N/A,FALSE,"New Build Main"}</definedName>
    <definedName name="NorthCheam" localSheetId="1"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0">#REF!</definedName>
    <definedName name="numero" localSheetId="1">#REF!</definedName>
    <definedName name="numero">#REF!</definedName>
    <definedName name="OL" localSheetId="0" hidden="1">{"Summary",#N/A,TRUE,"Summary";"Cost Plan",#N/A,TRUE,"Cost Plan"}</definedName>
    <definedName name="OL" localSheetId="1" hidden="1">{"Summary",#N/A,TRUE,"Summary";"Cost Plan",#N/A,TRUE,"Cost Plan"}</definedName>
    <definedName name="OL" hidden="1">{"Summary",#N/A,TRUE,"Summary";"Cost Plan",#N/A,TRUE,"Cost Plan"}</definedName>
    <definedName name="old"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0" hidden="1">#REF!</definedName>
    <definedName name="OrderTable" localSheetId="1" hidden="1">#REF!</definedName>
    <definedName name="OrderTable" hidden="1">#REF!</definedName>
    <definedName name="Osmaston" localSheetId="0" hidden="1">{#N/A,#N/A,FALSE,"Extension Title";#N/A,#N/A,FALSE,"Extensions Main";#N/A,#N/A,FALSE,"Christchurst";#N/A,#N/A,FALSE,"Larkfield Extension";#N/A,#N/A,FALSE,"Taunton";#N/A,#N/A,FALSE,"Farlington";#N/A,#N/A,FALSE,"Sidney Street";#N/A,#N/A,FALSE,"Tamworth";#N/A,#N/A,FALSE,"New Build Main"}</definedName>
    <definedName name="Osmaston" localSheetId="1"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0" hidden="1">#REF!</definedName>
    <definedName name="pagoxmes" localSheetId="1" hidden="1">#REF!</definedName>
    <definedName name="pagoxmes" hidden="1">#REF!</definedName>
    <definedName name="Pal_Workbook_GUID" hidden="1">"ZHM24DFUPB3LXNF2Z6ZJS51J"</definedName>
    <definedName name="Plumbing" localSheetId="0" hidden="1">{#N/A,#N/A,TRUE,"FACTS";"DWGLIST",#N/A,TRUE,"DWGS"}</definedName>
    <definedName name="Plumbing" localSheetId="1" hidden="1">{#N/A,#N/A,TRUE,"FACTS";"DWGLIST",#N/A,TRUE,"DWGS"}</definedName>
    <definedName name="Plumbing" hidden="1">{#N/A,#N/A,TRUE,"FACTS";"DWGLIST",#N/A,TRUE,"DWGS"}</definedName>
    <definedName name="Plumbing1" localSheetId="0" hidden="1">{#N/A,#N/A,TRUE,"FACTS";"DWGLIST",#N/A,TRUE,"DWGS"}</definedName>
    <definedName name="Plumbing1" localSheetId="1" hidden="1">{#N/A,#N/A,TRUE,"FACTS";"DWGLIST",#N/A,TRUE,"DWGS"}</definedName>
    <definedName name="Plumbing1" hidden="1">{#N/A,#N/A,TRUE,"FACTS";"DWGLIST",#N/A,TRUE,"DWGS"}</definedName>
    <definedName name="ProdForm" localSheetId="0" hidden="1">#REF!</definedName>
    <definedName name="ProdForm" localSheetId="1" hidden="1">#REF!</definedName>
    <definedName name="ProdForm" hidden="1">#REF!</definedName>
    <definedName name="Product" localSheetId="0" hidden="1">#REF!</definedName>
    <definedName name="Product" localSheetId="1" hidden="1">#REF!</definedName>
    <definedName name="Product" hidden="1">#REF!</definedName>
    <definedName name="Prov" localSheetId="0" hidden="1">{"A.I.s",#N/A,TRUE,"Architects Instructions"}</definedName>
    <definedName name="Prov" localSheetId="1" hidden="1">{"A.I.s",#N/A,TRUE,"Architects Instructions"}</definedName>
    <definedName name="Prov" hidden="1">{"A.I.s",#N/A,TRUE,"Architects Instructions"}</definedName>
    <definedName name="qqqq" localSheetId="0" hidden="1">{#N/A,#N/A,FALSE,"Bericht 2";#N/A,#N/A,FALSE,"Bericht 3";#N/A,#N/A,FALSE,"Bericht 1"}</definedName>
    <definedName name="qqqq" localSheetId="1" hidden="1">{#N/A,#N/A,FALSE,"Bericht 2";#N/A,#N/A,FALSE,"Bericht 3";#N/A,#N/A,FALSE,"Bericht 1"}</definedName>
    <definedName name="qqqq" hidden="1">{#N/A,#N/A,FALSE,"Bericht 2";#N/A,#N/A,FALSE,"Bericht 3";#N/A,#N/A,FALSE,"Bericht 1"}</definedName>
    <definedName name="QQQQQ" localSheetId="0" hidden="1">{#N/A,#N/A,FALSE,"SUSTAINING"}</definedName>
    <definedName name="QQQQQ" localSheetId="1" hidden="1">{#N/A,#N/A,FALSE,"SUSTAINING"}</definedName>
    <definedName name="QQQQQ" hidden="1">{#N/A,#N/A,FALSE,"SUSTAINING"}</definedName>
    <definedName name="Rates" localSheetId="0" hidden="1">{"'Pkg Summary'!$D$4:$AD$153","'Menu'!$A$1:$H$22","'Menu'!$A$8"}</definedName>
    <definedName name="Rates" localSheetId="1" hidden="1">{"'Pkg Summary'!$D$4:$AD$153","'Menu'!$A$1:$H$22","'Menu'!$A$8"}</definedName>
    <definedName name="Rates" hidden="1">{"'Pkg Summary'!$D$4:$AD$153","'Menu'!$A$1:$H$22","'Menu'!$A$8"}</definedName>
    <definedName name="RCArea" localSheetId="0" hidden="1">#REF!</definedName>
    <definedName name="RCArea" localSheetId="1" hidden="1">#REF!</definedName>
    <definedName name="RCArea" hidden="1">#REF!</definedName>
    <definedName name="reconequip" localSheetId="0" hidden="1">{#N/A,#N/A,TRUE,"Front";#N/A,#N/A,TRUE,"Simple Letter";#N/A,#N/A,TRUE,"Inside";#N/A,#N/A,TRUE,"Contents";#N/A,#N/A,TRUE,"Basis";#N/A,#N/A,TRUE,"Inclusions";#N/A,#N/A,TRUE,"Exclusions";#N/A,#N/A,TRUE,"Areas";#N/A,#N/A,TRUE,"Summary";#N/A,#N/A,TRUE,"Detail"}</definedName>
    <definedName name="reconequip" localSheetId="1"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0" hidden="1">{#N/A,#N/A,FALSE,"Extension Title";#N/A,#N/A,FALSE,"Extensions Main";#N/A,#N/A,FALSE,"Christchurst";#N/A,#N/A,FALSE,"Larkfield Extension";#N/A,#N/A,FALSE,"Taunton";#N/A,#N/A,FALSE,"Farlington";#N/A,#N/A,FALSE,"Sidney Street";#N/A,#N/A,FALSE,"Tamworth";#N/A,#N/A,FALSE,"New Build Main"}</definedName>
    <definedName name="Ripley" localSheetId="1"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0" hidden="1">#REF!</definedName>
    <definedName name="rox" localSheetId="1" hidden="1">#REF!</definedName>
    <definedName name="rox" hidden="1">#REF!</definedName>
    <definedName name="rrr"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0" hidden="1">{#N/A,#N/A,FALSE,"SUSTAINING"}</definedName>
    <definedName name="s" localSheetId="1" hidden="1">{#N/A,#N/A,FALSE,"SUSTAINING"}</definedName>
    <definedName name="s" hidden="1">{#N/A,#N/A,FALSE,"SUSTAINING"}</definedName>
    <definedName name="sam" localSheetId="0" hidden="1">'[9]EATON SUMMARY'!#REF!</definedName>
    <definedName name="sam" localSheetId="1" hidden="1">'[9]EATON SUMMARY'!#REF!</definedName>
    <definedName name="sam" hidden="1">'[9]EATON SUMMARY'!#REF!</definedName>
    <definedName name="sd" localSheetId="0" hidden="1">#REF!</definedName>
    <definedName name="sd" localSheetId="1" hidden="1">#REF!</definedName>
    <definedName name="sd" hidden="1">#REF!</definedName>
    <definedName name="sdf" localSheetId="0" hidden="1">#REF!</definedName>
    <definedName name="sdf" localSheetId="1" hidden="1">#REF!</definedName>
    <definedName name="sdf" hidden="1">#REF!</definedName>
    <definedName name="sdfds" localSheetId="0" hidden="1">{#N/A,#N/A,FALSE,"Extension Title";#N/A,#N/A,FALSE,"Extensions Main";#N/A,#N/A,FALSE,"Christchurst";#N/A,#N/A,FALSE,"Larkfield Extension";#N/A,#N/A,FALSE,"Taunton";#N/A,#N/A,FALSE,"Farlington";#N/A,#N/A,FALSE,"Sidney Street";#N/A,#N/A,FALSE,"Tamworth";#N/A,#N/A,FALSE,"New Build Main"}</definedName>
    <definedName name="sdfds" localSheetId="1"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0" hidden="1">#REF!</definedName>
    <definedName name="SDSD" localSheetId="1" hidden="1">#REF!</definedName>
    <definedName name="SDSD" hidden="1">#REF!</definedName>
    <definedName name="sfsdfs" localSheetId="0" hidden="1">#REF!</definedName>
    <definedName name="sfsdfs" localSheetId="1" hidden="1">#REF!</definedName>
    <definedName name="sfsdfs" hidden="1">#REF!</definedName>
    <definedName name="SGB" localSheetId="0" hidden="1">{#N/A,#N/A,FALSE,"OAS";#N/A,#N/A,FALSE,"OBG";#N/A,#N/A,FALSE,"OCZ";#N/A,#N/A,FALSE,"OFR";#N/A,#N/A,FALSE,"OGR";#N/A,#N/A,FALSE,"OGY";#N/A,#N/A,FALSE,"OHY ";#N/A,#N/A,FALSE,"OLX";#N/A,#N/A,FALSE,"ONL";#N/A,#N/A,FALSE,"OPO";#N/A,#N/A,FALSE,"OPL";#N/A,#N/A,FALSE,"OSK";#N/A,#N/A,FALSE,"OSP";#N/A,#N/A,FALSE,"OSZ";#N/A,#N/A,FALSE,"OTU";#N/A,#N/A,FALSE,"OUK"}</definedName>
    <definedName name="SGB" localSheetId="1"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0" hidden="1">#REF!</definedName>
    <definedName name="Skey1" localSheetId="1" hidden="1">#REF!</definedName>
    <definedName name="Skey1" hidden="1">#REF!</definedName>
    <definedName name="Skey2" localSheetId="0" hidden="1">#REF!</definedName>
    <definedName name="Skey2" localSheetId="1" hidden="1">#REF!</definedName>
    <definedName name="Skey2" hidden="1">#REF!</definedName>
    <definedName name="SpecialPrice" localSheetId="0" hidden="1">#REF!</definedName>
    <definedName name="SpecialPrice" localSheetId="1" hidden="1">#REF!</definedName>
    <definedName name="SpecialPrice" hidden="1">#REF!</definedName>
    <definedName name="Ssort" localSheetId="0" hidden="1">#REF!</definedName>
    <definedName name="Ssort" localSheetId="1" hidden="1">#REF!</definedName>
    <definedName name="Ssort" hidden="1">#REF!</definedName>
    <definedName name="ss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0" hidden="1">{#N/A,#N/A,FALSE,"Bericht 2";#N/A,#N/A,FALSE,"Bericht 3";#N/A,#N/A,FALSE,"Bericht 1"}</definedName>
    <definedName name="sssss" localSheetId="1" hidden="1">{#N/A,#N/A,FALSE,"Bericht 2";#N/A,#N/A,FALSE,"Bericht 3";#N/A,#N/A,FALSE,"Bericht 1"}</definedName>
    <definedName name="sssss" hidden="1">{#N/A,#N/A,FALSE,"Bericht 2";#N/A,#N/A,FALSE,"Bericht 3";#N/A,#N/A,FALSE,"Bericht 1"}</definedName>
    <definedName name="STONE" localSheetId="0" hidden="1">{#N/A,#N/A,FALSE,"ORGANISATION"}</definedName>
    <definedName name="STONE" localSheetId="1" hidden="1">{#N/A,#N/A,FALSE,"ORGANISATION"}</definedName>
    <definedName name="STONE" hidden="1">{#N/A,#N/A,FALSE,"ORGANISATION"}</definedName>
    <definedName name="Swadlincote" localSheetId="0" hidden="1">{#N/A,#N/A,FALSE,"Extension Title";#N/A,#N/A,FALSE,"Extensions Main";#N/A,#N/A,FALSE,"Christchurst";#N/A,#N/A,FALSE,"Larkfield Extension";#N/A,#N/A,FALSE,"Taunton";#N/A,#N/A,FALSE,"Farlington";#N/A,#N/A,FALSE,"Sidney Street";#N/A,#N/A,FALSE,"Tamworth";#N/A,#N/A,FALSE,"New Build Main"}</definedName>
    <definedName name="Swadlincote" localSheetId="1"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0" hidden="1">#REF!</definedName>
    <definedName name="tbl_ProdInfo" localSheetId="1" hidden="1">#REF!</definedName>
    <definedName name="tbl_ProdInfo" hidden="1">#REF!</definedName>
    <definedName name="temp" localSheetId="0" hidden="1">{#N/A,#N/A,TRUE,"Front";#N/A,#N/A,TRUE,"Simple Letter";#N/A,#N/A,TRUE,"Inside";#N/A,#N/A,TRUE,"Contents";#N/A,#N/A,TRUE,"Basis";#N/A,#N/A,TRUE,"Inclusions";#N/A,#N/A,TRUE,"Exclusions";#N/A,#N/A,TRUE,"Areas";#N/A,#N/A,TRUE,"Summary";#N/A,#N/A,TRUE,"Detail"}</definedName>
    <definedName name="temp" localSheetId="1"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0" hidden="1">{#N/A,#N/A,TRUE,"Front";#N/A,#N/A,TRUE,"Simple Letter";#N/A,#N/A,TRUE,"Inside";#N/A,#N/A,TRUE,"Contents";#N/A,#N/A,TRUE,"Basis";#N/A,#N/A,TRUE,"Inclusions";#N/A,#N/A,TRUE,"Exclusions";#N/A,#N/A,TRUE,"Areas";#N/A,#N/A,TRUE,"Summary";#N/A,#N/A,TRUE,"Detail"}</definedName>
    <definedName name="temp1" localSheetId="1"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0" hidden="1">{#N/A,#N/A,FALSE,"Bericht 2";#N/A,#N/A,FALSE,"Bericht 3";#N/A,#N/A,FALSE,"Bericht 1"}</definedName>
    <definedName name="test" localSheetId="1" hidden="1">{#N/A,#N/A,FALSE,"Bericht 2";#N/A,#N/A,FALSE,"Bericht 3";#N/A,#N/A,FALSE,"Bericht 1"}</definedName>
    <definedName name="test" hidden="1">{#N/A,#N/A,FALSE,"Bericht 2";#N/A,#N/A,FALSE,"Bericht 3";#N/A,#N/A,FALSE,"Bericht 1"}</definedName>
    <definedName name="_xlnm.Print_Titles" localSheetId="0">'C1'!$2:$9</definedName>
    <definedName name="_xlnm.Print_Titles" localSheetId="1">'Lista de cantidades R'!$2:$9</definedName>
    <definedName name="trfv"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0" hidden="1">{"A.I.s",#N/A,TRUE,"Architects Instructions"}</definedName>
    <definedName name="Trialsummary" localSheetId="1" hidden="1">{"A.I.s",#N/A,TRUE,"Architects Instructions"}</definedName>
    <definedName name="Trialsummary" hidden="1">{"A.I.s",#N/A,TRUE,"Architects Instructions"}</definedName>
    <definedName name="ttt"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0" hidden="1">{#N/A,#N/A,FALSE,"OAS";#N/A,#N/A,FALSE,"OBG";#N/A,#N/A,FALSE,"OCZ";#N/A,#N/A,FALSE,"OFR";#N/A,#N/A,FALSE,"OGR";#N/A,#N/A,FALSE,"OGY";#N/A,#N/A,FALSE,"OHY ";#N/A,#N/A,FALSE,"OLX";#N/A,#N/A,FALSE,"ONL";#N/A,#N/A,FALSE,"OPO";#N/A,#N/A,FALSE,"OPL";#N/A,#N/A,FALSE,"OSK";#N/A,#N/A,FALSE,"OSP";#N/A,#N/A,FALSE,"OSZ";#N/A,#N/A,FALSE,"OTU";#N/A,#N/A,FALSE,"OUK"}</definedName>
    <definedName name="tttttt" localSheetId="1"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0" hidden="1">{#N/A,#N/A,TRUE,"FACTS";"DWGLIST",#N/A,TRUE,"DWGS"}</definedName>
    <definedName name="u" localSheetId="1" hidden="1">{#N/A,#N/A,TRUE,"FACTS";"DWGLIST",#N/A,TRUE,"DWGS"}</definedName>
    <definedName name="u" hidden="1">{#N/A,#N/A,TRUE,"FACTS";"DWGLIST",#N/A,TRUE,"DWGS"}</definedName>
    <definedName name="Über" localSheetId="0" hidden="1">{#N/A,#N/A,FALSE,"Tabelle1"}</definedName>
    <definedName name="Über" localSheetId="1" hidden="1">{#N/A,#N/A,FALSE,"Tabelle1"}</definedName>
    <definedName name="Über" hidden="1">{#N/A,#N/A,FALSE,"Tabelle1"}</definedName>
    <definedName name="uj"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0" hidden="1">{#N/A,#N/A,TRUE,"Cover";#N/A,#N/A,TRUE,"Summary";#N/A,#N/A,TRUE,"Cost plan";#N/A,#N/A,TRUE,"Qualifications"}</definedName>
    <definedName name="updates" localSheetId="1" hidden="1">{#N/A,#N/A,TRUE,"Cover";#N/A,#N/A,TRUE,"Summary";#N/A,#N/A,TRUE,"Cost plan";#N/A,#N/A,TRUE,"Qualifications"}</definedName>
    <definedName name="updates" hidden="1">{#N/A,#N/A,TRUE,"Cover";#N/A,#N/A,TRUE,"Summary";#N/A,#N/A,TRUE,"Cost plan";#N/A,#N/A,TRUE,"Qualifications"}</definedName>
    <definedName name="uuu"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0" hidden="1">{#N/A,#N/A,FALSE,"Extension Title";#N/A,#N/A,FALSE,"Extensions Main";#N/A,#N/A,FALSE,"Christchurst";#N/A,#N/A,FALSE,"Larkfield Extension";#N/A,#N/A,FALSE,"Taunton";#N/A,#N/A,FALSE,"Farlington";#N/A,#N/A,FALSE,"Sidney Street";#N/A,#N/A,FALSE,"Tamworth";#N/A,#N/A,FALSE,"New Build Main"}</definedName>
    <definedName name="vbcvbv" localSheetId="1"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0" hidden="1">{#N/A,#N/A,FALSE,"MAINTENANCE"}</definedName>
    <definedName name="VISIT" localSheetId="1" hidden="1">{#N/A,#N/A,FALSE,"MAINTENANCE"}</definedName>
    <definedName name="VISIT" hidden="1">{#N/A,#N/A,FALSE,"MAINTENANCE"}</definedName>
    <definedName name="viuda" localSheetId="0" hidden="1">'[10]LIMA-CANTA'!#REF!</definedName>
    <definedName name="viuda" localSheetId="1" hidden="1">'[10]LIMA-CANTA'!#REF!</definedName>
    <definedName name="viuda" hidden="1">'[10]LIMA-CANTA'!#REF!</definedName>
    <definedName name="VR" localSheetId="0" hidden="1">#REF!</definedName>
    <definedName name="VR" localSheetId="1" hidden="1">#REF!</definedName>
    <definedName name="VR" hidden="1">#REF!</definedName>
    <definedName name="VRRRRRRRRRRRRR" localSheetId="0" hidden="1">#REF!</definedName>
    <definedName name="VRRRRRRRRRRRRR" localSheetId="1" hidden="1">#REF!</definedName>
    <definedName name="VRRRRRRRRRRRRR" hidden="1">#REF!</definedName>
    <definedName name="w" localSheetId="0" hidden="1">'[10]LIMA-CANTA'!#REF!</definedName>
    <definedName name="w" localSheetId="1" hidden="1">'[10]LIMA-CANTA'!#REF!</definedName>
    <definedName name="w" hidden="1">'[10]LIMA-CANTA'!#REF!</definedName>
    <definedName name="Whitechapel" localSheetId="0" hidden="1">{#N/A,#N/A,FALSE,"Extension Title";#N/A,#N/A,FALSE,"Extensions Main";#N/A,#N/A,FALSE,"Christchurst";#N/A,#N/A,FALSE,"Larkfield Extension";#N/A,#N/A,FALSE,"Taunton";#N/A,#N/A,FALSE,"Farlington";#N/A,#N/A,FALSE,"Sidney Street";#N/A,#N/A,FALSE,"Tamworth";#N/A,#N/A,FALSE,"New Build Main"}</definedName>
    <definedName name="Whitechapel" localSheetId="1"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0" hidden="1">{#N/A,#N/A,FALSE,"Tabelle1"}</definedName>
    <definedName name="witt" localSheetId="1" hidden="1">{#N/A,#N/A,FALSE,"Tabelle1"}</definedName>
    <definedName name="witt" hidden="1">{#N/A,#N/A,FALSE,"Tabelle1"}</definedName>
    <definedName name="wra" localSheetId="0" hidden="1">'[10]LIMA-CANTA'!#REF!</definedName>
    <definedName name="wra" localSheetId="1" hidden="1">'[10]LIMA-CANTA'!#REF!</definedName>
    <definedName name="wra" hidden="1">'[10]LIMA-CANTA'!#REF!</definedName>
    <definedName name="Wrexham" localSheetId="0" hidden="1">{#N/A,#N/A,FALSE,"Extension Title";#N/A,#N/A,FALSE,"Extensions Main";#N/A,#N/A,FALSE,"Christchurst";#N/A,#N/A,FALSE,"Larkfield Extension";#N/A,#N/A,FALSE,"Taunton";#N/A,#N/A,FALSE,"Farlington";#N/A,#N/A,FALSE,"Sidney Street";#N/A,#N/A,FALSE,"Tamworth";#N/A,#N/A,FALSE,"New Build Main"}</definedName>
    <definedName name="Wrexham" localSheetId="1"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0" hidden="1">{"A.I.s",#N/A,TRUE,"Architects Instructions"}</definedName>
    <definedName name="wrn.A.I.s." localSheetId="1" hidden="1">{"A.I.s",#N/A,TRUE,"Architects Instructions"}</definedName>
    <definedName name="wrn.A.I.s." hidden="1">{"A.I.s",#N/A,TRUE,"Architects Instructions"}</definedName>
    <definedName name="wrn.civil._.works." localSheetId="0" hidden="1">{#N/A,#N/A,TRUE,"1842CWN0"}</definedName>
    <definedName name="wrn.civil._.works." localSheetId="1" hidden="1">{#N/A,#N/A,TRUE,"1842CWN0"}</definedName>
    <definedName name="wrn.civil._.works." hidden="1">{#N/A,#N/A,TRUE,"1842CWN0"}</definedName>
    <definedName name="wrn.Cost._.Plan._.Report." localSheetId="0" hidden="1">{"Summary",#N/A,TRUE,"Summary";"Cost Plan",#N/A,TRUE,"Cost Plan"}</definedName>
    <definedName name="wrn.Cost._.Plan._.Report." localSheetId="1" hidden="1">{"Summary",#N/A,TRUE,"Summary";"Cost Plan",#N/A,TRUE,"Cost Plan"}</definedName>
    <definedName name="wrn.Cost._.Plan._.Report." hidden="1">{"Summary",#N/A,TRUE,"Summary";"Cost Plan",#N/A,TRUE,"Cost Plan"}</definedName>
    <definedName name="wrn.Equipment._.cost." localSheetId="0" hidden="1">{"Equipment cost",#N/A,FALSE,"bulks"}</definedName>
    <definedName name="wrn.Equipment._.cost." localSheetId="1" hidden="1">{"Equipment cost",#N/A,FALSE,"bulks"}</definedName>
    <definedName name="wrn.Equipment._.cost." hidden="1">{"Equipment cost",#N/A,FALSE,"bulks"}</definedName>
    <definedName name="wrn.EST" localSheetId="0" hidden="1">{#N/A,#N/A,TRUE,"FACTS";"DWGLIST",#N/A,TRUE,"DWGS"}</definedName>
    <definedName name="wrn.EST" localSheetId="1" hidden="1">{#N/A,#N/A,TRUE,"FACTS";"DWGLIST",#N/A,TRUE,"DWGS"}</definedName>
    <definedName name="wrn.EST" hidden="1">{#N/A,#N/A,TRUE,"FACTS";"DWGLIST",#N/A,TRUE,"DWGS"}</definedName>
    <definedName name="wrn.EST." localSheetId="0"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localSheetId="1"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0" hidden="1">{#N/A,#N/A,TRUE,"FACTS";"DWGLIST",#N/A,TRUE,"DWGS"}</definedName>
    <definedName name="wrn.ESTIMATE." localSheetId="1" hidden="1">{#N/A,#N/A,TRUE,"FACTS";"DWGLIST",#N/A,TRUE,"DWGS"}</definedName>
    <definedName name="wrn.ESTIMATE." hidden="1">{#N/A,#N/A,TRUE,"FACTS";"DWGLIST",#N/A,TRUE,"DWGS"}</definedName>
    <definedName name="wrn.FORMATOS." localSheetId="0"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0" hidden="1">{#N/A,#N/A,TRUE,"Front";#N/A,#N/A,TRUE,"Simple Letter";#N/A,#N/A,TRUE,"Inside";#N/A,#N/A,TRUE,"Contents";#N/A,#N/A,TRUE,"Basis";#N/A,#N/A,TRUE,"Inclusions";#N/A,#N/A,TRUE,"Exclusions";#N/A,#N/A,TRUE,"Areas";#N/A,#N/A,TRUE,"Summary";#N/A,#N/A,TRUE,"Detail"}</definedName>
    <definedName name="wrn.Full._.Report." localSheetId="1"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0" hidden="1">{#N/A,#N/A,TRUE,"INGENIERIA";#N/A,#N/A,TRUE,"COMPRAS";#N/A,#N/A,TRUE,"DIRECCION";#N/A,#N/A,TRUE,"RESUMEN"}</definedName>
    <definedName name="wrn.GERENCIA." localSheetId="1" hidden="1">{#N/A,#N/A,TRUE,"INGENIERIA";#N/A,#N/A,TRUE,"COMPRAS";#N/A,#N/A,TRUE,"DIRECCION";#N/A,#N/A,TRUE,"RESUMEN"}</definedName>
    <definedName name="wrn.GERENCIA." hidden="1">{#N/A,#N/A,TRUE,"INGENIERIA";#N/A,#N/A,TRUE,"COMPRAS";#N/A,#N/A,TRUE,"DIRECCION";#N/A,#N/A,TRUE,"RESUMEN"}</definedName>
    <definedName name="wrn.LOCAL._.CURRENCY." localSheetId="0" hidden="1">{#N/A,#N/A,FALSE,"OAS";#N/A,#N/A,FALSE,"OBG";#N/A,#N/A,FALSE,"OCZ";#N/A,#N/A,FALSE,"OFR";#N/A,#N/A,FALSE,"OGR";#N/A,#N/A,FALSE,"OGY";#N/A,#N/A,FALSE,"OHY ";#N/A,#N/A,FALSE,"OLX";#N/A,#N/A,FALSE,"ONL";#N/A,#N/A,FALSE,"OPO";#N/A,#N/A,FALSE,"OPL";#N/A,#N/A,FALSE,"OSK";#N/A,#N/A,FALSE,"OSP";#N/A,#N/A,FALSE,"OSZ";#N/A,#N/A,FALSE,"OTU";#N/A,#N/A,FALSE,"OUK"}</definedName>
    <definedName name="wrn.LOCAL._.CURRENCY." localSheetId="1"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0" hidden="1">{#N/A,#N/A,FALSE,"OAS";#N/A,#N/A,FALSE,"OBG";#N/A,#N/A,FALSE,"OCZ";#N/A,#N/A,FALSE,"OFR";#N/A,#N/A,FALSE,"OGR";#N/A,#N/A,FALSE,"OGY";#N/A,#N/A,FALSE,"OHY ";#N/A,#N/A,FALSE,"OLX";#N/A,#N/A,FALSE,"ONL";#N/A,#N/A,FALSE,"OPO";#N/A,#N/A,FALSE,"OPL";#N/A,#N/A,FALSE,"OSK";#N/A,#N/A,FALSE,"OSP";#N/A,#N/A,FALSE,"OSZ";#N/A,#N/A,FALSE,"OTU";#N/A,#N/A,FALSE,"OUK"}</definedName>
    <definedName name="wrn.LOCAL._.CURRENCY1" localSheetId="1"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0" hidden="1">{#N/A,#N/A,FALSE,"MAINTENANCE"}</definedName>
    <definedName name="wrn.MAINTENANCE." localSheetId="1" hidden="1">{#N/A,#N/A,FALSE,"MAINTENANCE"}</definedName>
    <definedName name="wrn.MAINTENANCE." hidden="1">{#N/A,#N/A,FALSE,"MAINTENANCE"}</definedName>
    <definedName name="wrn.March._.99._.Report." localSheetId="0" hidden="1">{#N/A,#N/A,FALSE,"Extension Title";#N/A,#N/A,FALSE,"Extensions Main";#N/A,#N/A,FALSE,"Christchurst";#N/A,#N/A,FALSE,"Larkfield Extension";#N/A,#N/A,FALSE,"Taunton";#N/A,#N/A,FALSE,"Farlington";#N/A,#N/A,FALSE,"Sidney Street";#N/A,#N/A,FALSE,"Tamworth";#N/A,#N/A,FALSE,"New Build Main"}</definedName>
    <definedName name="wrn.March._.99._.Report." localSheetId="1"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0" hidden="1">{#N/A,#N/A,FALSE,"ORGANISATION"}</definedName>
    <definedName name="wrn.ORGANISATION." localSheetId="1" hidden="1">{#N/A,#N/A,FALSE,"ORGANISATION"}</definedName>
    <definedName name="wrn.ORGANISATION." hidden="1">{#N/A,#N/A,FALSE,"ORGANISATION"}</definedName>
    <definedName name="wrn.SITE._.NUMBERS._.1995." localSheetId="0" hidden="1">{#N/A,#N/A,FALSE,"SITE NUMBERS 1995"}</definedName>
    <definedName name="wrn.SITE._.NUMBERS._.1995." localSheetId="1" hidden="1">{#N/A,#N/A,FALSE,"SITE NUMBERS 1995"}</definedName>
    <definedName name="wrn.SITE._.NUMBERS._.1995." hidden="1">{#N/A,#N/A,FALSE,"SITE NUMBERS 1995"}</definedName>
    <definedName name="wrn.SITE._.NUMBERS._.1996." localSheetId="0" hidden="1">{#N/A,#N/A,FALSE,"SITE NUMBERS 1996"}</definedName>
    <definedName name="wrn.SITE._.NUMBERS._.1996." localSheetId="1" hidden="1">{#N/A,#N/A,FALSE,"SITE NUMBERS 1996"}</definedName>
    <definedName name="wrn.SITE._.NUMBERS._.1996." hidden="1">{#N/A,#N/A,FALSE,"SITE NUMBERS 1996"}</definedName>
    <definedName name="wrn.SUATINING." localSheetId="0" hidden="1">{#N/A,#N/A,FALSE,"SUSTAINING"}</definedName>
    <definedName name="wrn.SUATINING." localSheetId="1" hidden="1">{#N/A,#N/A,FALSE,"SUSTAINING"}</definedName>
    <definedName name="wrn.SUATINING." hidden="1">{#N/A,#N/A,FALSE,"SUSTAINING"}</definedName>
    <definedName name="wrn.test." localSheetId="0" hidden="1">{#N/A,#N/A,FALSE,"Bericht 2";#N/A,#N/A,FALSE,"Bericht 3";#N/A,#N/A,FALSE,"Bericht 1"}</definedName>
    <definedName name="wrn.test." localSheetId="1" hidden="1">{#N/A,#N/A,FALSE,"Bericht 2";#N/A,#N/A,FALSE,"Bericht 3";#N/A,#N/A,FALSE,"Bericht 1"}</definedName>
    <definedName name="wrn.test." hidden="1">{#N/A,#N/A,FALSE,"Bericht 2";#N/A,#N/A,FALSE,"Bericht 3";#N/A,#N/A,FALSE,"Bericht 1"}</definedName>
    <definedName name="wrn.testbericht." localSheetId="0" hidden="1">{#N/A,#N/A,FALSE,"Tabelle1"}</definedName>
    <definedName name="wrn.testbericht." localSheetId="1" hidden="1">{#N/A,#N/A,FALSE,"Tabelle1"}</definedName>
    <definedName name="wrn.testbericht." hidden="1">{#N/A,#N/A,FALSE,"Tabelle1"}</definedName>
    <definedName name="wrn.UTILITIES." localSheetId="0" hidden="1">{"UTILITIES",#N/A,FALSE,"GENERAL"}</definedName>
    <definedName name="wrn.UTILITIES." localSheetId="1" hidden="1">{"UTILITIES",#N/A,FALSE,"GENERAL"}</definedName>
    <definedName name="wrn.UTILITIES." hidden="1">{"UTILITIES",#N/A,FALSE,"GENERAL"}</definedName>
    <definedName name="wrsehtujsrjk" localSheetId="0" hidden="1">{#N/A,#N/A,FALSE,"SUSTAINING"}</definedName>
    <definedName name="wrsehtujsrjk" localSheetId="1" hidden="1">{#N/A,#N/A,FALSE,"SUSTAINING"}</definedName>
    <definedName name="wrsehtujsrjk" hidden="1">{#N/A,#N/A,FALSE,"SUSTAINING"}</definedName>
    <definedName name="wwww"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0" hidden="1">{#N/A,#N/A,FALSE,"SITE NUMBERS 1996"}</definedName>
    <definedName name="WWWWWW" localSheetId="1" hidden="1">{#N/A,#N/A,FALSE,"SITE NUMBERS 1996"}</definedName>
    <definedName name="WWWWWW" hidden="1">{#N/A,#N/A,FALSE,"SITE NUMBERS 1996"}</definedName>
    <definedName name="x" localSheetId="0" hidden="1">{#N/A,#N/A,FALSE,"Bericht 2";#N/A,#N/A,FALSE,"Bericht 3";#N/A,#N/A,FALSE,"Bericht 1"}</definedName>
    <definedName name="x" localSheetId="1" hidden="1">{#N/A,#N/A,FALSE,"Bericht 2";#N/A,#N/A,FALSE,"Bericht 3";#N/A,#N/A,FALSE,"Bericht 1"}</definedName>
    <definedName name="x" hidden="1">{#N/A,#N/A,FALSE,"Bericht 2";#N/A,#N/A,FALSE,"Bericht 3";#N/A,#N/A,FALSE,"Bericht 1"}</definedName>
    <definedName name="xGraph11" localSheetId="0" hidden="1">'[10]LIMA-CANTA'!#REF!</definedName>
    <definedName name="xGraph11" localSheetId="1" hidden="1">'[10]LIMA-CANTA'!#REF!</definedName>
    <definedName name="xGraph11" hidden="1">'[10]LIMA-CANTA'!#REF!</definedName>
    <definedName name="xxxx"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0" hidden="1">{#N/A,#N/A,FALSE,"OAS";#N/A,#N/A,FALSE,"OBG";#N/A,#N/A,FALSE,"OCZ";#N/A,#N/A,FALSE,"OFR";#N/A,#N/A,FALSE,"OGR";#N/A,#N/A,FALSE,"OGY";#N/A,#N/A,FALSE,"OHY ";#N/A,#N/A,FALSE,"OLX";#N/A,#N/A,FALSE,"ONL";#N/A,#N/A,FALSE,"OPO";#N/A,#N/A,FALSE,"OPL";#N/A,#N/A,FALSE,"OSK";#N/A,#N/A,FALSE,"OSP";#N/A,#N/A,FALSE,"OSZ";#N/A,#N/A,FALSE,"OTU";#N/A,#N/A,FALSE,"OUK"}</definedName>
    <definedName name="XXXXXX" localSheetId="1"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0" hidden="1">{#N/A,#N/A,FALSE,"Bericht 2";#N/A,#N/A,FALSE,"Bericht 3";#N/A,#N/A,FALSE,"Bericht 1"}</definedName>
    <definedName name="xyz" localSheetId="1" hidden="1">{#N/A,#N/A,FALSE,"Bericht 2";#N/A,#N/A,FALSE,"Bericht 3";#N/A,#N/A,FALSE,"Bericht 1"}</definedName>
    <definedName name="xyz" hidden="1">{#N/A,#N/A,FALSE,"Bericht 2";#N/A,#N/A,FALSE,"Bericht 3";#N/A,#N/A,FALSE,"Bericht 1"}</definedName>
    <definedName name="xyz2" localSheetId="0" hidden="1">{#N/A,#N/A,FALSE,"Bericht 2";#N/A,#N/A,FALSE,"Bericht 3";#N/A,#N/A,FALSE,"Bericht 1"}</definedName>
    <definedName name="xyz2" localSheetId="1" hidden="1">{#N/A,#N/A,FALSE,"Bericht 2";#N/A,#N/A,FALSE,"Bericht 3";#N/A,#N/A,FALSE,"Bericht 1"}</definedName>
    <definedName name="xyz2" hidden="1">{#N/A,#N/A,FALSE,"Bericht 2";#N/A,#N/A,FALSE,"Bericht 3";#N/A,#N/A,FALSE,"Bericht 1"}</definedName>
    <definedName name="xz" localSheetId="0" hidden="1">{"Equipment cost",#N/A,FALSE,"bulks"}</definedName>
    <definedName name="xz" localSheetId="1" hidden="1">{"Equipment cost",#N/A,FALSE,"bulks"}</definedName>
    <definedName name="xz" hidden="1">{"Equipment cost",#N/A,FALSE,"bulks"}</definedName>
    <definedName name="y" localSheetId="0" hidden="1">{#N/A,#N/A,TRUE,"FACTS";"DWGLIST",#N/A,TRUE,"DWGS"}</definedName>
    <definedName name="y" localSheetId="1" hidden="1">{#N/A,#N/A,TRUE,"FACTS";"DWGLIST",#N/A,TRUE,"DWGS"}</definedName>
    <definedName name="y" hidden="1">{#N/A,#N/A,TRUE,"FACTS";"DWGLIST",#N/A,TRUE,"DWGS"}</definedName>
    <definedName name="yfdsf" localSheetId="0" hidden="1">{#N/A,#N/A,FALSE,"Bericht 2";#N/A,#N/A,FALSE,"Bericht 3";#N/A,#N/A,FALSE,"Bericht 1"}</definedName>
    <definedName name="yfdsf" localSheetId="1" hidden="1">{#N/A,#N/A,FALSE,"Bericht 2";#N/A,#N/A,FALSE,"Bericht 3";#N/A,#N/A,FALSE,"Bericht 1"}</definedName>
    <definedName name="yfdsf" hidden="1">{#N/A,#N/A,FALSE,"Bericht 2";#N/A,#N/A,FALSE,"Bericht 3";#N/A,#N/A,FALSE,"Bericht 1"}</definedName>
    <definedName name="yy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0"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localSheetId="1"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0" hidden="1">{#N/A,#N/A,FALSE,"SUSTAINING"}</definedName>
    <definedName name="zz" localSheetId="1" hidden="1">{#N/A,#N/A,FALSE,"SUSTAINING"}</definedName>
    <definedName name="zz" hidden="1">{#N/A,#N/A,FALSE,"SUSTAINING"}</definedName>
    <definedName name="zzz" localSheetId="0" hidden="1">{#N/A,#N/A,FALSE,"OAS";#N/A,#N/A,FALSE,"OBG";#N/A,#N/A,FALSE,"OCZ";#N/A,#N/A,FALSE,"OFR";#N/A,#N/A,FALSE,"OGR";#N/A,#N/A,FALSE,"OGY";#N/A,#N/A,FALSE,"OHY ";#N/A,#N/A,FALSE,"OLX";#N/A,#N/A,FALSE,"ONL";#N/A,#N/A,FALSE,"OPO";#N/A,#N/A,FALSE,"OPL";#N/A,#N/A,FALSE,"OSK";#N/A,#N/A,FALSE,"OSP";#N/A,#N/A,FALSE,"OSZ";#N/A,#N/A,FALSE,"OTU";#N/A,#N/A,FALSE,"OUK"}</definedName>
    <definedName name="zzz" localSheetId="1"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0" hidden="1">{#N/A,#N/A,FALSE,"OAS";#N/A,#N/A,FALSE,"OBG";#N/A,#N/A,FALSE,"OCZ";#N/A,#N/A,FALSE,"OFR";#N/A,#N/A,FALSE,"OGR";#N/A,#N/A,FALSE,"OGY";#N/A,#N/A,FALSE,"OHY ";#N/A,#N/A,FALSE,"OLX";#N/A,#N/A,FALSE,"ONL";#N/A,#N/A,FALSE,"OPO";#N/A,#N/A,FALSE,"OPL";#N/A,#N/A,FALSE,"OSK";#N/A,#N/A,FALSE,"OSP";#N/A,#N/A,FALSE,"OSZ";#N/A,#N/A,FALSE,"OTU";#N/A,#N/A,FALSE,"OUK"}</definedName>
    <definedName name="zzzz" localSheetId="1"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0" hidden="1">{#N/A,#N/A,FALSE,"MAINTENANCE"}</definedName>
    <definedName name="zzzzzz" localSheetId="1" hidden="1">{#N/A,#N/A,FALSE,"MAINTENANCE"}</definedName>
    <definedName name="zzzzzz" hidden="1">{#N/A,#N/A,FALSE,"MAINTENANCE"}</definedName>
    <definedName name="zzzzzzz" localSheetId="0" hidden="1">{#N/A,#N/A,FALSE,"ORGANISATION"}</definedName>
    <definedName name="zzzzzzz" localSheetId="1" hidden="1">{#N/A,#N/A,FALSE,"ORGANISATION"}</definedName>
    <definedName name="zzzzzzz" hidden="1">{#N/A,#N/A,FALSE,"ORGANISATION"}</definedName>
    <definedName name="zzzzzzzz" localSheetId="0" hidden="1">{#N/A,#N/A,FALSE,"SITE NUMBERS 1995"}</definedName>
    <definedName name="zzzzzzzz" localSheetId="1" hidden="1">{#N/A,#N/A,FALSE,"SITE NUMBERS 1995"}</definedName>
    <definedName name="zzzzzzzz" hidden="1">{#N/A,#N/A,FALSE,"SITE NUMBERS 1995"}</definedName>
    <definedName name="zzzzzzzzz" localSheetId="0" hidden="1">{#N/A,#N/A,FALSE,"SITE NUMBERS 1996"}</definedName>
    <definedName name="zzzzzzzzz" localSheetId="1" hidden="1">{#N/A,#N/A,FALSE,"SITE NUMBERS 1996"}</definedName>
    <definedName name="zzzzzzzzz" hidden="1">{#N/A,#N/A,FALSE,"SITE NUMBERS 1996"}</definedName>
    <definedName name="zzzzzzzzzz" localSheetId="0" hidden="1">{#N/A,#N/A,FALSE,"SUSTAINING"}</definedName>
    <definedName name="zzzzzzzzzz" localSheetId="1" hidden="1">{#N/A,#N/A,FALSE,"SUSTAINING"}</definedName>
    <definedName name="zzzzzzzzzz" hidden="1">{#N/A,#N/A,FALSE,"SUSTAINING"}</definedName>
    <definedName name="zzzzzzzzzzz" localSheetId="0" hidden="1">{#N/A,#N/A,FALSE,"ORGANISATION"}</definedName>
    <definedName name="zzzzzzzzzzz" localSheetId="1" hidden="1">{#N/A,#N/A,FALSE,"ORGANISATION"}</definedName>
    <definedName name="zzzzzzzzzzz" hidden="1">{#N/A,#N/A,FALSE,"ORGANISATION"}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4" i="36" l="1"/>
  <c r="J132" i="36" l="1"/>
  <c r="I504" i="36" l="1"/>
  <c r="I505" i="36" s="1"/>
  <c r="J48" i="36"/>
  <c r="B36" i="36"/>
  <c r="B37" i="36" s="1"/>
  <c r="J27" i="36"/>
  <c r="K27" i="36" s="1"/>
  <c r="B11" i="36"/>
  <c r="B16" i="36" l="1"/>
  <c r="B18" i="36" s="1"/>
  <c r="B12" i="36"/>
  <c r="B13" i="36" s="1"/>
  <c r="B14" i="36" s="1"/>
  <c r="B15" i="36" s="1"/>
  <c r="B82" i="36"/>
  <c r="B38" i="36"/>
  <c r="B120" i="36"/>
  <c r="B20" i="36" l="1"/>
  <c r="B31" i="36" s="1"/>
  <c r="B32" i="36" s="1"/>
  <c r="B33" i="36" s="1"/>
  <c r="B34" i="36" s="1"/>
  <c r="B35" i="36" s="1"/>
  <c r="B204" i="36"/>
  <c r="B121" i="36"/>
  <c r="B39" i="36"/>
  <c r="B40" i="36" s="1"/>
  <c r="B41" i="36" s="1"/>
  <c r="B42" i="36" s="1"/>
  <c r="B43" i="36" s="1"/>
  <c r="B44" i="36" s="1"/>
  <c r="B45" i="36" s="1"/>
  <c r="B46" i="36" s="1"/>
  <c r="B47" i="36" s="1"/>
  <c r="B48" i="36" s="1"/>
  <c r="B49" i="36" s="1"/>
  <c r="B50" i="36" s="1"/>
  <c r="B51" i="36" s="1"/>
  <c r="B52" i="36" s="1"/>
  <c r="B53" i="36"/>
  <c r="B114" i="36"/>
  <c r="B115" i="36" s="1"/>
  <c r="B83" i="36"/>
  <c r="B21" i="36" l="1"/>
  <c r="B22" i="36" s="1"/>
  <c r="B23" i="36" s="1"/>
  <c r="B24" i="36" s="1"/>
  <c r="B25" i="36" s="1"/>
  <c r="B26" i="36" s="1"/>
  <c r="B27" i="36" s="1"/>
  <c r="B28" i="36" s="1"/>
  <c r="B29" i="36" s="1"/>
  <c r="B30" i="36" s="1"/>
  <c r="B84" i="36"/>
  <c r="B85" i="36" s="1"/>
  <c r="B86" i="36" s="1"/>
  <c r="B87" i="36" s="1"/>
  <c r="B88" i="36" s="1"/>
  <c r="B89" i="36" s="1"/>
  <c r="B90" i="36" s="1"/>
  <c r="B91" i="36" s="1"/>
  <c r="B92" i="36" s="1"/>
  <c r="B93" i="36" s="1"/>
  <c r="B94" i="36"/>
  <c r="B95" i="36" s="1"/>
  <c r="B96" i="36" s="1"/>
  <c r="B97" i="36" s="1"/>
  <c r="B98" i="36" s="1"/>
  <c r="B99" i="36" s="1"/>
  <c r="B68" i="36"/>
  <c r="B54" i="36"/>
  <c r="B55" i="36" s="1"/>
  <c r="B56" i="36" s="1"/>
  <c r="B57" i="36" s="1"/>
  <c r="B58" i="36" s="1"/>
  <c r="B59" i="36" s="1"/>
  <c r="B60" i="36" s="1"/>
  <c r="B61" i="36" s="1"/>
  <c r="B62" i="36" s="1"/>
  <c r="B63" i="36" s="1"/>
  <c r="B64" i="36" s="1"/>
  <c r="B65" i="36" s="1"/>
  <c r="B66" i="36" s="1"/>
  <c r="B67" i="36" s="1"/>
  <c r="B118" i="36"/>
  <c r="B119" i="36" s="1"/>
  <c r="B116" i="36"/>
  <c r="B117" i="36" s="1"/>
  <c r="B166" i="36"/>
  <c r="B122" i="36"/>
  <c r="B123" i="36" s="1"/>
  <c r="B124" i="36" s="1"/>
  <c r="B125" i="36" s="1"/>
  <c r="B126" i="36" s="1"/>
  <c r="B127" i="36" s="1"/>
  <c r="B128" i="36" s="1"/>
  <c r="B129" i="36" s="1"/>
  <c r="B130" i="36" s="1"/>
  <c r="B131" i="36" s="1"/>
  <c r="B132" i="36" s="1"/>
  <c r="B133" i="36" s="1"/>
  <c r="B134" i="36" s="1"/>
  <c r="B135" i="36" s="1"/>
  <c r="B136" i="36" s="1"/>
  <c r="B288" i="36"/>
  <c r="B205" i="36"/>
  <c r="B100" i="36" l="1"/>
  <c r="B101" i="36" s="1"/>
  <c r="B102" i="36" s="1"/>
  <c r="B103" i="36" s="1"/>
  <c r="B104" i="36" s="1"/>
  <c r="B105" i="36" s="1"/>
  <c r="B106" i="36" s="1"/>
  <c r="B107" i="36" s="1"/>
  <c r="B108" i="36" s="1"/>
  <c r="B109" i="36" s="1"/>
  <c r="B110" i="36" s="1"/>
  <c r="B111" i="36" s="1"/>
  <c r="B112" i="36" s="1"/>
  <c r="B113" i="36" s="1"/>
  <c r="B137" i="36"/>
  <c r="B138" i="36" s="1"/>
  <c r="B139" i="36" s="1"/>
  <c r="B140" i="36" s="1"/>
  <c r="B141" i="36" s="1"/>
  <c r="B142" i="36" s="1"/>
  <c r="B143" i="36" s="1"/>
  <c r="B144" i="36" s="1"/>
  <c r="B145" i="36" s="1"/>
  <c r="B146" i="36" s="1"/>
  <c r="B147" i="36" s="1"/>
  <c r="B148" i="36" s="1"/>
  <c r="B149" i="36" s="1"/>
  <c r="B150" i="36" s="1"/>
  <c r="B151" i="36" s="1"/>
  <c r="B206" i="36"/>
  <c r="B250" i="36"/>
  <c r="B167" i="36"/>
  <c r="B198" i="36"/>
  <c r="B199" i="36" s="1"/>
  <c r="B69" i="36"/>
  <c r="B70" i="36" s="1"/>
  <c r="B71" i="36" s="1"/>
  <c r="B72" i="36" s="1"/>
  <c r="B73" i="36" s="1"/>
  <c r="B74" i="36" s="1"/>
  <c r="B75" i="36" s="1"/>
  <c r="B76" i="36" s="1"/>
  <c r="B77" i="36" s="1"/>
  <c r="B78" i="36" s="1"/>
  <c r="B79" i="36"/>
  <c r="B80" i="36" s="1"/>
  <c r="B81" i="36" s="1"/>
  <c r="B374" i="36"/>
  <c r="B289" i="36"/>
  <c r="B375" i="36" l="1"/>
  <c r="B458" i="36"/>
  <c r="B207" i="36"/>
  <c r="B208" i="36" s="1"/>
  <c r="B209" i="36" s="1"/>
  <c r="B210" i="36" s="1"/>
  <c r="B211" i="36" s="1"/>
  <c r="B212" i="36" s="1"/>
  <c r="B213" i="36" s="1"/>
  <c r="B214" i="36" s="1"/>
  <c r="B215" i="36" s="1"/>
  <c r="B216" i="36" s="1"/>
  <c r="B217" i="36" s="1"/>
  <c r="B218" i="36" s="1"/>
  <c r="B219" i="36" s="1"/>
  <c r="B220" i="36" s="1"/>
  <c r="B221" i="36"/>
  <c r="B222" i="36" s="1"/>
  <c r="B223" i="36" s="1"/>
  <c r="B224" i="36" s="1"/>
  <c r="B225" i="36" s="1"/>
  <c r="B226" i="36" s="1"/>
  <c r="B227" i="36" s="1"/>
  <c r="B228" i="36" s="1"/>
  <c r="B229" i="36" s="1"/>
  <c r="B230" i="36" s="1"/>
  <c r="B231" i="36" s="1"/>
  <c r="B232" i="36" s="1"/>
  <c r="B233" i="36" s="1"/>
  <c r="B234" i="36" s="1"/>
  <c r="B235" i="36" s="1"/>
  <c r="B178" i="36"/>
  <c r="B179" i="36" s="1"/>
  <c r="B180" i="36" s="1"/>
  <c r="B168" i="36"/>
  <c r="B169" i="36" s="1"/>
  <c r="B170" i="36" s="1"/>
  <c r="B171" i="36" s="1"/>
  <c r="B172" i="36" s="1"/>
  <c r="B173" i="36" s="1"/>
  <c r="B174" i="36" s="1"/>
  <c r="B175" i="36" s="1"/>
  <c r="B176" i="36" s="1"/>
  <c r="B177" i="36" s="1"/>
  <c r="B282" i="36"/>
  <c r="B283" i="36" s="1"/>
  <c r="B251" i="36"/>
  <c r="B152" i="36"/>
  <c r="B153" i="36" s="1"/>
  <c r="B154" i="36" s="1"/>
  <c r="B155" i="36" s="1"/>
  <c r="B156" i="36" s="1"/>
  <c r="B157" i="36" s="1"/>
  <c r="B158" i="36" s="1"/>
  <c r="B159" i="36" s="1"/>
  <c r="B160" i="36" s="1"/>
  <c r="B161" i="36" s="1"/>
  <c r="B162" i="36" s="1"/>
  <c r="B290" i="36"/>
  <c r="B291" i="36" s="1"/>
  <c r="B292" i="36" s="1"/>
  <c r="B293" i="36" s="1"/>
  <c r="B294" i="36" s="1"/>
  <c r="B295" i="36" s="1"/>
  <c r="B296" i="36" s="1"/>
  <c r="B297" i="36" s="1"/>
  <c r="B298" i="36" s="1"/>
  <c r="B299" i="36" s="1"/>
  <c r="B300" i="36" s="1"/>
  <c r="B301" i="36" s="1"/>
  <c r="B302" i="36" s="1"/>
  <c r="B303" i="36" s="1"/>
  <c r="B304" i="36" s="1"/>
  <c r="B334" i="36"/>
  <c r="B200" i="36"/>
  <c r="B201" i="36" s="1"/>
  <c r="B202" i="36"/>
  <c r="B203" i="36" s="1"/>
  <c r="B181" i="36" l="1"/>
  <c r="B182" i="36" s="1"/>
  <c r="B183" i="36" s="1"/>
  <c r="B184" i="36" s="1"/>
  <c r="B185" i="36" s="1"/>
  <c r="B186" i="36" s="1"/>
  <c r="B187" i="36" s="1"/>
  <c r="B188" i="36" s="1"/>
  <c r="B189" i="36" s="1"/>
  <c r="B190" i="36" s="1"/>
  <c r="B191" i="36" s="1"/>
  <c r="B192" i="36" s="1"/>
  <c r="B193" i="36" s="1"/>
  <c r="B194" i="36" s="1"/>
  <c r="B195" i="36" s="1"/>
  <c r="B196" i="36" s="1"/>
  <c r="B197" i="36" s="1"/>
  <c r="B305" i="36"/>
  <c r="B306" i="36" s="1"/>
  <c r="B307" i="36" s="1"/>
  <c r="B308" i="36" s="1"/>
  <c r="B309" i="36" s="1"/>
  <c r="B310" i="36" s="1"/>
  <c r="B311" i="36" s="1"/>
  <c r="B312" i="36" s="1"/>
  <c r="B313" i="36" s="1"/>
  <c r="B314" i="36" s="1"/>
  <c r="B315" i="36" s="1"/>
  <c r="B316" i="36" s="1"/>
  <c r="B317" i="36" s="1"/>
  <c r="B318" i="36" s="1"/>
  <c r="B319" i="36" s="1"/>
  <c r="B252" i="36"/>
  <c r="B253" i="36" s="1"/>
  <c r="B254" i="36" s="1"/>
  <c r="B255" i="36" s="1"/>
  <c r="B256" i="36" s="1"/>
  <c r="B257" i="36" s="1"/>
  <c r="B258" i="36" s="1"/>
  <c r="B259" i="36" s="1"/>
  <c r="B260" i="36" s="1"/>
  <c r="B261" i="36" s="1"/>
  <c r="B262" i="36"/>
  <c r="B263" i="36" s="1"/>
  <c r="B264" i="36" s="1"/>
  <c r="B368" i="36"/>
  <c r="B369" i="36" s="1"/>
  <c r="B335" i="36"/>
  <c r="B163" i="36"/>
  <c r="B164" i="36" s="1"/>
  <c r="B165" i="36" s="1"/>
  <c r="B286" i="36"/>
  <c r="B287" i="36" s="1"/>
  <c r="B284" i="36"/>
  <c r="B285" i="36" s="1"/>
  <c r="B236" i="36"/>
  <c r="B237" i="36" s="1"/>
  <c r="B238" i="36" s="1"/>
  <c r="B239" i="36" s="1"/>
  <c r="B240" i="36" s="1"/>
  <c r="B241" i="36" s="1"/>
  <c r="B242" i="36" s="1"/>
  <c r="B243" i="36" s="1"/>
  <c r="B244" i="36" s="1"/>
  <c r="B245" i="36" s="1"/>
  <c r="B246" i="36" s="1"/>
  <c r="B459" i="36"/>
  <c r="B547" i="36"/>
  <c r="B548" i="36" s="1"/>
  <c r="B376" i="36"/>
  <c r="B377" i="36" s="1"/>
  <c r="B378" i="36" s="1"/>
  <c r="B379" i="36" s="1"/>
  <c r="B380" i="36" s="1"/>
  <c r="B381" i="36" s="1"/>
  <c r="B382" i="36" s="1"/>
  <c r="B383" i="36" s="1"/>
  <c r="B384" i="36" s="1"/>
  <c r="B385" i="36" s="1"/>
  <c r="B386" i="36" s="1"/>
  <c r="B387" i="36" s="1"/>
  <c r="B388" i="36" s="1"/>
  <c r="B389" i="36" s="1"/>
  <c r="B390" i="36" s="1"/>
  <c r="B420" i="36"/>
  <c r="B421" i="36" s="1"/>
  <c r="B265" i="36" l="1"/>
  <c r="B266" i="36" s="1"/>
  <c r="B267" i="36" s="1"/>
  <c r="B268" i="36" s="1"/>
  <c r="B269" i="36" s="1"/>
  <c r="B270" i="36" s="1"/>
  <c r="B271" i="36" s="1"/>
  <c r="B272" i="36" s="1"/>
  <c r="B273" i="36" s="1"/>
  <c r="B274" i="36" s="1"/>
  <c r="B275" i="36" s="1"/>
  <c r="B276" i="36" s="1"/>
  <c r="B277" i="36" s="1"/>
  <c r="B278" i="36" s="1"/>
  <c r="B279" i="36" s="1"/>
  <c r="B280" i="36" s="1"/>
  <c r="B281" i="36" s="1"/>
  <c r="B391" i="36"/>
  <c r="B392" i="36" s="1"/>
  <c r="B393" i="36" s="1"/>
  <c r="B394" i="36" s="1"/>
  <c r="B395" i="36" s="1"/>
  <c r="B396" i="36" s="1"/>
  <c r="B397" i="36" s="1"/>
  <c r="B398" i="36" s="1"/>
  <c r="B399" i="36" s="1"/>
  <c r="B400" i="36" s="1"/>
  <c r="B401" i="36" s="1"/>
  <c r="B372" i="36"/>
  <c r="B373" i="36" s="1"/>
  <c r="B370" i="36"/>
  <c r="B371" i="36" s="1"/>
  <c r="B594" i="36"/>
  <c r="B549" i="36"/>
  <c r="B550" i="36" s="1"/>
  <c r="B551" i="36" s="1"/>
  <c r="B552" i="36" s="1"/>
  <c r="B553" i="36" s="1"/>
  <c r="B554" i="36" s="1"/>
  <c r="B555" i="36" s="1"/>
  <c r="B556" i="36" s="1"/>
  <c r="B557" i="36" s="1"/>
  <c r="B558" i="36" s="1"/>
  <c r="B559" i="36" s="1"/>
  <c r="B560" i="36" s="1"/>
  <c r="B561" i="36" s="1"/>
  <c r="B562" i="36" s="1"/>
  <c r="B563" i="36" s="1"/>
  <c r="B422" i="36"/>
  <c r="B423" i="36" s="1"/>
  <c r="B424" i="36" s="1"/>
  <c r="B425" i="36" s="1"/>
  <c r="B426" i="36" s="1"/>
  <c r="B427" i="36" s="1"/>
  <c r="B428" i="36" s="1"/>
  <c r="B429" i="36" s="1"/>
  <c r="B430" i="36" s="1"/>
  <c r="B431" i="36" s="1"/>
  <c r="B432" i="36"/>
  <c r="B320" i="36"/>
  <c r="B460" i="36"/>
  <c r="B461" i="36" s="1"/>
  <c r="B462" i="36" s="1"/>
  <c r="B463" i="36" s="1"/>
  <c r="B464" i="36" s="1"/>
  <c r="B465" i="36" s="1"/>
  <c r="B466" i="36" s="1"/>
  <c r="B467" i="36" s="1"/>
  <c r="B468" i="36" s="1"/>
  <c r="B469" i="36" s="1"/>
  <c r="B470" i="36" s="1"/>
  <c r="B471" i="36" s="1"/>
  <c r="B472" i="36" s="1"/>
  <c r="B473" i="36" s="1"/>
  <c r="B474" i="36" s="1"/>
  <c r="B507" i="36"/>
  <c r="B247" i="36"/>
  <c r="B248" i="36" s="1"/>
  <c r="B249" i="36" s="1"/>
  <c r="B346" i="36"/>
  <c r="B336" i="36"/>
  <c r="B337" i="36" s="1"/>
  <c r="B338" i="36" s="1"/>
  <c r="B339" i="36" s="1"/>
  <c r="B340" i="36" s="1"/>
  <c r="B341" i="36" s="1"/>
  <c r="B342" i="36" s="1"/>
  <c r="B343" i="36" s="1"/>
  <c r="B344" i="36" s="1"/>
  <c r="B345" i="36" s="1"/>
  <c r="B402" i="36" l="1"/>
  <c r="B403" i="36" s="1"/>
  <c r="B404" i="36" s="1"/>
  <c r="B405" i="36" s="1"/>
  <c r="B433" i="36"/>
  <c r="B434" i="36" s="1"/>
  <c r="B347" i="36"/>
  <c r="B348" i="36" s="1"/>
  <c r="B541" i="36"/>
  <c r="B542" i="36" s="1"/>
  <c r="B508" i="36"/>
  <c r="B475" i="36"/>
  <c r="B564" i="36"/>
  <c r="B565" i="36" s="1"/>
  <c r="B566" i="36" s="1"/>
  <c r="B567" i="36" s="1"/>
  <c r="B568" i="36" s="1"/>
  <c r="B569" i="36" s="1"/>
  <c r="B570" i="36" s="1"/>
  <c r="B571" i="36" s="1"/>
  <c r="B572" i="36" s="1"/>
  <c r="B573" i="36" s="1"/>
  <c r="B574" i="36" s="1"/>
  <c r="B575" i="36" s="1"/>
  <c r="B576" i="36" s="1"/>
  <c r="B577" i="36" s="1"/>
  <c r="B578" i="36" s="1"/>
  <c r="B628" i="36"/>
  <c r="B629" i="36" s="1"/>
  <c r="B595" i="36"/>
  <c r="B331" i="36"/>
  <c r="B332" i="36" s="1"/>
  <c r="B333" i="36" s="1"/>
  <c r="B321" i="36"/>
  <c r="B322" i="36" s="1"/>
  <c r="B323" i="36" s="1"/>
  <c r="B324" i="36" s="1"/>
  <c r="B325" i="36" s="1"/>
  <c r="B326" i="36" s="1"/>
  <c r="B327" i="36" s="1"/>
  <c r="B328" i="36" s="1"/>
  <c r="B329" i="36" s="1"/>
  <c r="B330" i="36" s="1"/>
  <c r="B452" i="36"/>
  <c r="B456" i="36" s="1"/>
  <c r="B406" i="36"/>
  <c r="B435" i="36" l="1"/>
  <c r="B436" i="36" s="1"/>
  <c r="B437" i="36" s="1"/>
  <c r="B438" i="36" s="1"/>
  <c r="B439" i="36" s="1"/>
  <c r="B440" i="36" s="1"/>
  <c r="B441" i="36" s="1"/>
  <c r="B442" i="36" s="1"/>
  <c r="B443" i="36" s="1"/>
  <c r="B444" i="36" s="1"/>
  <c r="B445" i="36" s="1"/>
  <c r="B446" i="36" s="1"/>
  <c r="B447" i="36" s="1"/>
  <c r="B448" i="36" s="1"/>
  <c r="B449" i="36" s="1"/>
  <c r="B450" i="36" s="1"/>
  <c r="B451" i="36" s="1"/>
  <c r="B349" i="36"/>
  <c r="B350" i="36" s="1"/>
  <c r="B351" i="36" s="1"/>
  <c r="B352" i="36" s="1"/>
  <c r="B353" i="36" s="1"/>
  <c r="B354" i="36" s="1"/>
  <c r="B355" i="36" s="1"/>
  <c r="B356" i="36" s="1"/>
  <c r="B357" i="36" s="1"/>
  <c r="B358" i="36" s="1"/>
  <c r="B359" i="36" s="1"/>
  <c r="B360" i="36" s="1"/>
  <c r="B361" i="36" s="1"/>
  <c r="B362" i="36" s="1"/>
  <c r="B363" i="36" s="1"/>
  <c r="B364" i="36" s="1"/>
  <c r="B365" i="36" s="1"/>
  <c r="B366" i="36" s="1"/>
  <c r="B367" i="36" s="1"/>
  <c r="B476" i="36"/>
  <c r="B477" i="36" s="1"/>
  <c r="B478" i="36" s="1"/>
  <c r="B479" i="36" s="1"/>
  <c r="B480" i="36" s="1"/>
  <c r="B481" i="36" s="1"/>
  <c r="B482" i="36" s="1"/>
  <c r="B483" i="36" s="1"/>
  <c r="B484" i="36" s="1"/>
  <c r="B485" i="36" s="1"/>
  <c r="B486" i="36" s="1"/>
  <c r="B487" i="36" s="1"/>
  <c r="B488" i="36" s="1"/>
  <c r="B489" i="36" s="1"/>
  <c r="B490" i="36"/>
  <c r="B518" i="36"/>
  <c r="B519" i="36" s="1"/>
  <c r="B520" i="36" s="1"/>
  <c r="B509" i="36"/>
  <c r="B510" i="36" s="1"/>
  <c r="B511" i="36" s="1"/>
  <c r="B512" i="36" s="1"/>
  <c r="B513" i="36" s="1"/>
  <c r="B514" i="36" s="1"/>
  <c r="B515" i="36" s="1"/>
  <c r="B516" i="36" s="1"/>
  <c r="B517" i="36" s="1"/>
  <c r="B417" i="36"/>
  <c r="B418" i="36" s="1"/>
  <c r="B419" i="36" s="1"/>
  <c r="B407" i="36"/>
  <c r="B408" i="36" s="1"/>
  <c r="B409" i="36" s="1"/>
  <c r="B410" i="36" s="1"/>
  <c r="B411" i="36" s="1"/>
  <c r="B412" i="36" s="1"/>
  <c r="B413" i="36" s="1"/>
  <c r="B414" i="36" s="1"/>
  <c r="B415" i="36" s="1"/>
  <c r="B416" i="36" s="1"/>
  <c r="B596" i="36"/>
  <c r="B597" i="36" s="1"/>
  <c r="B598" i="36" s="1"/>
  <c r="B599" i="36" s="1"/>
  <c r="B600" i="36" s="1"/>
  <c r="B601" i="36" s="1"/>
  <c r="B602" i="36" s="1"/>
  <c r="B603" i="36" s="1"/>
  <c r="B604" i="36" s="1"/>
  <c r="B605" i="36"/>
  <c r="B606" i="36" s="1"/>
  <c r="B607" i="36" s="1"/>
  <c r="B608" i="36" s="1"/>
  <c r="B609" i="36" s="1"/>
  <c r="B610" i="36" s="1"/>
  <c r="B611" i="36" s="1"/>
  <c r="B612" i="36" s="1"/>
  <c r="B613" i="36" s="1"/>
  <c r="B614" i="36" s="1"/>
  <c r="B615" i="36" s="1"/>
  <c r="B616" i="36" s="1"/>
  <c r="B617" i="36" s="1"/>
  <c r="B618" i="36" s="1"/>
  <c r="B619" i="36" s="1"/>
  <c r="B620" i="36" s="1"/>
  <c r="B621" i="36" s="1"/>
  <c r="B622" i="36" s="1"/>
  <c r="B623" i="36" s="1"/>
  <c r="B624" i="36" s="1"/>
  <c r="B625" i="36" s="1"/>
  <c r="B626" i="36" s="1"/>
  <c r="B627" i="36" s="1"/>
  <c r="B632" i="36"/>
  <c r="B633" i="36" s="1"/>
  <c r="B630" i="36"/>
  <c r="B631" i="36" s="1"/>
  <c r="B579" i="36"/>
  <c r="B543" i="36"/>
  <c r="B544" i="36" s="1"/>
  <c r="B545" i="36"/>
  <c r="B546" i="36" s="1"/>
  <c r="B521" i="36" l="1"/>
  <c r="B522" i="36" s="1"/>
  <c r="B523" i="36" s="1"/>
  <c r="B524" i="36" s="1"/>
  <c r="B525" i="36" s="1"/>
  <c r="B526" i="36" s="1"/>
  <c r="B527" i="36" s="1"/>
  <c r="B580" i="36"/>
  <c r="B581" i="36" s="1"/>
  <c r="B582" i="36" s="1"/>
  <c r="B583" i="36" s="1"/>
  <c r="B584" i="36" s="1"/>
  <c r="B585" i="36" s="1"/>
  <c r="B586" i="36" s="1"/>
  <c r="B587" i="36" s="1"/>
  <c r="B588" i="36" s="1"/>
  <c r="B589" i="36" s="1"/>
  <c r="B590" i="36"/>
  <c r="B591" i="36" s="1"/>
  <c r="B592" i="36" s="1"/>
  <c r="B593" i="36" s="1"/>
  <c r="B491" i="36"/>
  <c r="B492" i="36" s="1"/>
  <c r="B493" i="36" s="1"/>
  <c r="B494" i="36" s="1"/>
  <c r="B495" i="36" s="1"/>
  <c r="B496" i="36" s="1"/>
  <c r="B497" i="36" s="1"/>
  <c r="B498" i="36" s="1"/>
  <c r="B499" i="36" s="1"/>
  <c r="B500" i="36" s="1"/>
  <c r="B501" i="36" s="1"/>
  <c r="B502" i="36" s="1"/>
  <c r="B503" i="36"/>
  <c r="B504" i="36" s="1"/>
  <c r="B505" i="36" s="1"/>
  <c r="B506" i="36" s="1"/>
  <c r="B528" i="36" l="1"/>
  <c r="B529" i="36" s="1"/>
  <c r="B530" i="36" l="1"/>
  <c r="B531" i="36" s="1"/>
  <c r="B532" i="36" s="1"/>
  <c r="B533" i="36" s="1"/>
  <c r="B534" i="36" s="1"/>
  <c r="B535" i="36" s="1"/>
  <c r="B536" i="36" s="1"/>
  <c r="B537" i="36" s="1"/>
  <c r="B538" i="36" s="1"/>
  <c r="B539" i="36" s="1"/>
  <c r="B540" i="36" s="1"/>
  <c r="B11" i="1" l="1"/>
  <c r="B12" i="1" s="1"/>
  <c r="B13" i="1" s="1"/>
  <c r="B14" i="1" s="1"/>
  <c r="B15" i="1" s="1"/>
  <c r="B16" i="1" l="1"/>
  <c r="B20" i="1" l="1"/>
  <c r="B24" i="1" s="1"/>
  <c r="B17" i="1"/>
  <c r="B18" i="1" s="1"/>
  <c r="B19" i="1" s="1"/>
  <c r="B21" i="1" l="1"/>
  <c r="B22" i="1" s="1"/>
  <c r="B23" i="1" s="1"/>
  <c r="B31" i="1"/>
  <c r="B32" i="1" s="1"/>
  <c r="B33" i="1" s="1"/>
  <c r="B34" i="1" s="1"/>
  <c r="B25" i="1"/>
  <c r="B26" i="1" s="1"/>
  <c r="B27" i="1" s="1"/>
  <c r="B28" i="1" s="1"/>
  <c r="B29" i="1" s="1"/>
  <c r="B30" i="1" s="1"/>
  <c r="B35" i="1" l="1"/>
  <c r="B89" i="1" s="1"/>
  <c r="B90" i="1" s="1"/>
  <c r="B91" i="1" s="1"/>
  <c r="B143" i="1" l="1"/>
  <c r="B120" i="1"/>
  <c r="B104" i="1" l="1"/>
  <c r="B121" i="1"/>
  <c r="B137" i="1"/>
  <c r="B138" i="1" s="1"/>
  <c r="B92" i="1"/>
  <c r="B93" i="1" s="1"/>
  <c r="B94" i="1" s="1"/>
  <c r="B95" i="1" s="1"/>
  <c r="B96" i="1" s="1"/>
  <c r="B97" i="1" s="1"/>
  <c r="B98" i="1" s="1"/>
  <c r="B99" i="1" s="1"/>
  <c r="B100" i="1" s="1"/>
  <c r="B101" i="1" s="1"/>
  <c r="B102" i="1" s="1"/>
  <c r="B103" i="1" s="1"/>
  <c r="B144" i="1"/>
  <c r="B197" i="1"/>
  <c r="B109" i="1" l="1"/>
  <c r="B117" i="1" s="1"/>
  <c r="B118" i="1" s="1"/>
  <c r="B119" i="1" s="1"/>
  <c r="B105" i="1"/>
  <c r="B106" i="1" s="1"/>
  <c r="B107" i="1" s="1"/>
  <c r="B108" i="1" s="1"/>
  <c r="B145" i="1"/>
  <c r="B158" i="1" s="1"/>
  <c r="B159" i="1" s="1"/>
  <c r="B139" i="1"/>
  <c r="B140" i="1" s="1"/>
  <c r="B141" i="1"/>
  <c r="B142" i="1" s="1"/>
  <c r="B174" i="1"/>
  <c r="B198" i="1"/>
  <c r="B199" i="1" s="1"/>
  <c r="B212" i="1" s="1"/>
  <c r="B213" i="1" s="1"/>
  <c r="B245" i="1"/>
  <c r="B214" i="1" l="1"/>
  <c r="B215" i="1" s="1"/>
  <c r="B216" i="1" s="1"/>
  <c r="B217" i="1"/>
  <c r="B225" i="1" s="1"/>
  <c r="B226" i="1" s="1"/>
  <c r="B227" i="1" s="1"/>
  <c r="B160" i="1"/>
  <c r="B161" i="1" s="1"/>
  <c r="B162" i="1" s="1"/>
  <c r="B163" i="1"/>
  <c r="B171" i="1" s="1"/>
  <c r="B172" i="1" s="1"/>
  <c r="B173" i="1" s="1"/>
  <c r="B246" i="1"/>
  <c r="B294" i="1"/>
  <c r="B175" i="1"/>
  <c r="B191" i="1"/>
  <c r="B192" i="1" s="1"/>
  <c r="B228" i="1"/>
  <c r="B229" i="1" s="1"/>
  <c r="B146" i="1"/>
  <c r="B147" i="1" s="1"/>
  <c r="B148" i="1" s="1"/>
  <c r="B149" i="1" s="1"/>
  <c r="B150" i="1" s="1"/>
  <c r="B151" i="1" s="1"/>
  <c r="B152" i="1" s="1"/>
  <c r="B153" i="1" s="1"/>
  <c r="B154" i="1" s="1"/>
  <c r="B155" i="1" s="1"/>
  <c r="B156" i="1" s="1"/>
  <c r="B157" i="1" s="1"/>
  <c r="B272" i="1" l="1"/>
  <c r="B273" i="1" s="1"/>
  <c r="B247" i="1"/>
  <c r="B260" i="1" s="1"/>
  <c r="B110" i="1"/>
  <c r="B111" i="1" s="1"/>
  <c r="B112" i="1" s="1"/>
  <c r="B113" i="1" s="1"/>
  <c r="B114" i="1" s="1"/>
  <c r="B115" i="1" s="1"/>
  <c r="B116" i="1" s="1"/>
  <c r="B193" i="1"/>
  <c r="B194" i="1" s="1"/>
  <c r="B195" i="1"/>
  <c r="B196" i="1" s="1"/>
  <c r="B295" i="1"/>
  <c r="B268" i="1" l="1"/>
  <c r="B269" i="1" s="1"/>
  <c r="B325" i="1"/>
  <c r="B326" i="1" s="1"/>
  <c r="B296" i="1"/>
  <c r="B248" i="1"/>
  <c r="B249" i="1" s="1"/>
  <c r="B250" i="1" s="1"/>
  <c r="B251" i="1" s="1"/>
  <c r="B252" i="1" s="1"/>
  <c r="B253" i="1" s="1"/>
  <c r="B254" i="1" s="1"/>
  <c r="B255" i="1" s="1"/>
  <c r="B256" i="1" s="1"/>
  <c r="B257" i="1" s="1"/>
  <c r="B258" i="1" s="1"/>
  <c r="B259" i="1" s="1"/>
  <c r="B200" i="1"/>
  <c r="B201" i="1" s="1"/>
  <c r="B202" i="1" s="1"/>
  <c r="B203" i="1" s="1"/>
  <c r="B204" i="1" s="1"/>
  <c r="B205" i="1" s="1"/>
  <c r="B206" i="1" s="1"/>
  <c r="B207" i="1" s="1"/>
  <c r="B208" i="1" s="1"/>
  <c r="B209" i="1" s="1"/>
  <c r="B210" i="1" s="1"/>
  <c r="B211" i="1" s="1"/>
  <c r="B164" i="1"/>
  <c r="B165" i="1" s="1"/>
  <c r="B166" i="1" s="1"/>
  <c r="B167" i="1" s="1"/>
  <c r="B168" i="1" s="1"/>
  <c r="B169" i="1" s="1"/>
  <c r="B170" i="1" s="1"/>
  <c r="B300" i="1" l="1"/>
  <c r="B313" i="1" s="1"/>
  <c r="B321" i="1" s="1"/>
  <c r="B322" i="1" s="1"/>
  <c r="B297" i="1"/>
  <c r="B298" i="1" s="1"/>
  <c r="B299" i="1" s="1"/>
  <c r="B301" i="1" l="1"/>
  <c r="B302" i="1" s="1"/>
  <c r="B303" i="1" s="1"/>
  <c r="B304" i="1" s="1"/>
  <c r="B305" i="1" s="1"/>
  <c r="B306" i="1" s="1"/>
  <c r="B307" i="1" s="1"/>
  <c r="B308" i="1" s="1"/>
  <c r="B309" i="1" s="1"/>
  <c r="B310" i="1" s="1"/>
  <c r="B311" i="1" s="1"/>
  <c r="B312" i="1" s="1"/>
  <c r="B270" i="1"/>
  <c r="B271" i="1" s="1"/>
  <c r="B288" i="1" s="1"/>
  <c r="B289" i="1" s="1"/>
  <c r="B261" i="1"/>
  <c r="B262" i="1" s="1"/>
  <c r="B263" i="1" s="1"/>
  <c r="B264" i="1" s="1"/>
  <c r="B265" i="1" s="1"/>
  <c r="B266" i="1" s="1"/>
  <c r="B267" i="1" s="1"/>
  <c r="B218" i="1"/>
  <c r="B219" i="1" s="1"/>
  <c r="B220" i="1" s="1"/>
  <c r="B221" i="1" s="1"/>
  <c r="B222" i="1" s="1"/>
  <c r="B292" i="1" l="1"/>
  <c r="B293" i="1" s="1"/>
  <c r="B290" i="1"/>
  <c r="B291" i="1" s="1"/>
  <c r="B223" i="1"/>
  <c r="B224" i="1" s="1"/>
  <c r="B239" i="1"/>
  <c r="B240" i="1" s="1"/>
  <c r="B241" i="1" l="1"/>
  <c r="B242" i="1" s="1"/>
  <c r="B243" i="1"/>
  <c r="B244" i="1" s="1"/>
  <c r="B314" i="1"/>
  <c r="B315" i="1" s="1"/>
  <c r="B316" i="1" s="1"/>
  <c r="B317" i="1" s="1"/>
  <c r="B318" i="1" s="1"/>
  <c r="B319" i="1" s="1"/>
  <c r="B320" i="1" s="1"/>
  <c r="B323" i="1"/>
  <c r="B324" i="1" s="1"/>
  <c r="B341" i="1" s="1"/>
  <c r="B342" i="1" s="1"/>
  <c r="B345" i="1" l="1"/>
  <c r="B346" i="1" s="1"/>
  <c r="B343" i="1"/>
  <c r="B344" i="1" s="1"/>
  <c r="G348" i="1" l="1"/>
  <c r="G349" i="1" s="1"/>
  <c r="W35" i="1" l="1"/>
  <c r="B36" i="1" l="1"/>
  <c r="B37" i="1" s="1"/>
  <c r="B66" i="1" l="1"/>
  <c r="B67" i="1" l="1"/>
  <c r="B75" i="1" s="1"/>
  <c r="B81" i="1" s="1"/>
  <c r="B82" i="1" s="1"/>
  <c r="B83" i="1"/>
  <c r="B84" i="1" s="1"/>
  <c r="B50" i="1"/>
  <c r="B51" i="1" s="1"/>
  <c r="B68" i="1" l="1"/>
  <c r="B69" i="1" s="1"/>
  <c r="B70" i="1" s="1"/>
  <c r="B71" i="1" s="1"/>
  <c r="B72" i="1" s="1"/>
  <c r="B73" i="1" s="1"/>
  <c r="B74" i="1" s="1"/>
  <c r="B76" i="1"/>
  <c r="B77" i="1" s="1"/>
  <c r="B78" i="1" s="1"/>
  <c r="B79" i="1" s="1"/>
  <c r="B80" i="1" s="1"/>
  <c r="B55" i="1"/>
  <c r="B63" i="1" s="1"/>
  <c r="B64" i="1" s="1"/>
  <c r="B65" i="1" s="1"/>
  <c r="B52" i="1"/>
  <c r="B53" i="1" s="1"/>
  <c r="B54" i="1" s="1"/>
  <c r="B87" i="1"/>
  <c r="B88" i="1" s="1"/>
  <c r="B85" i="1"/>
  <c r="B86" i="1" s="1"/>
  <c r="B38" i="1"/>
  <c r="B39" i="1" s="1"/>
  <c r="B40" i="1" s="1"/>
  <c r="B41" i="1" s="1"/>
  <c r="B42" i="1" s="1"/>
  <c r="B43" i="1" s="1"/>
  <c r="B44" i="1" s="1"/>
  <c r="B45" i="1" s="1"/>
  <c r="B46" i="1" s="1"/>
  <c r="B47" i="1" s="1"/>
  <c r="B48" i="1" s="1"/>
  <c r="B49" i="1" s="1"/>
  <c r="B230" i="1"/>
  <c r="B231" i="1" s="1"/>
  <c r="B232" i="1" s="1"/>
  <c r="B233" i="1"/>
  <c r="B237" i="1" s="1"/>
  <c r="B332" i="1" l="1"/>
  <c r="B274" i="1"/>
  <c r="B275" i="1" s="1"/>
  <c r="B276" i="1" s="1"/>
  <c r="B277" i="1" s="1"/>
  <c r="B278" i="1" s="1"/>
  <c r="B279" i="1"/>
  <c r="B234" i="1"/>
  <c r="B235" i="1" s="1"/>
  <c r="B236" i="1" s="1"/>
  <c r="B238" i="1"/>
  <c r="B327" i="1" l="1"/>
  <c r="B328" i="1" s="1"/>
  <c r="B329" i="1" s="1"/>
  <c r="B330" i="1" s="1"/>
  <c r="B331" i="1" s="1"/>
  <c r="B339" i="1"/>
  <c r="B340" i="1" s="1"/>
  <c r="B333" i="1"/>
  <c r="B334" i="1" s="1"/>
  <c r="B335" i="1" s="1"/>
  <c r="B336" i="1" s="1"/>
  <c r="B337" i="1" s="1"/>
  <c r="B338" i="1" s="1"/>
  <c r="B286" i="1"/>
  <c r="B287" i="1" s="1"/>
  <c r="B280" i="1"/>
  <c r="B281" i="1" s="1"/>
  <c r="B282" i="1" s="1"/>
  <c r="B283" i="1" s="1"/>
  <c r="B284" i="1" s="1"/>
  <c r="B285" i="1" s="1"/>
  <c r="B129" i="1" l="1"/>
  <c r="B135" i="1" s="1"/>
  <c r="B122" i="1"/>
  <c r="B123" i="1" s="1"/>
  <c r="B124" i="1" s="1"/>
  <c r="B125" i="1" s="1"/>
  <c r="B126" i="1" s="1"/>
  <c r="B127" i="1" s="1"/>
  <c r="B128" i="1" s="1"/>
  <c r="B130" i="1" l="1"/>
  <c r="B131" i="1" s="1"/>
  <c r="B132" i="1" s="1"/>
  <c r="B133" i="1" s="1"/>
  <c r="B134" i="1" s="1"/>
  <c r="B136" i="1"/>
  <c r="B183" i="1" l="1"/>
  <c r="B189" i="1" s="1"/>
  <c r="B176" i="1"/>
  <c r="B177" i="1" s="1"/>
  <c r="B178" i="1" s="1"/>
  <c r="B179" i="1" s="1"/>
  <c r="B180" i="1" s="1"/>
  <c r="B181" i="1" s="1"/>
  <c r="B182" i="1" s="1"/>
  <c r="B190" i="1" l="1"/>
  <c r="B184" i="1"/>
  <c r="B185" i="1" s="1"/>
  <c r="B186" i="1" s="1"/>
  <c r="B187" i="1" s="1"/>
  <c r="B188" i="1" s="1"/>
  <c r="W12" i="1" l="1"/>
  <c r="W13" i="1" l="1"/>
  <c r="C10" i="1" l="1"/>
  <c r="W14" i="1"/>
  <c r="W15" i="1" l="1"/>
  <c r="B56" i="1" l="1"/>
  <c r="B57" i="1" s="1"/>
  <c r="B58" i="1" s="1"/>
  <c r="B59" i="1" s="1"/>
  <c r="B60" i="1" s="1"/>
  <c r="B61" i="1" s="1"/>
  <c r="B62" i="1" s="1"/>
</calcChain>
</file>

<file path=xl/sharedStrings.xml><?xml version="1.0" encoding="utf-8"?>
<sst xmlns="http://schemas.openxmlformats.org/spreadsheetml/2006/main" count="2134" uniqueCount="166">
  <si>
    <t>FORMATO DE LISTA DE CANTIDADES</t>
  </si>
  <si>
    <t>CO-PE-1PE326-CO-LA-001</t>
  </si>
  <si>
    <t>Revisión 1</t>
  </si>
  <si>
    <t>“ENTREGA DE LAS DEFENSAS RIBEREÑAS DE LOS RÍOS CHICAMA Y VIRÚ (PAQUETE 9R-06)"</t>
  </si>
  <si>
    <t>Fecha: 14-07-223</t>
  </si>
  <si>
    <t>Cuenca Viru : Paquete: 1-C Canteras de Roca</t>
  </si>
  <si>
    <t>Item</t>
  </si>
  <si>
    <t>Descripción</t>
  </si>
  <si>
    <t>Unidad</t>
  </si>
  <si>
    <t>Total</t>
  </si>
  <si>
    <t>Comentarios</t>
  </si>
  <si>
    <t>Incluye todos los gastos para obtener el permiso respectivo</t>
  </si>
  <si>
    <t>Incluye equipos con certificado de calibración vigente, precisión de 2" y equipo de stand by</t>
  </si>
  <si>
    <t>Incluye el carguío a volquete (no inc. Transporte)</t>
  </si>
  <si>
    <t>Incluye el carguío a volquete (no inc. Transporte), no requiere pruebas QC/QA</t>
  </si>
  <si>
    <t>No incluye el material</t>
  </si>
  <si>
    <t>Incluye el procesamiento y el carguío a volquete (no inc. Transporte). El material será del cauce del rio</t>
  </si>
  <si>
    <t>No incluye carguío. Considerar vigías y posibles interferencias</t>
  </si>
  <si>
    <t>Frecuencia de mantenimiento de acuerdo al Plan de Gestión del Tráfico</t>
  </si>
  <si>
    <t>Incluye suministro, colocación y mantenimiento de señalización vial, seguridad, medio ambiente y arqueología</t>
  </si>
  <si>
    <t>Incluye movilización de equipos, contenedores, estructuras, etc. El APU debe contener el detalle de los equipos, estructuras, contenerdores y otros, así como el punto de partida para el transporte de la movilización</t>
  </si>
  <si>
    <t>Incluye desmovilización de equipos, contenedores, estructuras, etc. El APU debe contener el detalle de los equipos, estructuras, contenerdores y otros, así como el punto de llegada del transporte para la desmovilización</t>
  </si>
  <si>
    <t>Incluye nivelación y compactación de terreno</t>
  </si>
  <si>
    <t>Incluye la instalación de contenedores y todos los suministros que se requieran, deben de cumplir con todos los requisitos para polvorin según RS N° 123-2020-SUCAMEC.</t>
  </si>
  <si>
    <t>Incluye suministro e instalación de contenedores, estructuras, servicios, tanques, agua, desague, comunicaciones, acopio de residuos, etc.</t>
  </si>
  <si>
    <t>incluye suministro electrico, de agua, servicios, limpieza, etc.</t>
  </si>
  <si>
    <t>Incluye todas las facilidades para el funcionmiento y otorgamiento del permiso de funcionamiento</t>
  </si>
  <si>
    <t>Incluye de conformación y nivelación</t>
  </si>
  <si>
    <t>Incluye transporte a pie de obra y transporte interno.</t>
  </si>
  <si>
    <t>Incluye todo lo solicitado en el Anexo 02</t>
  </si>
  <si>
    <t>Incluye la construcción de bermas perimetrales</t>
  </si>
  <si>
    <t>Incluye trasnporte de top soil y semillas propias de la zona que estan dentro del top soil</t>
  </si>
  <si>
    <t>Incluye todo lo inidcado en las Especificaciones Técnicas</t>
  </si>
  <si>
    <t>Conformación de material excedente en DME y DMO</t>
  </si>
  <si>
    <t>Conformación de plataforma para zonas de acopio</t>
  </si>
  <si>
    <t>Desbroce y remoción de suelo vegetal con equipo</t>
  </si>
  <si>
    <t>Excavación en material común</t>
  </si>
  <si>
    <t>Excavación en roca fija con martillo hidráulico</t>
  </si>
  <si>
    <t>Excavación en roca fracturada</t>
  </si>
  <si>
    <t>Implementación de controles ambientales durante la construcción</t>
  </si>
  <si>
    <t>Movilización de equipos a obra</t>
  </si>
  <si>
    <t>Proceso y selección de material propio</t>
  </si>
  <si>
    <t>Relleno compactado con equipo pesado para accesos</t>
  </si>
  <si>
    <t>Restauración y revegetación de áreas intervenidas</t>
  </si>
  <si>
    <t>Señalización de obra</t>
  </si>
  <si>
    <t>Transporte de material excedente a DME, d&gt;1km</t>
  </si>
  <si>
    <t>Transporte de material excedente a DMO, d&gt;1km</t>
  </si>
  <si>
    <t>Transporte de material propio para relleno, d&gt;1km</t>
  </si>
  <si>
    <t>Trazo y replanteo topográfico al inicio de obra</t>
  </si>
  <si>
    <t>Tramite, gestión y obtención de permisos para uso y adquisición de explosivos</t>
  </si>
  <si>
    <t>Glb</t>
  </si>
  <si>
    <t>m</t>
  </si>
  <si>
    <t>Tramite, gestión y obtención de permisos para manipulación de explosivos</t>
  </si>
  <si>
    <t>Tramite, gestión y obtención de permisos para almacenamiento y uso de polvorín</t>
  </si>
  <si>
    <t>mes</t>
  </si>
  <si>
    <t>Tramite, gestión y obtención de permisos para explotación de canteras</t>
  </si>
  <si>
    <t>OBRAS PRELIMINARES</t>
  </si>
  <si>
    <t xml:space="preserve">Trazo y replanteo </t>
  </si>
  <si>
    <t>Trazo y replanteo topográfico durante la ejecución de la obra</t>
  </si>
  <si>
    <t>Levantamiento Topográfico final de obra</t>
  </si>
  <si>
    <t>Construcción de acceso nuevo</t>
  </si>
  <si>
    <t>m2</t>
  </si>
  <si>
    <t>Transporte de material excedente a DMO, d≤1km</t>
  </si>
  <si>
    <t>m3xkm</t>
  </si>
  <si>
    <t>m3</t>
  </si>
  <si>
    <t>Transporte de material propio para relleno, d≤1km</t>
  </si>
  <si>
    <t>Transporte de material excedente a DME, d≤1km</t>
  </si>
  <si>
    <t>Rehabilitación de accesos existentes</t>
  </si>
  <si>
    <t>Km</t>
  </si>
  <si>
    <t>Mantenimiento de accesos (L ≤ 2km)</t>
  </si>
  <si>
    <t>Desmovilización de equipos de obra</t>
  </si>
  <si>
    <t>Conformación de terraplén para campamentos</t>
  </si>
  <si>
    <t xml:space="preserve">Construcción de campamentos </t>
  </si>
  <si>
    <t>Mantenimiento de campamentos</t>
  </si>
  <si>
    <t>Construcción e implementación de polvorin</t>
  </si>
  <si>
    <t>Relleno compactado con equipo pesado para plataforma de acopio</t>
  </si>
  <si>
    <t>Suministro, construcción e instalación de cerco perímetrico</t>
  </si>
  <si>
    <t>Suministro, construcción e instalación de garita de control de ingreso y salida</t>
  </si>
  <si>
    <t>EXPLOTACIÓN DE CANTERAS</t>
  </si>
  <si>
    <t xml:space="preserve">Habilitación de cantera </t>
  </si>
  <si>
    <t>Excavación en material suelto</t>
  </si>
  <si>
    <t>Perforación manual y voladura (habilitación de área de perforación para Rockdrill)</t>
  </si>
  <si>
    <t>Conformación de material suelto excedente en cauce.</t>
  </si>
  <si>
    <t>Producción material en cantera de cerro (macizo rocoso)</t>
  </si>
  <si>
    <t>ton</t>
  </si>
  <si>
    <t>Transporte de Roca a zona de acopio, d&gt;1km</t>
  </si>
  <si>
    <t>Fracturación y selección de roca para gaviones de 0.15 - 0.20 m</t>
  </si>
  <si>
    <t>Carguio de material remanente en acopio para eliminación</t>
  </si>
  <si>
    <t>Producción material en cantera de cauce (boloneria suelta)</t>
  </si>
  <si>
    <t>Fracturación y selección de roca con martillo hidráulico</t>
  </si>
  <si>
    <t>Fracturación con martillo hidráulico y trackdrill, carguío, transporte y selección de roca.</t>
  </si>
  <si>
    <t xml:space="preserve">Perforación con martillo manual y voladura, carguío, transporte y selección de roca. </t>
  </si>
  <si>
    <t>Transporte de roca a zona de acopio, d&gt;1km</t>
  </si>
  <si>
    <t>Carguío de material acopiado</t>
  </si>
  <si>
    <t>QTY INICIAL</t>
  </si>
  <si>
    <t>DIFERENCIA</t>
  </si>
  <si>
    <t>Incluye corte de excedente de relleno en talud con excavadora</t>
  </si>
  <si>
    <t>Considerar vigías</t>
  </si>
  <si>
    <t>Incluye acopio de material</t>
  </si>
  <si>
    <t>No inlcuye el traslado.</t>
  </si>
  <si>
    <t>Perforación, voladura, remoción, transporte y selección para Roca con Fr de 45%</t>
  </si>
  <si>
    <t>CANTERA DE CERRO - CERRO BLANCO 1_2</t>
  </si>
  <si>
    <t>CANTERA DE CERRO - CERRO BLANCO 3</t>
  </si>
  <si>
    <t>CANTERA DE CERRO - TOMABAL 5</t>
  </si>
  <si>
    <t>CANTERA DE CERRO - CARABAMBA 1</t>
  </si>
  <si>
    <t>CANTERA DE CAUCE - TOMABAL 4A</t>
  </si>
  <si>
    <t>CANTERA DE CAUCE - TOMABAL 4C</t>
  </si>
  <si>
    <t>Suministro, construcción, montaje e instalación de balanza, caseta y tablero de control de pesaje</t>
  </si>
  <si>
    <t>Instalación de sistema de pesaje</t>
  </si>
  <si>
    <t>Operación y control de sistema de pesaje (INC Energia electrica e iluminación de plataforma de acopio y balanza)</t>
  </si>
  <si>
    <t>Pruebas de control de calidad</t>
  </si>
  <si>
    <t>Ensayos de roca</t>
  </si>
  <si>
    <t>IMPLEMENTACIÓN PARA CONTROL Y PESAJE DE ROCA</t>
  </si>
  <si>
    <t>Acondicionamiento de terreno para DME y DMO</t>
  </si>
  <si>
    <t>Tramite</t>
  </si>
  <si>
    <t>Intalación de polvorín</t>
  </si>
  <si>
    <t>Construcción de campamentos/oficinas</t>
  </si>
  <si>
    <t>CANTERA DE CERRO - NIÑO BAJO</t>
  </si>
  <si>
    <t>Conformación de material suelto excedente en cauce</t>
  </si>
  <si>
    <t>Fecha: 14-07-2023</t>
  </si>
  <si>
    <t>OBRAS PROVISIONALES</t>
  </si>
  <si>
    <t>Trámite</t>
  </si>
  <si>
    <t>Conformación de terraplén para polvorín</t>
  </si>
  <si>
    <t xml:space="preserve">Desbroce y remoción de suelo vegetal con equipo en DME Y DMO </t>
  </si>
  <si>
    <t xml:space="preserve">6.03.01. </t>
  </si>
  <si>
    <t>6.03.01.01</t>
  </si>
  <si>
    <t>6.03.01.02</t>
  </si>
  <si>
    <t>6.03.02.01</t>
  </si>
  <si>
    <t>Conformación de material excedente en DMO</t>
  </si>
  <si>
    <t>Perforació y voladura de roca con Fr de 45%</t>
  </si>
  <si>
    <t>Transporte de Roca a zona de acopio, d≤1km</t>
  </si>
  <si>
    <t>Remoción y limpieza de material perforado y volado en cantera</t>
  </si>
  <si>
    <t>Transporte de material perforado y volado de cantera a zona de selección, d≤1km</t>
  </si>
  <si>
    <t>Transporte de material perforado y volado de cantera a zona de selección, d&gt;1km</t>
  </si>
  <si>
    <t>Fracturación de roca para rip rap</t>
  </si>
  <si>
    <t>Fracturación de roca para gavión</t>
  </si>
  <si>
    <t>Selección de material para enrocado</t>
  </si>
  <si>
    <t>Selección de material para rip rap</t>
  </si>
  <si>
    <t>Selección de material para gavión</t>
  </si>
  <si>
    <t>Carguío de material seleccionado hacia zona de acopio</t>
  </si>
  <si>
    <t>Transporte de material seleccionado hacia zona de acopio, d≤1km</t>
  </si>
  <si>
    <t>Transporte de material excedente de zona de acopio a DME, d≤1km</t>
  </si>
  <si>
    <t>Transporte de material excedente de zona de acopio a DME, d&gt;1km</t>
  </si>
  <si>
    <t>Carguio de material excedente en zona de selección para eliminación</t>
  </si>
  <si>
    <t>Transporte de material excedente de zona de selección a DME, d≤1km</t>
  </si>
  <si>
    <t>Transporte de material excedente de zona de selección a DME, d&gt;1km</t>
  </si>
  <si>
    <t>Carguío de Roca a zona de acopio</t>
  </si>
  <si>
    <t>Fracturación de roca con martillo hidráulico (material enrocado)</t>
  </si>
  <si>
    <t>Fracturación de roca con martillo hidráulico (material rip rap)</t>
  </si>
  <si>
    <t>Fracturación de roca con martillo hidráulico (material gavión)</t>
  </si>
  <si>
    <t>Fracturación de roca con martillo hidráulico y trackdrill (material enrocado)</t>
  </si>
  <si>
    <t>Fracturación de roca con martillo hidráulico y trackdrill (material rip rap)</t>
  </si>
  <si>
    <t>Fracturación de roca con martillo hidráulico y trackdrill (material gavión)</t>
  </si>
  <si>
    <t>Perforación de roca con martillo manual y voladura (material enrocado)</t>
  </si>
  <si>
    <t>Perforación de roca con martillo manual y voladura (material rip rap)</t>
  </si>
  <si>
    <t>Perforación de roca con martillo manual y voladura (material gavión)</t>
  </si>
  <si>
    <t>Construcción de campamentos (1.0 Ha)</t>
  </si>
  <si>
    <t>Construcción de campamentos (0.41 Ha)</t>
  </si>
  <si>
    <t>Carguío de material orgánico</t>
  </si>
  <si>
    <t>Excavación de material común</t>
  </si>
  <si>
    <t>Perforación y voladura de roca con Fr de 45%</t>
  </si>
  <si>
    <t>Conformación de material excedente en DME</t>
  </si>
  <si>
    <t>P.U
(S/)</t>
  </si>
  <si>
    <t>Total
(S/)</t>
  </si>
  <si>
    <t>Total (S/)</t>
  </si>
  <si>
    <t>C1 PROPUESTA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</si>
</sst>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S/&quot;\ * #,##0.00_-;\-&quot;S/&quot;\ * #,##0.00_-;_-&quot;S/&quot;\ * &quot;-&quot;??_-;_-@_-"/>
    <numFmt numFmtId="43" formatCode="_-* #,##0.00_-;\-* #,##0.00_-;_-* &quot;-&quot;??_-;_-@_-"/>
    <numFmt numFmtId="164" formatCode="0.00."/>
    <numFmt numFmtId="165" formatCode="0.00.00."/>
    <numFmt numFmtId="166" formatCode="0.00.00.00"/>
  </numFmts>
  <fonts count="15" x14ac:knownFonts="1">
    <font>
      <sz val="11"/>
      <color theme="1"/>
      <name val="Calibri"/>
      <family val="2"/>
      <scheme val="minor"/>
    </font>
    <font>
      <sz val="11"/>
      <color theme="1"/>
      <name val="Calibri"/>
      <family val="2"/>
      <scheme val="minor"/>
    </font>
    <font>
      <sz val="10"/>
      <name val="Arial"/>
      <family val="2"/>
    </font>
    <font>
      <sz val="11"/>
      <color rgb="FF000000"/>
      <name val="Calibri"/>
      <family val="2"/>
      <charset val="204"/>
    </font>
    <font>
      <sz val="11"/>
      <color theme="1"/>
      <name val="Arial Narrow"/>
      <family val="2"/>
    </font>
    <font>
      <b/>
      <sz val="11"/>
      <color theme="1"/>
      <name val="Arial Narrow"/>
      <family val="2"/>
    </font>
    <font>
      <sz val="10"/>
      <name val="Arial Narrow"/>
      <family val="2"/>
    </font>
    <font>
      <b/>
      <sz val="10"/>
      <name val="Arial Narrow"/>
      <family val="2"/>
    </font>
    <font>
      <b/>
      <u/>
      <sz val="10"/>
      <name val="Arial Narrow"/>
      <family val="2"/>
    </font>
    <font>
      <sz val="10"/>
      <color theme="1"/>
      <name val="Arial Narrow"/>
      <family val="2"/>
    </font>
    <font>
      <sz val="11"/>
      <name val="Arial Narrow"/>
      <family val="2"/>
    </font>
    <font>
      <sz val="10"/>
      <color indexed="8"/>
      <name val="Arial"/>
      <family val="2"/>
    </font>
    <font>
      <b/>
      <sz val="11"/>
      <name val="Arial Narrow"/>
      <family val="2"/>
    </font>
    <font>
      <b/>
      <sz val="10"/>
      <color theme="1"/>
      <name val="Arial Narrow"/>
      <family val="2"/>
    </font>
    <font>
      <b/>
      <sz val="8"/>
      <name val="Arial Narrow"/>
      <family val="2"/>
    </font>
  </fonts>
  <fills count="11">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DDEBF7"/>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00FF00"/>
        <bgColor indexed="64"/>
      </patternFill>
    </fill>
    <fill>
      <patternFill patternType="solid">
        <fgColor rgb="FFFFFFFF"/>
        <bgColor indexed="64"/>
      </patternFill>
    </fill>
    <fill>
      <patternFill patternType="solid">
        <fgColor theme="2" tint="-9.9978637043366805E-2"/>
        <bgColor indexed="64"/>
      </patternFill>
    </fill>
  </fills>
  <borders count="11">
    <border>
      <left/>
      <right/>
      <top/>
      <bottom/>
      <diagonal/>
    </border>
    <border>
      <left style="thin">
        <color auto="1"/>
      </left>
      <right style="thin">
        <color auto="1"/>
      </right>
      <top style="thin">
        <color indexed="64"/>
      </top>
      <bottom/>
      <diagonal/>
    </border>
    <border>
      <left style="thin">
        <color auto="1"/>
      </left>
      <right style="thin">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style="thin">
        <color auto="1"/>
      </bottom>
      <diagonal/>
    </border>
    <border>
      <left style="thin">
        <color auto="1"/>
      </left>
      <right style="thin">
        <color auto="1"/>
      </right>
      <top style="thin">
        <color indexed="64"/>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s>
  <cellStyleXfs count="20">
    <xf numFmtId="0" fontId="0" fillId="0" borderId="0"/>
    <xf numFmtId="43" fontId="1" fillId="0" borderId="0" applyFont="0" applyFill="0" applyBorder="0" applyAlignment="0" applyProtection="0"/>
    <xf numFmtId="0" fontId="2" fillId="0" borderId="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1" fillId="0" borderId="0">
      <alignment vertical="top"/>
    </xf>
    <xf numFmtId="0" fontId="11" fillId="0" borderId="0">
      <alignment vertical="top"/>
    </xf>
    <xf numFmtId="43" fontId="11" fillId="0" borderId="0" applyFont="0" applyFill="0" applyBorder="0" applyAlignment="0" applyProtection="0">
      <alignment vertical="top"/>
    </xf>
    <xf numFmtId="43" fontId="1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alignment vertical="top"/>
    </xf>
    <xf numFmtId="43" fontId="1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98">
    <xf numFmtId="0" fontId="0" fillId="0" borderId="0" xfId="0"/>
    <xf numFmtId="4" fontId="4"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xf>
    <xf numFmtId="0" fontId="8" fillId="2" borderId="0" xfId="2" applyFont="1" applyFill="1" applyAlignment="1">
      <alignment vertical="center" wrapText="1"/>
    </xf>
    <xf numFmtId="0" fontId="9" fillId="0" borderId="0" xfId="0" applyFont="1" applyAlignment="1">
      <alignment vertical="center"/>
    </xf>
    <xf numFmtId="0" fontId="5" fillId="0" borderId="0" xfId="0" applyFont="1" applyAlignment="1">
      <alignment horizontal="center" vertical="center"/>
    </xf>
    <xf numFmtId="4" fontId="4" fillId="0" borderId="0" xfId="0" applyNumberFormat="1" applyFont="1" applyAlignment="1">
      <alignment vertical="center"/>
    </xf>
    <xf numFmtId="0" fontId="4" fillId="0" borderId="0" xfId="0" applyFont="1" applyAlignment="1">
      <alignment vertical="center"/>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12" fillId="4" borderId="1" xfId="0"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4" fontId="12" fillId="4" borderId="6" xfId="0" applyNumberFormat="1" applyFont="1" applyFill="1" applyBorder="1" applyAlignment="1">
      <alignment vertical="center" wrapText="1"/>
    </xf>
    <xf numFmtId="164" fontId="12" fillId="5" borderId="2" xfId="0" applyNumberFormat="1" applyFont="1" applyFill="1" applyBorder="1" applyAlignment="1">
      <alignment horizontal="left" vertical="center" indent="1"/>
    </xf>
    <xf numFmtId="0" fontId="12" fillId="5" borderId="2" xfId="0" applyFont="1" applyFill="1" applyBorder="1" applyAlignment="1">
      <alignment horizontal="left" vertical="center" indent="1"/>
    </xf>
    <xf numFmtId="0" fontId="12" fillId="4" borderId="2" xfId="0" applyFont="1" applyFill="1" applyBorder="1" applyAlignment="1">
      <alignment horizontal="center" vertical="center"/>
    </xf>
    <xf numFmtId="4" fontId="12" fillId="4" borderId="2" xfId="0" applyNumberFormat="1" applyFont="1" applyFill="1" applyBorder="1" applyAlignment="1">
      <alignment horizontal="center" vertical="center"/>
    </xf>
    <xf numFmtId="4" fontId="12" fillId="4" borderId="6" xfId="0" applyNumberFormat="1" applyFont="1" applyFill="1" applyBorder="1" applyAlignment="1">
      <alignment vertical="center"/>
    </xf>
    <xf numFmtId="0" fontId="10" fillId="0" borderId="2" xfId="0" applyFont="1" applyBorder="1" applyAlignment="1">
      <alignment horizontal="left" vertical="center" indent="2"/>
    </xf>
    <xf numFmtId="0" fontId="10" fillId="0" borderId="2" xfId="0" applyFont="1" applyBorder="1" applyAlignment="1">
      <alignment horizontal="center" vertical="center"/>
    </xf>
    <xf numFmtId="4" fontId="10" fillId="0" borderId="2" xfId="1" applyNumberFormat="1" applyFont="1" applyFill="1" applyBorder="1" applyAlignment="1">
      <alignment horizontal="center" vertical="center"/>
    </xf>
    <xf numFmtId="0" fontId="12" fillId="0" borderId="2" xfId="0" applyFont="1" applyBorder="1" applyAlignment="1">
      <alignment horizontal="left" vertical="center" indent="2"/>
    </xf>
    <xf numFmtId="0" fontId="10" fillId="0" borderId="2" xfId="0" applyFont="1" applyBorder="1" applyAlignment="1">
      <alignment horizontal="left" vertical="center" indent="3"/>
    </xf>
    <xf numFmtId="10" fontId="4" fillId="0" borderId="0" xfId="0" applyNumberFormat="1" applyFont="1" applyAlignment="1">
      <alignment vertical="center"/>
    </xf>
    <xf numFmtId="0" fontId="4" fillId="0" borderId="2" xfId="0" applyFont="1" applyBorder="1" applyAlignment="1">
      <alignment horizontal="center"/>
    </xf>
    <xf numFmtId="166" fontId="10" fillId="0" borderId="2" xfId="0" applyNumberFormat="1" applyFont="1" applyBorder="1" applyAlignment="1">
      <alignment horizontal="left" vertical="center" indent="3"/>
    </xf>
    <xf numFmtId="43" fontId="4" fillId="0" borderId="0" xfId="1" applyFont="1" applyAlignment="1">
      <alignment vertical="center"/>
    </xf>
    <xf numFmtId="43" fontId="6" fillId="0" borderId="0" xfId="1" applyFont="1" applyAlignment="1">
      <alignment vertical="center"/>
    </xf>
    <xf numFmtId="43" fontId="8" fillId="2" borderId="0" xfId="1" applyFont="1" applyFill="1" applyAlignment="1">
      <alignment vertical="center" wrapText="1"/>
    </xf>
    <xf numFmtId="43" fontId="9" fillId="0" borderId="0" xfId="1" applyFont="1" applyAlignment="1">
      <alignment vertical="center"/>
    </xf>
    <xf numFmtId="43" fontId="5" fillId="0" borderId="0" xfId="1" applyFont="1" applyAlignment="1">
      <alignment vertical="center" wrapText="1"/>
    </xf>
    <xf numFmtId="43" fontId="5" fillId="0" borderId="0" xfId="1" applyFont="1" applyAlignment="1">
      <alignment vertical="center"/>
    </xf>
    <xf numFmtId="43" fontId="13" fillId="0" borderId="0" xfId="1" applyFont="1" applyAlignment="1">
      <alignment vertical="center"/>
    </xf>
    <xf numFmtId="165" fontId="12" fillId="0" borderId="2" xfId="0" applyNumberFormat="1" applyFont="1" applyBorder="1" applyAlignment="1">
      <alignment horizontal="left" vertical="center" indent="3"/>
    </xf>
    <xf numFmtId="4" fontId="10" fillId="6" borderId="2" xfId="1" applyNumberFormat="1" applyFont="1" applyFill="1" applyBorder="1" applyAlignment="1">
      <alignment horizontal="center" vertical="center"/>
    </xf>
    <xf numFmtId="166" fontId="10" fillId="8" borderId="2" xfId="0" applyNumberFormat="1" applyFont="1" applyFill="1" applyBorder="1" applyAlignment="1">
      <alignment horizontal="left" vertical="center" indent="3"/>
    </xf>
    <xf numFmtId="0" fontId="10" fillId="8" borderId="2" xfId="0" applyFont="1" applyFill="1" applyBorder="1" applyAlignment="1">
      <alignment horizontal="left" vertical="center" indent="3"/>
    </xf>
    <xf numFmtId="0" fontId="10" fillId="8" borderId="2" xfId="0" applyFont="1" applyFill="1" applyBorder="1" applyAlignment="1">
      <alignment horizontal="center" vertical="center"/>
    </xf>
    <xf numFmtId="4" fontId="10" fillId="8" borderId="2" xfId="1" applyNumberFormat="1" applyFont="1" applyFill="1" applyBorder="1" applyAlignment="1">
      <alignment horizontal="center" vertical="center"/>
    </xf>
    <xf numFmtId="0" fontId="12" fillId="9" borderId="2" xfId="0" applyFont="1" applyFill="1" applyBorder="1" applyAlignment="1">
      <alignment horizontal="left" vertical="center"/>
    </xf>
    <xf numFmtId="0" fontId="10" fillId="9" borderId="2" xfId="0" applyFont="1" applyFill="1" applyBorder="1" applyAlignment="1">
      <alignment horizontal="center" vertical="center"/>
    </xf>
    <xf numFmtId="4" fontId="10" fillId="9" borderId="2" xfId="1" applyNumberFormat="1" applyFont="1" applyFill="1" applyBorder="1" applyAlignment="1">
      <alignment horizontal="center" vertical="center"/>
    </xf>
    <xf numFmtId="0" fontId="10" fillId="9" borderId="2" xfId="0" applyFont="1" applyFill="1" applyBorder="1" applyAlignment="1">
      <alignment horizontal="left" vertical="center"/>
    </xf>
    <xf numFmtId="0" fontId="12" fillId="9" borderId="2" xfId="0" applyFont="1" applyFill="1" applyBorder="1" applyAlignment="1">
      <alignment horizontal="center" vertical="center"/>
    </xf>
    <xf numFmtId="4" fontId="12" fillId="9" borderId="2" xfId="1" applyNumberFormat="1" applyFont="1" applyFill="1" applyBorder="1" applyAlignment="1">
      <alignment horizontal="center" vertical="center"/>
    </xf>
    <xf numFmtId="164" fontId="12" fillId="10" borderId="2" xfId="0" applyNumberFormat="1" applyFont="1" applyFill="1" applyBorder="1" applyAlignment="1">
      <alignment horizontal="left" vertical="center" indent="1"/>
    </xf>
    <xf numFmtId="0" fontId="12" fillId="10" borderId="2" xfId="0" applyFont="1" applyFill="1" applyBorder="1" applyAlignment="1">
      <alignment horizontal="left" vertical="center"/>
    </xf>
    <xf numFmtId="0" fontId="10" fillId="10" borderId="2" xfId="0" applyFont="1" applyFill="1" applyBorder="1" applyAlignment="1">
      <alignment horizontal="center" vertical="center"/>
    </xf>
    <xf numFmtId="4" fontId="10" fillId="10" borderId="2" xfId="1" applyNumberFormat="1" applyFont="1" applyFill="1" applyBorder="1" applyAlignment="1">
      <alignment horizontal="center" vertical="center"/>
    </xf>
    <xf numFmtId="4" fontId="12" fillId="4" borderId="0" xfId="0" applyNumberFormat="1" applyFont="1" applyFill="1" applyAlignment="1">
      <alignment vertical="center"/>
    </xf>
    <xf numFmtId="164" fontId="12" fillId="10" borderId="2" xfId="0" applyNumberFormat="1" applyFont="1" applyFill="1" applyBorder="1" applyAlignment="1">
      <alignment horizontal="left" vertical="center"/>
    </xf>
    <xf numFmtId="0" fontId="12" fillId="10" borderId="2" xfId="0" applyFont="1" applyFill="1" applyBorder="1" applyAlignment="1">
      <alignment horizontal="center" vertical="center"/>
    </xf>
    <xf numFmtId="4" fontId="12" fillId="10" borderId="2" xfId="1" applyNumberFormat="1" applyFont="1" applyFill="1" applyBorder="1" applyAlignment="1">
      <alignment horizontal="center" vertical="center"/>
    </xf>
    <xf numFmtId="165" fontId="10" fillId="0" borderId="2" xfId="0" applyNumberFormat="1" applyFont="1" applyBorder="1" applyAlignment="1">
      <alignment horizontal="left" vertical="center" indent="3"/>
    </xf>
    <xf numFmtId="0" fontId="12" fillId="10" borderId="2" xfId="0" applyFont="1" applyFill="1" applyBorder="1" applyAlignment="1">
      <alignment horizontal="left" vertical="center" indent="2"/>
    </xf>
    <xf numFmtId="0" fontId="12" fillId="0" borderId="2" xfId="0" applyFont="1" applyBorder="1" applyAlignment="1">
      <alignment horizontal="left" vertical="center" indent="3"/>
    </xf>
    <xf numFmtId="0" fontId="10" fillId="0" borderId="2" xfId="0" applyFont="1" applyBorder="1" applyAlignment="1">
      <alignment horizontal="left" vertical="center" indent="4"/>
    </xf>
    <xf numFmtId="0" fontId="4" fillId="0" borderId="2" xfId="0" applyFont="1" applyBorder="1" applyAlignment="1">
      <alignment horizontal="left" indent="4"/>
    </xf>
    <xf numFmtId="164" fontId="12" fillId="0" borderId="2" xfId="0" applyNumberFormat="1" applyFont="1" applyBorder="1" applyAlignment="1">
      <alignment horizontal="left" vertical="center"/>
    </xf>
    <xf numFmtId="0" fontId="10" fillId="9" borderId="2" xfId="0" applyFont="1" applyFill="1" applyBorder="1" applyAlignment="1">
      <alignment horizontal="left" vertical="center" indent="3"/>
    </xf>
    <xf numFmtId="0" fontId="12" fillId="7" borderId="2" xfId="0" applyFont="1" applyFill="1" applyBorder="1" applyAlignment="1">
      <alignment horizontal="left" vertical="center" indent="2"/>
    </xf>
    <xf numFmtId="0" fontId="12" fillId="7" borderId="2" xfId="0" applyFont="1" applyFill="1" applyBorder="1" applyAlignment="1">
      <alignment horizontal="center" vertical="center"/>
    </xf>
    <xf numFmtId="4" fontId="12" fillId="7" borderId="2" xfId="1" applyNumberFormat="1" applyFont="1" applyFill="1" applyBorder="1" applyAlignment="1">
      <alignment horizontal="center" vertical="center"/>
    </xf>
    <xf numFmtId="164" fontId="12" fillId="0" borderId="2" xfId="0" applyNumberFormat="1" applyFont="1" applyBorder="1" applyAlignment="1">
      <alignment horizontal="left" vertical="center" indent="1"/>
    </xf>
    <xf numFmtId="0" fontId="10" fillId="9" borderId="2" xfId="0" applyFont="1" applyFill="1" applyBorder="1" applyAlignment="1">
      <alignment horizontal="left" vertical="center" indent="4"/>
    </xf>
    <xf numFmtId="0" fontId="12" fillId="0" borderId="2" xfId="0" applyFont="1" applyBorder="1" applyAlignment="1">
      <alignment horizontal="center" vertical="center"/>
    </xf>
    <xf numFmtId="4" fontId="12" fillId="0" borderId="2" xfId="1" applyNumberFormat="1" applyFont="1" applyFill="1" applyBorder="1" applyAlignment="1">
      <alignment horizontal="center" vertical="center"/>
    </xf>
    <xf numFmtId="0" fontId="12" fillId="9" borderId="2" xfId="0" applyFont="1" applyFill="1" applyBorder="1" applyAlignment="1">
      <alignment horizontal="left" vertical="center" indent="3"/>
    </xf>
    <xf numFmtId="164" fontId="12" fillId="10" borderId="2" xfId="0" applyNumberFormat="1" applyFont="1" applyFill="1" applyBorder="1" applyAlignment="1">
      <alignment horizontal="left" vertical="center" indent="2"/>
    </xf>
    <xf numFmtId="166" fontId="10" fillId="0" borderId="2" xfId="0" applyNumberFormat="1" applyFont="1" applyBorder="1" applyAlignment="1">
      <alignment horizontal="left" vertical="center" indent="4"/>
    </xf>
    <xf numFmtId="0" fontId="7" fillId="3" borderId="0" xfId="2" applyFont="1" applyFill="1" applyAlignment="1">
      <alignment horizontal="center" vertical="center" wrapText="1"/>
    </xf>
    <xf numFmtId="10" fontId="4" fillId="0" borderId="0" xfId="18" applyNumberFormat="1" applyFont="1" applyAlignment="1">
      <alignment vertical="center"/>
    </xf>
    <xf numFmtId="0" fontId="7" fillId="3" borderId="0" xfId="2" applyFont="1" applyFill="1" applyAlignment="1">
      <alignment horizontal="center" vertical="center" wrapText="1"/>
    </xf>
    <xf numFmtId="0" fontId="7"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4" fontId="14" fillId="0" borderId="3" xfId="0" applyNumberFormat="1" applyFont="1" applyBorder="1" applyAlignment="1">
      <alignment horizontal="center" vertical="center" wrapText="1"/>
    </xf>
    <xf numFmtId="4" fontId="14" fillId="0" borderId="4"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0" fontId="12" fillId="0" borderId="5" xfId="0" applyFont="1" applyBorder="1" applyAlignment="1">
      <alignment horizontal="center" vertical="center" wrapText="1"/>
    </xf>
    <xf numFmtId="4" fontId="12" fillId="4" borderId="8" xfId="0" applyNumberFormat="1" applyFont="1" applyFill="1" applyBorder="1" applyAlignment="1">
      <alignment horizontal="center" vertical="center" wrapText="1"/>
    </xf>
    <xf numFmtId="4" fontId="12" fillId="4" borderId="9" xfId="0" applyNumberFormat="1" applyFont="1" applyFill="1" applyBorder="1" applyAlignment="1">
      <alignment horizontal="center" vertical="center"/>
    </xf>
    <xf numFmtId="4" fontId="10" fillId="10" borderId="9" xfId="1" applyNumberFormat="1" applyFont="1" applyFill="1" applyBorder="1" applyAlignment="1">
      <alignment horizontal="center" vertical="center"/>
    </xf>
    <xf numFmtId="4" fontId="10" fillId="0" borderId="9" xfId="1" applyNumberFormat="1" applyFont="1" applyFill="1" applyBorder="1" applyAlignment="1">
      <alignment horizontal="center" vertical="center"/>
    </xf>
    <xf numFmtId="4" fontId="12" fillId="7" borderId="9" xfId="1" applyNumberFormat="1" applyFont="1" applyFill="1" applyBorder="1" applyAlignment="1">
      <alignment horizontal="center" vertical="center"/>
    </xf>
    <xf numFmtId="0" fontId="12" fillId="0" borderId="9" xfId="0" applyFont="1" applyBorder="1" applyAlignment="1">
      <alignment horizontal="left" vertical="center" indent="2"/>
    </xf>
    <xf numFmtId="4" fontId="12" fillId="0" borderId="9" xfId="1" applyNumberFormat="1" applyFont="1" applyFill="1" applyBorder="1" applyAlignment="1">
      <alignment horizontal="center" vertical="center"/>
    </xf>
    <xf numFmtId="4" fontId="12" fillId="9" borderId="9" xfId="1" applyNumberFormat="1" applyFont="1" applyFill="1" applyBorder="1" applyAlignment="1">
      <alignment horizontal="center" vertical="center"/>
    </xf>
    <xf numFmtId="4" fontId="10" fillId="9" borderId="9" xfId="1" applyNumberFormat="1" applyFont="1" applyFill="1" applyBorder="1" applyAlignment="1">
      <alignment horizontal="center" vertical="center"/>
    </xf>
    <xf numFmtId="4" fontId="10" fillId="0" borderId="10" xfId="1" applyNumberFormat="1" applyFont="1" applyFill="1" applyBorder="1" applyAlignment="1">
      <alignment horizontal="center" vertical="center"/>
    </xf>
    <xf numFmtId="4" fontId="5" fillId="0" borderId="5" xfId="0" applyNumberFormat="1" applyFont="1" applyBorder="1" applyAlignment="1">
      <alignment horizontal="center" vertical="center"/>
    </xf>
    <xf numFmtId="44" fontId="5" fillId="0" borderId="5" xfId="19" applyFont="1" applyBorder="1" applyAlignment="1">
      <alignment horizontal="center" vertical="center"/>
    </xf>
    <xf numFmtId="4" fontId="7" fillId="0" borderId="3"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cellXfs>
  <cellStyles count="20">
    <cellStyle name="Millares" xfId="1" builtinId="3"/>
    <cellStyle name="Millares 2" xfId="4" xr:uid="{00000000-0005-0000-0000-000033000000}"/>
    <cellStyle name="Millares 2 2" xfId="6" xr:uid="{00000000-0005-0000-0000-000033000000}"/>
    <cellStyle name="Millares 2 2 2" xfId="15" xr:uid="{F9E0BB25-F0EE-4B8A-A18B-3C6F0F4A14B7}"/>
    <cellStyle name="Millares 2 3" xfId="13" xr:uid="{EB78FA78-49E9-498F-A9CC-BEE31B6128C1}"/>
    <cellStyle name="Millares 3" xfId="10" xr:uid="{D269C998-570E-447C-8DD4-0261ACB26C5E}"/>
    <cellStyle name="Millares 3 2" xfId="9" xr:uid="{C540BDAA-1F29-47B9-B2A2-5C5D1E7259CA}"/>
    <cellStyle name="Millares 3 2 2" xfId="16" xr:uid="{8010F6EB-EE7E-4B94-9148-C8383BE01201}"/>
    <cellStyle name="Millares 3 3" xfId="17" xr:uid="{899E682F-F9C4-4104-B2BF-3786932F2D6F}"/>
    <cellStyle name="Millares 4" xfId="5" xr:uid="{00000000-0005-0000-0000-000033000000}"/>
    <cellStyle name="Millares 4 2" xfId="14" xr:uid="{2FD67792-ACE0-44CF-A2DE-A87EFC702D74}"/>
    <cellStyle name="Millares 5" xfId="12" xr:uid="{4CA97E60-5342-49F9-9D70-10A7D6237FD1}"/>
    <cellStyle name="Moneda" xfId="19" builtinId="4"/>
    <cellStyle name="Normal" xfId="0" builtinId="0"/>
    <cellStyle name="Normal 2" xfId="3" xr:uid="{58663AEE-5D6B-4804-B13C-B78CEC892F30}"/>
    <cellStyle name="Normal 2 3" xfId="11" xr:uid="{150DCD47-A0F5-4023-9F82-3EA7E7DC2740}"/>
    <cellStyle name="Normal 3" xfId="7" xr:uid="{D527247B-6572-4D47-835E-EF67D89084F1}"/>
    <cellStyle name="Normal 3 2" xfId="8" xr:uid="{B036E41C-F9A3-48ED-8A5A-C707F9FAC28E}"/>
    <cellStyle name="Normal_Formulario Analisis Precio Unitario" xfId="2" xr:uid="{2D383E7A-1DEF-4270-BC11-DD00817504F7}"/>
    <cellStyle name="Porcentaje" xfId="18" builtinId="5"/>
  </cellStyles>
  <dxfs count="0"/>
  <tableStyles count="0" defaultTableStyle="TableStyleMedium2" defaultPivotStyle="PivotStyleLight16"/>
  <colors>
    <mruColors>
      <color rgb="FFFFFF00"/>
      <color rgb="FF00FF00"/>
      <color rgb="FF0033CC"/>
      <color rgb="FFFFFFCC"/>
      <color rgb="FF00FF99"/>
      <color rgb="FFFFFFFF"/>
      <color rgb="FF66FFFF"/>
      <color rgb="FFFFFFEF"/>
      <color rgb="FFFF0000"/>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customXml" Target="../customXml/item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20812</xdr:colOff>
      <xdr:row>1</xdr:row>
      <xdr:rowOff>228119</xdr:rowOff>
    </xdr:from>
    <xdr:to>
      <xdr:col>1</xdr:col>
      <xdr:colOff>933060</xdr:colOff>
      <xdr:row>3</xdr:row>
      <xdr:rowOff>130659</xdr:rowOff>
    </xdr:to>
    <xdr:pic>
      <xdr:nvPicPr>
        <xdr:cNvPr id="2" name="Imagen 2">
          <a:extLst>
            <a:ext uri="{FF2B5EF4-FFF2-40B4-BE49-F238E27FC236}">
              <a16:creationId xmlns:a16="http://schemas.microsoft.com/office/drawing/2014/main" id="{01A280A8-D6FC-463C-BE07-C48627821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356092" y="342419"/>
          <a:ext cx="916058" cy="424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20812</xdr:colOff>
      <xdr:row>1</xdr:row>
      <xdr:rowOff>228119</xdr:rowOff>
    </xdr:from>
    <xdr:to>
      <xdr:col>1</xdr:col>
      <xdr:colOff>936870</xdr:colOff>
      <xdr:row>3</xdr:row>
      <xdr:rowOff>134469</xdr:rowOff>
    </xdr:to>
    <xdr:pic>
      <xdr:nvPicPr>
        <xdr:cNvPr id="2" name="Imagen 2">
          <a:extLst>
            <a:ext uri="{FF2B5EF4-FFF2-40B4-BE49-F238E27FC236}">
              <a16:creationId xmlns:a16="http://schemas.microsoft.com/office/drawing/2014/main" id="{8EE6F625-E471-43C3-932F-F633294F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200106" y="416378"/>
          <a:ext cx="903296" cy="426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1"/>
      <sheetName val="AH Cash Flow"/>
      <sheetName val="CBS"/>
      <sheetName val="AH_Cash_Flow"/>
      <sheetName val="Info Sheet"/>
      <sheetName val="GUÍA"/>
      <sheetName val="AH_Cash_Flow1"/>
      <sheetName val="Info_Sheet"/>
      <sheetName val="Listas"/>
      <sheetName val="Limit_ACC_A"/>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 sheetId="7" refreshError="1"/>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 val="VALORIZACION_104"/>
      <sheetName val="VALORIZACION_102"/>
      <sheetName val="VALORIZACION_103"/>
      <sheetName val="VALORIZACION_105"/>
      <sheetName val="VALORIZACION_106"/>
      <sheetName val="VALORIZACION_107"/>
      <sheetName val="VALORIZACION_108"/>
      <sheetName val="TOTALES"/>
      <sheetName val="Parametros"/>
      <sheetName val="PUNIT"/>
      <sheetName val="Attach 4-18"/>
      <sheetName val="Link"/>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 val="consolid-dossier (IAS) (2)"/>
      <sheetName val="05.01 Exc"/>
      <sheetName val="desb"/>
      <sheetName val="BD vidaUtil"/>
      <sheetName val="Graph39_15"/>
      <sheetName val="GG-Ofertado-P4_Maz15"/>
      <sheetName val="9_Capex15"/>
      <sheetName val="datos_base15"/>
      <sheetName val="DATOS_UNOE15"/>
      <sheetName val="Sust_205ABC-VE15"/>
      <sheetName val="Sust_205ABC-VP15"/>
      <sheetName val="Resum_205ABC_700FG_907_A_2_215"/>
      <sheetName val="Restricciones_y_Compromisos15"/>
      <sheetName val="Metrados__Val_15"/>
      <sheetName val="GyP_total15"/>
      <sheetName val="IRR_sponsor15"/>
      <sheetName val="Deduccion_Reajuste15"/>
      <sheetName val="Resumen_anual13"/>
      <sheetName val="PER,COM_PRO_ADI114"/>
      <sheetName val="Planilla_Base_y_Subbase14"/>
      <sheetName val="Piso_Tecnico10"/>
      <sheetName val="MFT_TOC10"/>
      <sheetName val="3W__FORESCAST9"/>
      <sheetName val="3W_9"/>
      <sheetName val="CURVA_S9"/>
      <sheetName val="%_lc29"/>
      <sheetName val="HIST__PERS9"/>
      <sheetName val="HIST__EQUIP9"/>
      <sheetName val="Datos_-_F1,F210"/>
      <sheetName val="Avance_Resumen10"/>
      <sheetName val="EXPLAN__DESVIOS10"/>
      <sheetName val="CLASIF__MAT__DESVIOS10"/>
      <sheetName val="CLASIF__MATERIAL10"/>
      <sheetName val="EXPLAN__VIA_PRINCIPAL10"/>
      <sheetName val="Plan_de_Fases-Subfases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EQ_INGR-EGR9"/>
      <sheetName val="MOD_INGR-EGR9"/>
      <sheetName val="Procurement_Data9"/>
      <sheetName val="Val_Nº112"/>
      <sheetName val="Liebman_1342"/>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Precios_Adicionales-Argos1"/>
      <sheetName val="MASTER_MH1"/>
      <sheetName val="MASTER_EQUIPOS1"/>
      <sheetName val="HM_500-VALIDAR_CON_EQ1"/>
      <sheetName val="C_V__OMYA1"/>
      <sheetName val="PROD_ANEXO_11"/>
      <sheetName val="PROD_ANEXO_21"/>
      <sheetName val="PROD_ANEXO_31"/>
      <sheetName val="RES_MET9"/>
      <sheetName val="1000_A_REPL9"/>
      <sheetName val="1000_B_REPL9"/>
      <sheetName val="1000_C_REPL9"/>
      <sheetName val="1000_A_PROY9"/>
      <sheetName val="1000_B_PROY9"/>
      <sheetName val="1000_C_PROY9"/>
      <sheetName val="VALORIZACION_109"/>
      <sheetName val="Tipo_de_Cambio2"/>
      <sheetName val="3_INPUT_ACT2"/>
      <sheetName val="Anx_1_Nota_42"/>
      <sheetName val="MONTAJE_TUBERIA_Y_SOPORTES2"/>
      <sheetName val="Mov__Tierras1"/>
      <sheetName val="CONTROL_VOLQUETES21"/>
      <sheetName val="FORMATO_CONTROL_OK1"/>
      <sheetName val="HOJA_DE_DATOS1"/>
      <sheetName val="NO_IMPRIMIR1"/>
      <sheetName val="DATOS_3"/>
      <sheetName val="Desv_P_Puentes1"/>
      <sheetName val="O__Preliminares1"/>
      <sheetName val="Mivimiento_de_Tierras1"/>
      <sheetName val="Estribos_Acero_(Proy)1"/>
      <sheetName val="Fe°_C__Estribo1"/>
      <sheetName val="Losa_de_Concreto_Armado1"/>
      <sheetName val="Losa_de_Concreto_Armado_Acero1"/>
      <sheetName val="Fe°_C__Losa1"/>
      <sheetName val="Vereda_de_Concreto_Armado1"/>
      <sheetName val="Losa_de_Aproximacion1"/>
      <sheetName val="O__de_Protección_y_Encauzamien1"/>
      <sheetName val="509-509A_TMC36&quot;1"/>
      <sheetName val="510_TMC36&quot;1"/>
      <sheetName val="BASE_CONEX_1"/>
      <sheetName val="INST__BANDEJA1"/>
      <sheetName val="RES__TENDIDO1"/>
      <sheetName val="RES__PEINADO1"/>
      <sheetName val="RES_RETIRO1"/>
      <sheetName val="RES_CONEX_1"/>
      <sheetName val="Sem_1"/>
      <sheetName val="RES__CONEXIONADO1"/>
      <sheetName val="MONTAJE_DE_SOMBRILLA1"/>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SERVICIOS_A_OBRA_1951"/>
      <sheetName val="Producción_(Marz-20)_(2)"/>
      <sheetName val="Panel_de_Control"/>
      <sheetName val="Explanaciones_TRAMO_51"/>
      <sheetName val="Explanaciones_TRAMO_61"/>
      <sheetName val="Explanaciones_EJE_1_-_31"/>
      <sheetName val="Explanaciones_EJE_1_-_41"/>
      <sheetName val="Explanaciones_EJE_2_-_51"/>
      <sheetName val="Explanaciones_EJE_2_-_6_11"/>
      <sheetName val="Explanaciones_EJE_3_-_71"/>
      <sheetName val="Explanaciones_EJE_3_-_81"/>
      <sheetName val="AD_05_7+300-52+9201"/>
      <sheetName val="EXP_0-52+9201"/>
      <sheetName val="Exp__Técnico_7+300-52+9201"/>
      <sheetName val="Resumen_derrumbes1"/>
      <sheetName val="ANALISIS_ALQUILER_FERREYROS"/>
      <sheetName val="Nudo_1"/>
      <sheetName val="DISTR_MANT_ELECTRICA"/>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U.S ILD"/>
      <sheetName val="Graphs"/>
      <sheetName val="GRAPH_DATA"/>
      <sheetName val="L9-T46-001"/>
      <sheetName val="EDP"/>
      <sheetName val="2.3.08 P. de Metrados"/>
      <sheetName val="Detalle Trincheras"/>
      <sheetName val="2.3.09"/>
      <sheetName val="2.3.10"/>
      <sheetName val="2.3.15"/>
      <sheetName val="2.3.16"/>
      <sheetName val="2.4.07-2.4.12"/>
      <sheetName val="3.5.21-22-23"/>
      <sheetName val="5.5.44"/>
      <sheetName val="5.5.61"/>
      <sheetName val="Plla_Pers"/>
      <sheetName val="Flujo Ingresos"/>
      <sheetName val="POSESIÓN"/>
      <sheetName val="Basis"/>
      <sheetName val="Flujo_Ingresos"/>
      <sheetName val="Material"/>
      <sheetName val="edificio"/>
      <sheetName val="sotanos"/>
      <sheetName val="obras ext"/>
      <sheetName val="Inputs"/>
      <sheetName val="BC_AGO-2014"/>
      <sheetName val="PRECIOS"/>
      <sheetName val="TABLAS "/>
      <sheetName val="PHD riego "/>
      <sheetName val="Temperaturas"/>
      <sheetName val="PHD"/>
      <sheetName val="BOQ-Bill1-8"/>
      <sheetName val="resumen OK"/>
      <sheetName val="CONTROL"/>
      <sheetName val="PREACTA"/>
      <sheetName val="Rossin-R"/>
      <sheetName val="EXP_110-171"/>
      <sheetName val="Attach_4-18"/>
      <sheetName val="Detalle(1)"/>
      <sheetName val="Detalle(2)"/>
      <sheetName val="P. Socios"/>
      <sheetName val="P. por empresa"/>
      <sheetName val="Garantias"/>
      <sheetName val="anexos"/>
      <sheetName val="T.Mat Zona 2 (2)"/>
      <sheetName val="3"/>
      <sheetName val="PRECIOS_"/>
      <sheetName val="ResumenTotalObra"/>
      <sheetName val="VIZ4"/>
      <sheetName val="VIZ7"/>
      <sheetName val="PRES. PRINC."/>
      <sheetName val="G.G"/>
      <sheetName val="BD MAT"/>
      <sheetName val="WBS "/>
      <sheetName val="Res_riesgos"/>
      <sheetName val="Sensibilidad"/>
      <sheetName val="GG's"/>
      <sheetName val="A1_LT_Sumay"/>
      <sheetName val="A3_LT_Monta"/>
      <sheetName val="A4_LT_OC"/>
      <sheetName val="A1 SUMSET PRINCIPALES"/>
      <sheetName val="A2 SUMSET COMPLEM"/>
      <sheetName val="A3 Sumin Alim"/>
      <sheetName val="B1 MONT SET"/>
      <sheetName val="B2 Monta Alim"/>
      <sheetName val="C Obras Civiles"/>
      <sheetName val="B4_Molle_OC"/>
      <sheetName val="C1_SFran_SuMay"/>
      <sheetName val="C2_SFran_SuMen"/>
      <sheetName val="C3_SFran_Mont"/>
      <sheetName val="C4_SFran_OC"/>
      <sheetName val="D1_Telecom"/>
      <sheetName val="D2_Telecom"/>
      <sheetName val="REF.CELDAS"/>
      <sheetName val="TARIFAS"/>
      <sheetName val="#¡REF"/>
      <sheetName val="RF"/>
      <sheetName val="CD"/>
      <sheetName val="Planilla Personal Staff"/>
      <sheetName val="EPP´s"/>
      <sheetName val="Resumen EPP's"/>
      <sheetName val="G.P."/>
      <sheetName val="Exam Medi"/>
      <sheetName val="Transp, Aloj y Aliment."/>
      <sheetName val="Alojamiento Pers."/>
      <sheetName val="Ind Gen"/>
      <sheetName val="Ind DS024"/>
      <sheetName val="SSMA"/>
      <sheetName val="Seguros y Fianza"/>
      <sheetName val="Obr Provi"/>
      <sheetName val="Fletes"/>
      <sheetName val="Mov Desm"/>
      <sheetName val="PA"/>
      <sheetName val="CODIGOS"/>
      <sheetName val="PRES__PRINC_"/>
      <sheetName val="G_G"/>
      <sheetName val="BD_MAT"/>
      <sheetName val="WBS_"/>
      <sheetName val="A1_SUMSET_PRINCIPALES"/>
      <sheetName val="A2_SUMSET_COMPLEM"/>
      <sheetName val="A3_Sumin_Alim"/>
      <sheetName val="B1_MONT_SET"/>
      <sheetName val="B2_Monta_Alim"/>
      <sheetName val="C_Obras_Civiles"/>
      <sheetName val="REF_CELDAS"/>
      <sheetName val="ALOJAMIENTO "/>
      <sheetName val="PLANTA OSMOSIS"/>
      <sheetName val="OC REQUE"/>
      <sheetName val="CHAGLLA"/>
      <sheetName val="BARRICK"/>
      <sheetName val="VOLCAN"/>
      <sheetName val="VOLCAN 2"/>
      <sheetName val="HUARICASHASH"/>
      <sheetName val="SUB PARTIDAS"/>
      <sheetName val="CARRETERA"/>
      <sheetName val="SP CARRETERA"/>
      <sheetName val="RESUMEN TANQUE"/>
      <sheetName val="대비표"/>
      <sheetName val="Costo HH"/>
      <sheetName val="350-FISL-9122"/>
      <sheetName val="MHR REPORTS"/>
      <sheetName val="Notas"/>
      <sheetName val="Liebman_1345"/>
      <sheetName val="Val_Nº115"/>
      <sheetName val="Tipo_de_Cambio5"/>
      <sheetName val="3_INPUT_ACT5"/>
      <sheetName val="Anx_1_Nota_45"/>
      <sheetName val="MONTAJE_TUBERIA_Y_SOPORTES5"/>
      <sheetName val="Precios_Adicionales-Argos4"/>
      <sheetName val="MASTER_MH4"/>
      <sheetName val="MASTER_EQUIPOS4"/>
      <sheetName val="HM_500-VALIDAR_CON_EQ4"/>
      <sheetName val="C_V__OMYA4"/>
      <sheetName val="PROD_ANEXO_14"/>
      <sheetName val="PROD_ANEXO_24"/>
      <sheetName val="PROD_ANEXO_34"/>
      <sheetName val="NO_IMPRIMIR4"/>
      <sheetName val="Mov__Tierras4"/>
      <sheetName val="CONTROL_VOLQUETES24"/>
      <sheetName val="FORMATO_CONTROL_OK4"/>
      <sheetName val="HOJA_DE_DATOS4"/>
      <sheetName val="DATOS_34"/>
      <sheetName val="Desv_P_Puentes4"/>
      <sheetName val="O__Preliminares4"/>
      <sheetName val="Mivimiento_de_Tierras4"/>
      <sheetName val="Estribos_Acero_(Proy)4"/>
      <sheetName val="Fe°_C__Estribo4"/>
      <sheetName val="Losa_de_Concreto_Armado4"/>
      <sheetName val="Losa_de_Concreto_Armado_Acero4"/>
      <sheetName val="Fe°_C__Losa4"/>
      <sheetName val="Vereda_de_Concreto_Armado4"/>
      <sheetName val="Losa_de_Aproximacion4"/>
      <sheetName val="O__de_Protección_y_Encauzamien4"/>
      <sheetName val="509-509A_TMC36&quot;4"/>
      <sheetName val="510_TMC36&quot;4"/>
      <sheetName val="Resumen_Ejecutivo4"/>
      <sheetName val="Proyectos_PIA4"/>
      <sheetName val="1__Contratos4"/>
      <sheetName val="2__Gestión_Cronogramas4"/>
      <sheetName val="2_1_Curva_S_-_Proyectos4"/>
      <sheetName val="4__Estado_Construcción4"/>
      <sheetName val="3__Gestion_Adquisiciones4"/>
      <sheetName val="4_1_Estado_de_RFI´s4"/>
      <sheetName val="4_2_Estado_Valorizaciones4"/>
      <sheetName val="_4_3_Sol__de_Cambio4"/>
      <sheetName val="5__Estado_Ingeniería_4"/>
      <sheetName val="6__Gestion_Riesgos4"/>
      <sheetName val="7__Gestión_Comunicaciones4"/>
      <sheetName val="8__Acreditaciones4"/>
      <sheetName val="9_1_Panel_de_Control4"/>
      <sheetName val="SERVICIOS_A_OBRA_1954"/>
      <sheetName val="BASE_CONEX_4"/>
      <sheetName val="INST__BANDEJA4"/>
      <sheetName val="RES__TENDIDO4"/>
      <sheetName val="RES__PEINADO4"/>
      <sheetName val="RES_RETIRO4"/>
      <sheetName val="RES_CONEX_4"/>
      <sheetName val="Sem_4"/>
      <sheetName val="RES__CONEXIONADO4"/>
      <sheetName val="MONTAJE_DE_SOMBRILLA4"/>
      <sheetName val="DATOS_31"/>
      <sheetName val="Resumen_Ejecutivo1"/>
      <sheetName val="Proyectos_PIA1"/>
      <sheetName val="1__Contratos1"/>
      <sheetName val="2__Gestión_Cronogramas1"/>
      <sheetName val="2_1_Curva_S_-_Proyectos1"/>
      <sheetName val="4__Estado_Construcción1"/>
      <sheetName val="3__Gestion_Adquisiciones1"/>
      <sheetName val="4_1_Estado_de_RFI´s1"/>
      <sheetName val="4_2_Estado_Valorizaciones1"/>
      <sheetName val="_4_3_Sol__de_Cambio1"/>
      <sheetName val="5__Estado_Ingeniería_1"/>
      <sheetName val="6__Gestion_Riesgos1"/>
      <sheetName val="7__Gestión_Comunicaciones1"/>
      <sheetName val="8__Acreditaciones1"/>
      <sheetName val="9_1_Panel_de_Control1"/>
      <sheetName val="Liebman_1343"/>
      <sheetName val="Val_Nº113"/>
      <sheetName val="Tipo_de_Cambio3"/>
      <sheetName val="3_INPUT_ACT3"/>
      <sheetName val="Anx_1_Nota_43"/>
      <sheetName val="MONTAJE_TUBERIA_Y_SOPORTES3"/>
      <sheetName val="Precios_Adicionales-Argos2"/>
      <sheetName val="MASTER_MH2"/>
      <sheetName val="MASTER_EQUIPOS2"/>
      <sheetName val="HM_500-VALIDAR_CON_EQ2"/>
      <sheetName val="C_V__OMYA2"/>
      <sheetName val="PROD_ANEXO_12"/>
      <sheetName val="PROD_ANEXO_22"/>
      <sheetName val="PROD_ANEXO_32"/>
      <sheetName val="NO_IMPRIMIR2"/>
      <sheetName val="Mov__Tierras2"/>
      <sheetName val="CONTROL_VOLQUETES22"/>
      <sheetName val="FORMATO_CONTROL_OK2"/>
      <sheetName val="HOJA_DE_DATOS2"/>
      <sheetName val="DATOS_32"/>
      <sheetName val="Desv_P_Puentes2"/>
      <sheetName val="O__Preliminares2"/>
      <sheetName val="Mivimiento_de_Tierras2"/>
      <sheetName val="Estribos_Acero_(Proy)2"/>
      <sheetName val="Fe°_C__Estribo2"/>
      <sheetName val="Losa_de_Concreto_Armado2"/>
      <sheetName val="Losa_de_Concreto_Armado_Acero2"/>
      <sheetName val="Fe°_C__Losa2"/>
      <sheetName val="Vereda_de_Concreto_Armado2"/>
      <sheetName val="Losa_de_Aproximacion2"/>
      <sheetName val="O__de_Protección_y_Encauzamien2"/>
      <sheetName val="509-509A_TMC36&quot;2"/>
      <sheetName val="510_TMC36&quot;2"/>
      <sheetName val="Resumen_Ejecutivo2"/>
      <sheetName val="Proyectos_PIA2"/>
      <sheetName val="1__Contratos2"/>
      <sheetName val="2__Gestión_Cronogramas2"/>
      <sheetName val="2_1_Curva_S_-_Proyectos2"/>
      <sheetName val="4__Estado_Construcción2"/>
      <sheetName val="3__Gestion_Adquisiciones2"/>
      <sheetName val="4_1_Estado_de_RFI´s2"/>
      <sheetName val="4_2_Estado_Valorizaciones2"/>
      <sheetName val="_4_3_Sol__de_Cambio2"/>
      <sheetName val="5__Estado_Ingeniería_2"/>
      <sheetName val="6__Gestion_Riesgos2"/>
      <sheetName val="7__Gestión_Comunicaciones2"/>
      <sheetName val="8__Acreditaciones2"/>
      <sheetName val="9_1_Panel_de_Control2"/>
      <sheetName val="SERVICIOS_A_OBRA_1952"/>
      <sheetName val="BASE_CONEX_2"/>
      <sheetName val="INST__BANDEJA2"/>
      <sheetName val="RES__TENDIDO2"/>
      <sheetName val="RES__PEINADO2"/>
      <sheetName val="RES_RETIRO2"/>
      <sheetName val="RES_CONEX_2"/>
      <sheetName val="Sem_2"/>
      <sheetName val="RES__CONEXIONADO2"/>
      <sheetName val="MONTAJE_DE_SOMBRILLA2"/>
      <sheetName val="Liebman_1344"/>
      <sheetName val="Val_Nº114"/>
      <sheetName val="Tipo_de_Cambio4"/>
      <sheetName val="3_INPUT_ACT4"/>
      <sheetName val="Anx_1_Nota_44"/>
      <sheetName val="MONTAJE_TUBERIA_Y_SOPORTES4"/>
      <sheetName val="Precios_Adicionales-Argos3"/>
      <sheetName val="MASTER_MH3"/>
      <sheetName val="MASTER_EQUIPOS3"/>
      <sheetName val="HM_500-VALIDAR_CON_EQ3"/>
      <sheetName val="C_V__OMYA3"/>
      <sheetName val="PROD_ANEXO_13"/>
      <sheetName val="PROD_ANEXO_23"/>
      <sheetName val="PROD_ANEXO_33"/>
      <sheetName val="NO_IMPRIMIR3"/>
      <sheetName val="Mov__Tierras3"/>
      <sheetName val="CONTROL_VOLQUETES23"/>
      <sheetName val="FORMATO_CONTROL_OK3"/>
      <sheetName val="HOJA_DE_DATOS3"/>
      <sheetName val="DATOS_33"/>
      <sheetName val="Desv_P_Puentes3"/>
      <sheetName val="O__Preliminares3"/>
      <sheetName val="Mivimiento_de_Tierras3"/>
      <sheetName val="Estribos_Acero_(Proy)3"/>
      <sheetName val="Fe°_C__Estribo3"/>
      <sheetName val="Losa_de_Concreto_Armado3"/>
      <sheetName val="Losa_de_Concreto_Armado_Acero3"/>
      <sheetName val="Fe°_C__Losa3"/>
      <sheetName val="Vereda_de_Concreto_Armado3"/>
      <sheetName val="Losa_de_Aproximacion3"/>
      <sheetName val="O__de_Protección_y_Encauzamien3"/>
      <sheetName val="509-509A_TMC36&quot;3"/>
      <sheetName val="510_TMC36&quot;3"/>
      <sheetName val="Resumen_Ejecutivo3"/>
      <sheetName val="Proyectos_PIA3"/>
      <sheetName val="1__Contratos3"/>
      <sheetName val="2__Gestión_Cronogramas3"/>
      <sheetName val="2_1_Curva_S_-_Proyectos3"/>
      <sheetName val="4__Estado_Construcción3"/>
      <sheetName val="3__Gestion_Adquisiciones3"/>
      <sheetName val="4_1_Estado_de_RFI´s3"/>
      <sheetName val="4_2_Estado_Valorizaciones3"/>
      <sheetName val="_4_3_Sol__de_Cambio3"/>
      <sheetName val="5__Estado_Ingeniería_3"/>
      <sheetName val="6__Gestion_Riesgos3"/>
      <sheetName val="7__Gestión_Comunicaciones3"/>
      <sheetName val="8__Acreditaciones3"/>
      <sheetName val="9_1_Panel_de_Control3"/>
      <sheetName val="SERVICIOS_A_OBRA_1953"/>
      <sheetName val="BASE_CONEX_3"/>
      <sheetName val="INST__BANDEJA3"/>
      <sheetName val="RES__TENDIDO3"/>
      <sheetName val="RES__PEINADO3"/>
      <sheetName val="RES_RETIRO3"/>
      <sheetName val="RES_CONEX_3"/>
      <sheetName val="Sem_3"/>
      <sheetName val="RES__CONEXIONADO3"/>
      <sheetName val="MONTAJE_DE_SOMBRILLA3"/>
      <sheetName val="Condicion"/>
      <sheetName val="03 Desmontaje"/>
      <sheetName val="02 Movilización"/>
      <sheetName val="Graph39_16"/>
      <sheetName val="GG-Ofertado-P4_Maz16"/>
      <sheetName val="9_Capex16"/>
      <sheetName val="GyP_total16"/>
      <sheetName val="IRR_sponsor16"/>
      <sheetName val="Metrados__Val_16"/>
      <sheetName val="datos_base16"/>
      <sheetName val="DATOS_UNOE16"/>
      <sheetName val="Restricciones_y_Compromisos16"/>
      <sheetName val="Sust_205ABC-VE16"/>
      <sheetName val="Sust_205ABC-VP16"/>
      <sheetName val="Resum_205ABC_700FG_907_A_2_216"/>
      <sheetName val="Deduccion_Reajuste16"/>
      <sheetName val="PER,COM_PRO_ADI115"/>
      <sheetName val="Planilla_Base_y_Subbase15"/>
      <sheetName val="Resumen_anual14"/>
      <sheetName val="MFT_TOC11"/>
      <sheetName val="Datos_-_F1,F211"/>
      <sheetName val="Piso_Tecnico11"/>
      <sheetName val="Avance_Resumen11"/>
      <sheetName val="EXPLAN__DESVIOS11"/>
      <sheetName val="CLASIF__MAT__DESVIOS11"/>
      <sheetName val="CLASIF__MATERIAL11"/>
      <sheetName val="EXPLAN__VIA_PRINCIPAL11"/>
      <sheetName val="Minuta_02910"/>
      <sheetName val="2_-_Información_gral_contrato10"/>
      <sheetName val="Mat_prod10"/>
      <sheetName val="Eq_Producción10"/>
      <sheetName val="GG_Obreros10"/>
      <sheetName val="Mat_apoyo10"/>
      <sheetName val="Eq_Apoyo10"/>
      <sheetName val="Mod_Directo10"/>
      <sheetName val="Modelo_Ind10"/>
      <sheetName val="COS_110"/>
      <sheetName val="3W__FORESCAST10"/>
      <sheetName val="3W_10"/>
      <sheetName val="CURVA_S10"/>
      <sheetName val="%_lc210"/>
      <sheetName val="HIST__PERS10"/>
      <sheetName val="HIST__EQUIP10"/>
      <sheetName val="Plan_de_Fases-Subfases11"/>
      <sheetName val="EQ_INGR-EGR10"/>
      <sheetName val="MOD_INGR-EGR10"/>
      <sheetName val="Procurement_Data10"/>
      <sheetName val="2__CURVAS10"/>
      <sheetName val="Cierre_(20%)10"/>
      <sheetName val="Resumen_GG10"/>
      <sheetName val="GG_Totales10"/>
      <sheetName val="Equip_Seguridad10"/>
      <sheetName val="Flujo_(20%)10"/>
      <sheetName val="1_-Flash_Report10"/>
      <sheetName val="3_-_Dotación_de_personal10"/>
      <sheetName val="4_-_Histograma_M_O__Dir_10"/>
      <sheetName val="5_-_Histograma_M_O__Indirec_10"/>
      <sheetName val="6_-_Distribucion_Equipos_y_Ma10"/>
      <sheetName val="7_-_Itemizado_Forecast_110"/>
      <sheetName val="6_-_Itemizado_Control_de_Avan10"/>
      <sheetName val="Contractor_ANNEX_1210"/>
      <sheetName val="8_-_Curva_S_Forecast_0210"/>
      <sheetName val="Modifica_Curva_S10"/>
      <sheetName val="9-_Reporte_de_Materiales10"/>
      <sheetName val="10_-Cuadro_Procura10"/>
      <sheetName val="11_-_Control_de_Ingenieria10"/>
      <sheetName val="12_-_Control_Procura_10"/>
      <sheetName val="13_-_Commodities_22_9kV10"/>
      <sheetName val="13_-_Commodities_60_kV10"/>
      <sheetName val="DIFERENCIA_LB0-FC0110"/>
      <sheetName val="RES_MET10"/>
      <sheetName val="1000_A_REPL10"/>
      <sheetName val="1000_B_REPL10"/>
      <sheetName val="1000_C_REPL10"/>
      <sheetName val="1000_A_PROY10"/>
      <sheetName val="1000_B_PROY10"/>
      <sheetName val="1000_C_PROY10"/>
      <sheetName val="Producción_(Marz-20)_(2)1"/>
      <sheetName val="Panel_de_Control1"/>
      <sheetName val="consolid-dossier_(IAS)_(2)"/>
      <sheetName val="BD_vidaUtil"/>
      <sheetName val="U_S_ILD"/>
      <sheetName val="RES OP-PRO-HAR"/>
      <sheetName val="Formulario"/>
      <sheetName val="VALORIZACION_1010"/>
      <sheetName val="ANALISIS_ALQUILER_FERREYROS1"/>
      <sheetName val="AD_05_7+300-52+9202"/>
      <sheetName val="EXP_0-52+9202"/>
      <sheetName val="Exp__Técnico_7+300-52+9202"/>
      <sheetName val="Resumen_derrumbes2"/>
      <sheetName val="Nudo_11"/>
      <sheetName val="DISTR_MANT_ELECTRICA1"/>
      <sheetName val="T.I. COSTOS FIJOS Y VARIABLES"/>
      <sheetName val="300 - 303.720"/>
      <sheetName val="EXP 0-52+920 (MM)"/>
      <sheetName val="Valorización"/>
      <sheetName val="Batu Hijau"/>
      <sheetName val="ALT-PREC"/>
      <sheetName val="PO_Control LOG Compras-Anexo-0E"/>
      <sheetName val="CI"/>
      <sheetName val="Tabla de Actividades"/>
      <sheetName val="LOOKAHEAD - RESTRICCIONES "/>
      <sheetName val="MANO"/>
      <sheetName val="balance"/>
      <sheetName val="DIFF_BUS"/>
      <sheetName val="FACT´DP WORLD CALLAO"/>
      <sheetName val="DATOS - NO BORRAR"/>
      <sheetName val="ACUMULADO"/>
      <sheetName val="EFE"/>
      <sheetName val="tickmarks"/>
      <sheetName val="Z-4"/>
      <sheetName val="POSESIÓN 2003"/>
      <sheetName val="PROJ_MGMT"/>
      <sheetName val="Salary Schedules"/>
      <sheetName val="RES_OP-PRO-HAR"/>
      <sheetName val="Resumen-Tot"/>
      <sheetName val="MEMÓRIA_E_PRANCHA"/>
      <sheetName val="TABELA"/>
      <sheetName val="Liquidación"/>
      <sheetName val="AA.11301"/>
      <sheetName val="AA.11305"/>
      <sheetName val="RC 8.1 || Noviembre"/>
      <sheetName val="DUA"/>
      <sheetName val="Percepciones"/>
      <sheetName val="Detracciones"/>
      <sheetName val="SPOT pendiente"/>
      <sheetName val="Mayor"/>
      <sheetName val="BC mensualizado"/>
      <sheetName val="BC || Noviembre"/>
      <sheetName val="AA.22301"/>
      <sheetName val="Vouching PaC"/>
      <sheetName val="Vouching IGV"/>
      <sheetName val="RV 14.1 || Noviembre"/>
      <sheetName val="Consulta RUC"/>
      <sheetName val="Tdetracción"/>
      <sheetName val="TC|SUNAT"/>
      <sheetName val="Detalle IGV ND"/>
      <sheetName val="Detalle IR||ND"/>
      <sheetName val="Operadores aduaneros"/>
      <sheetName val="Prueba Global IGV"/>
      <sheetName val="Prueba Global IR"/>
      <sheetName val="Correlatividad"/>
      <sheetName val="ITAN"/>
      <sheetName val="Coeficiente"/>
      <sheetName val="RUC"/>
      <sheetName val="Cronograma"/>
      <sheetName val="EEFF HISTORICOS "/>
      <sheetName val="Menu"/>
      <sheetName val="Plan1"/>
      <sheetName val="COSREF"/>
      <sheetName val="B"/>
      <sheetName val="PROMES"/>
      <sheetName val="Indir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ow r="9">
          <cell r="H9">
            <v>0.90469999999999995</v>
          </cell>
        </row>
      </sheetData>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efreshError="1"/>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ow r="9">
          <cell r="H9">
            <v>0.90469999999999995</v>
          </cell>
        </row>
      </sheetData>
      <sheetData sheetId="361">
        <row r="9">
          <cell r="H9">
            <v>0.90469999999999995</v>
          </cell>
        </row>
      </sheetData>
      <sheetData sheetId="362">
        <row r="9">
          <cell r="H9">
            <v>0.90469999999999995</v>
          </cell>
        </row>
      </sheetData>
      <sheetData sheetId="363">
        <row r="9">
          <cell r="H9">
            <v>0.90469999999999995</v>
          </cell>
        </row>
      </sheetData>
      <sheetData sheetId="364">
        <row r="9">
          <cell r="H9">
            <v>0.90469999999999995</v>
          </cell>
        </row>
      </sheetData>
      <sheetData sheetId="365">
        <row r="9">
          <cell r="H9">
            <v>0.90469999999999995</v>
          </cell>
        </row>
      </sheetData>
      <sheetData sheetId="366">
        <row r="9">
          <cell r="H9">
            <v>0.90469999999999995</v>
          </cell>
        </row>
      </sheetData>
      <sheetData sheetId="367">
        <row r="9">
          <cell r="H9">
            <v>0.90469999999999995</v>
          </cell>
        </row>
      </sheetData>
      <sheetData sheetId="368">
        <row r="9">
          <cell r="H9">
            <v>0.90469999999999995</v>
          </cell>
        </row>
      </sheetData>
      <sheetData sheetId="369">
        <row r="9">
          <cell r="H9">
            <v>0.90469999999999995</v>
          </cell>
        </row>
      </sheetData>
      <sheetData sheetId="370">
        <row r="9">
          <cell r="H9">
            <v>0.90469999999999995</v>
          </cell>
        </row>
      </sheetData>
      <sheetData sheetId="371">
        <row r="9">
          <cell r="H9">
            <v>0.90469999999999995</v>
          </cell>
        </row>
      </sheetData>
      <sheetData sheetId="372">
        <row r="9">
          <cell r="H9">
            <v>0.90469999999999995</v>
          </cell>
        </row>
      </sheetData>
      <sheetData sheetId="373">
        <row r="9">
          <cell r="H9">
            <v>0.90469999999999995</v>
          </cell>
        </row>
      </sheetData>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efreshError="1"/>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efreshError="1"/>
      <sheetData sheetId="468" refreshError="1"/>
      <sheetData sheetId="469" refreshError="1"/>
      <sheetData sheetId="470" refreshError="1"/>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ow r="9">
          <cell r="H9">
            <v>0.90469999999999995</v>
          </cell>
        </row>
      </sheetData>
      <sheetData sheetId="527">
        <row r="9">
          <cell r="H9">
            <v>0.90469999999999995</v>
          </cell>
        </row>
      </sheetData>
      <sheetData sheetId="528">
        <row r="9">
          <cell r="H9">
            <v>0.90469999999999995</v>
          </cell>
        </row>
      </sheetData>
      <sheetData sheetId="529">
        <row r="9">
          <cell r="H9">
            <v>0.90469999999999995</v>
          </cell>
        </row>
      </sheetData>
      <sheetData sheetId="530">
        <row r="9">
          <cell r="H9">
            <v>0.90469999999999995</v>
          </cell>
        </row>
      </sheetData>
      <sheetData sheetId="531">
        <row r="9">
          <cell r="H9">
            <v>0.90469999999999995</v>
          </cell>
        </row>
      </sheetData>
      <sheetData sheetId="532">
        <row r="9">
          <cell r="H9">
            <v>0.90469999999999995</v>
          </cell>
        </row>
      </sheetData>
      <sheetData sheetId="533">
        <row r="9">
          <cell r="H9">
            <v>0.90469999999999995</v>
          </cell>
        </row>
      </sheetData>
      <sheetData sheetId="534">
        <row r="9">
          <cell r="H9">
            <v>0.90469999999999995</v>
          </cell>
        </row>
      </sheetData>
      <sheetData sheetId="535">
        <row r="9">
          <cell r="H9">
            <v>0.90469999999999995</v>
          </cell>
        </row>
      </sheetData>
      <sheetData sheetId="536">
        <row r="9">
          <cell r="H9">
            <v>0.90469999999999995</v>
          </cell>
        </row>
      </sheetData>
      <sheetData sheetId="537">
        <row r="9">
          <cell r="H9">
            <v>0.90469999999999995</v>
          </cell>
        </row>
      </sheetData>
      <sheetData sheetId="538">
        <row r="9">
          <cell r="H9">
            <v>0.90469999999999995</v>
          </cell>
        </row>
      </sheetData>
      <sheetData sheetId="539">
        <row r="9">
          <cell r="H9">
            <v>0.90469999999999995</v>
          </cell>
        </row>
      </sheetData>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row r="9">
          <cell r="H9">
            <v>0.90469999999999995</v>
          </cell>
        </row>
      </sheetData>
      <sheetData sheetId="576">
        <row r="9">
          <cell r="H9">
            <v>0.90469999999999995</v>
          </cell>
        </row>
      </sheetData>
      <sheetData sheetId="577">
        <row r="9">
          <cell r="H9">
            <v>0.90469999999999995</v>
          </cell>
        </row>
      </sheetData>
      <sheetData sheetId="578">
        <row r="9">
          <cell r="H9">
            <v>0.90469999999999995</v>
          </cell>
        </row>
      </sheetData>
      <sheetData sheetId="579">
        <row r="9">
          <cell r="H9">
            <v>0.90469999999999995</v>
          </cell>
        </row>
      </sheetData>
      <sheetData sheetId="580">
        <row r="9">
          <cell r="H9">
            <v>0.90469999999999995</v>
          </cell>
        </row>
      </sheetData>
      <sheetData sheetId="581">
        <row r="9">
          <cell r="H9">
            <v>0.90469999999999995</v>
          </cell>
        </row>
      </sheetData>
      <sheetData sheetId="582">
        <row r="9">
          <cell r="H9">
            <v>0.90469999999999995</v>
          </cell>
        </row>
      </sheetData>
      <sheetData sheetId="583">
        <row r="9">
          <cell r="H9">
            <v>0.90469999999999995</v>
          </cell>
        </row>
      </sheetData>
      <sheetData sheetId="584">
        <row r="9">
          <cell r="H9">
            <v>0.90469999999999995</v>
          </cell>
        </row>
      </sheetData>
      <sheetData sheetId="585">
        <row r="9">
          <cell r="H9">
            <v>0.90469999999999995</v>
          </cell>
        </row>
      </sheetData>
      <sheetData sheetId="586">
        <row r="9">
          <cell r="H9">
            <v>0.90469999999999995</v>
          </cell>
        </row>
      </sheetData>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row r="9">
          <cell r="H9">
            <v>0.90469999999999995</v>
          </cell>
        </row>
      </sheetData>
      <sheetData sheetId="606">
        <row r="9">
          <cell r="H9">
            <v>0.90469999999999995</v>
          </cell>
        </row>
      </sheetData>
      <sheetData sheetId="607">
        <row r="9">
          <cell r="H9">
            <v>0.90469999999999995</v>
          </cell>
        </row>
      </sheetData>
      <sheetData sheetId="608">
        <row r="9">
          <cell r="H9">
            <v>0.90469999999999995</v>
          </cell>
        </row>
      </sheetData>
      <sheetData sheetId="609">
        <row r="9">
          <cell r="H9">
            <v>0.90469999999999995</v>
          </cell>
        </row>
      </sheetData>
      <sheetData sheetId="610">
        <row r="9">
          <cell r="H9">
            <v>0.90469999999999995</v>
          </cell>
        </row>
      </sheetData>
      <sheetData sheetId="611">
        <row r="9">
          <cell r="H9">
            <v>0.90469999999999995</v>
          </cell>
        </row>
      </sheetData>
      <sheetData sheetId="612">
        <row r="9">
          <cell r="H9">
            <v>0.90469999999999995</v>
          </cell>
        </row>
      </sheetData>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row r="9">
          <cell r="H9">
            <v>0.90469999999999995</v>
          </cell>
        </row>
      </sheetData>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row r="9">
          <cell r="H9">
            <v>0.90469999999999995</v>
          </cell>
        </row>
      </sheetData>
      <sheetData sheetId="659">
        <row r="9">
          <cell r="H9">
            <v>0.90469999999999995</v>
          </cell>
        </row>
      </sheetData>
      <sheetData sheetId="660">
        <row r="9">
          <cell r="H9">
            <v>0.90469999999999995</v>
          </cell>
        </row>
      </sheetData>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row r="9">
          <cell r="H9">
            <v>0.90469999999999995</v>
          </cell>
        </row>
      </sheetData>
      <sheetData sheetId="673">
        <row r="9">
          <cell r="H9">
            <v>0.90469999999999995</v>
          </cell>
        </row>
      </sheetData>
      <sheetData sheetId="674">
        <row r="9">
          <cell r="H9">
            <v>0.90469999999999995</v>
          </cell>
        </row>
      </sheetData>
      <sheetData sheetId="675">
        <row r="9">
          <cell r="H9">
            <v>0.90469999999999995</v>
          </cell>
        </row>
      </sheetData>
      <sheetData sheetId="676">
        <row r="9">
          <cell r="H9">
            <v>0.90469999999999995</v>
          </cell>
        </row>
      </sheetData>
      <sheetData sheetId="677">
        <row r="9">
          <cell r="H9">
            <v>0.90469999999999995</v>
          </cell>
        </row>
      </sheetData>
      <sheetData sheetId="678">
        <row r="9">
          <cell r="H9">
            <v>0.90469999999999995</v>
          </cell>
        </row>
      </sheetData>
      <sheetData sheetId="679">
        <row r="9">
          <cell r="H9">
            <v>0.90469999999999995</v>
          </cell>
        </row>
      </sheetData>
      <sheetData sheetId="680">
        <row r="9">
          <cell r="H9">
            <v>0.90469999999999995</v>
          </cell>
        </row>
      </sheetData>
      <sheetData sheetId="681">
        <row r="9">
          <cell r="H9">
            <v>0.90469999999999995</v>
          </cell>
        </row>
      </sheetData>
      <sheetData sheetId="682">
        <row r="9">
          <cell r="H9">
            <v>0.90469999999999995</v>
          </cell>
        </row>
      </sheetData>
      <sheetData sheetId="683">
        <row r="9">
          <cell r="H9">
            <v>0.90469999999999995</v>
          </cell>
        </row>
      </sheetData>
      <sheetData sheetId="684">
        <row r="9">
          <cell r="H9">
            <v>0.90469999999999995</v>
          </cell>
        </row>
      </sheetData>
      <sheetData sheetId="685">
        <row r="9">
          <cell r="H9">
            <v>0.90469999999999995</v>
          </cell>
        </row>
      </sheetData>
      <sheetData sheetId="686">
        <row r="9">
          <cell r="H9">
            <v>0.90469999999999995</v>
          </cell>
        </row>
      </sheetData>
      <sheetData sheetId="687">
        <row r="9">
          <cell r="H9">
            <v>0.90469999999999995</v>
          </cell>
        </row>
      </sheetData>
      <sheetData sheetId="688">
        <row r="9">
          <cell r="H9">
            <v>0.90469999999999995</v>
          </cell>
        </row>
      </sheetData>
      <sheetData sheetId="689">
        <row r="9">
          <cell r="H9">
            <v>0.90469999999999995</v>
          </cell>
        </row>
      </sheetData>
      <sheetData sheetId="690">
        <row r="9">
          <cell r="H9">
            <v>0.90469999999999995</v>
          </cell>
        </row>
      </sheetData>
      <sheetData sheetId="691">
        <row r="9">
          <cell r="H9">
            <v>0.90469999999999995</v>
          </cell>
        </row>
      </sheetData>
      <sheetData sheetId="692">
        <row r="9">
          <cell r="H9">
            <v>0.90469999999999995</v>
          </cell>
        </row>
      </sheetData>
      <sheetData sheetId="693">
        <row r="9">
          <cell r="H9">
            <v>0.90469999999999995</v>
          </cell>
        </row>
      </sheetData>
      <sheetData sheetId="694">
        <row r="9">
          <cell r="H9">
            <v>0.90469999999999995</v>
          </cell>
        </row>
      </sheetData>
      <sheetData sheetId="695">
        <row r="9">
          <cell r="H9">
            <v>0.90469999999999995</v>
          </cell>
        </row>
      </sheetData>
      <sheetData sheetId="696">
        <row r="9">
          <cell r="H9">
            <v>0.90469999999999995</v>
          </cell>
        </row>
      </sheetData>
      <sheetData sheetId="697">
        <row r="9">
          <cell r="H9">
            <v>0.90469999999999995</v>
          </cell>
        </row>
      </sheetData>
      <sheetData sheetId="698">
        <row r="9">
          <cell r="H9">
            <v>0.90469999999999995</v>
          </cell>
        </row>
      </sheetData>
      <sheetData sheetId="699">
        <row r="9">
          <cell r="H9">
            <v>0.90469999999999995</v>
          </cell>
        </row>
      </sheetData>
      <sheetData sheetId="700">
        <row r="9">
          <cell r="H9">
            <v>0.90469999999999995</v>
          </cell>
        </row>
      </sheetData>
      <sheetData sheetId="701">
        <row r="9">
          <cell r="H9">
            <v>0.90469999999999995</v>
          </cell>
        </row>
      </sheetData>
      <sheetData sheetId="702">
        <row r="9">
          <cell r="H9">
            <v>0.90469999999999995</v>
          </cell>
        </row>
      </sheetData>
      <sheetData sheetId="703">
        <row r="9">
          <cell r="H9">
            <v>0.90469999999999995</v>
          </cell>
        </row>
      </sheetData>
      <sheetData sheetId="704">
        <row r="9">
          <cell r="H9">
            <v>0.90469999999999995</v>
          </cell>
        </row>
      </sheetData>
      <sheetData sheetId="705">
        <row r="9">
          <cell r="H9">
            <v>0.90469999999999995</v>
          </cell>
        </row>
      </sheetData>
      <sheetData sheetId="706">
        <row r="9">
          <cell r="H9">
            <v>0.90469999999999995</v>
          </cell>
        </row>
      </sheetData>
      <sheetData sheetId="707">
        <row r="9">
          <cell r="H9">
            <v>0.90469999999999995</v>
          </cell>
        </row>
      </sheetData>
      <sheetData sheetId="708">
        <row r="9">
          <cell r="H9">
            <v>0.90469999999999995</v>
          </cell>
        </row>
      </sheetData>
      <sheetData sheetId="709">
        <row r="9">
          <cell r="H9">
            <v>0.90469999999999995</v>
          </cell>
        </row>
      </sheetData>
      <sheetData sheetId="710">
        <row r="9">
          <cell r="H9">
            <v>0.90469999999999995</v>
          </cell>
        </row>
      </sheetData>
      <sheetData sheetId="711">
        <row r="9">
          <cell r="H9">
            <v>0.90469999999999995</v>
          </cell>
        </row>
      </sheetData>
      <sheetData sheetId="712">
        <row r="9">
          <cell r="H9">
            <v>0.90469999999999995</v>
          </cell>
        </row>
      </sheetData>
      <sheetData sheetId="713">
        <row r="9">
          <cell r="H9">
            <v>0.90469999999999995</v>
          </cell>
        </row>
      </sheetData>
      <sheetData sheetId="714">
        <row r="9">
          <cell r="H9">
            <v>0.90469999999999995</v>
          </cell>
        </row>
      </sheetData>
      <sheetData sheetId="715">
        <row r="9">
          <cell r="H9">
            <v>0.90469999999999995</v>
          </cell>
        </row>
      </sheetData>
      <sheetData sheetId="716">
        <row r="9">
          <cell r="H9">
            <v>0.90469999999999995</v>
          </cell>
        </row>
      </sheetData>
      <sheetData sheetId="717">
        <row r="9">
          <cell r="H9">
            <v>0.90469999999999995</v>
          </cell>
        </row>
      </sheetData>
      <sheetData sheetId="718">
        <row r="9">
          <cell r="H9">
            <v>0.90469999999999995</v>
          </cell>
        </row>
      </sheetData>
      <sheetData sheetId="719">
        <row r="9">
          <cell r="H9">
            <v>0.90469999999999995</v>
          </cell>
        </row>
      </sheetData>
      <sheetData sheetId="720">
        <row r="9">
          <cell r="H9">
            <v>0.90469999999999995</v>
          </cell>
        </row>
      </sheetData>
      <sheetData sheetId="721">
        <row r="9">
          <cell r="H9">
            <v>0.90469999999999995</v>
          </cell>
        </row>
      </sheetData>
      <sheetData sheetId="722">
        <row r="9">
          <cell r="H9">
            <v>0.90469999999999995</v>
          </cell>
        </row>
      </sheetData>
      <sheetData sheetId="723">
        <row r="9">
          <cell r="H9">
            <v>0.90469999999999995</v>
          </cell>
        </row>
      </sheetData>
      <sheetData sheetId="724">
        <row r="9">
          <cell r="H9">
            <v>0.90469999999999995</v>
          </cell>
        </row>
      </sheetData>
      <sheetData sheetId="725">
        <row r="9">
          <cell r="H9">
            <v>0.90469999999999995</v>
          </cell>
        </row>
      </sheetData>
      <sheetData sheetId="726">
        <row r="9">
          <cell r="H9">
            <v>0.90469999999999995</v>
          </cell>
        </row>
      </sheetData>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row r="9">
          <cell r="H9">
            <v>0.90469999999999995</v>
          </cell>
        </row>
      </sheetData>
      <sheetData sheetId="736">
        <row r="9">
          <cell r="H9">
            <v>0.90469999999999995</v>
          </cell>
        </row>
      </sheetData>
      <sheetData sheetId="737">
        <row r="9">
          <cell r="H9">
            <v>0.90469999999999995</v>
          </cell>
        </row>
      </sheetData>
      <sheetData sheetId="738">
        <row r="9">
          <cell r="H9">
            <v>0.90469999999999995</v>
          </cell>
        </row>
      </sheetData>
      <sheetData sheetId="739">
        <row r="9">
          <cell r="H9">
            <v>0.90469999999999995</v>
          </cell>
        </row>
      </sheetData>
      <sheetData sheetId="740">
        <row r="9">
          <cell r="H9">
            <v>0.90469999999999995</v>
          </cell>
        </row>
      </sheetData>
      <sheetData sheetId="741">
        <row r="9">
          <cell r="H9">
            <v>0.90469999999999995</v>
          </cell>
        </row>
      </sheetData>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row r="9">
          <cell r="H9">
            <v>0.90469999999999995</v>
          </cell>
        </row>
      </sheetData>
      <sheetData sheetId="748">
        <row r="9">
          <cell r="H9">
            <v>0.90469999999999995</v>
          </cell>
        </row>
      </sheetData>
      <sheetData sheetId="749">
        <row r="9">
          <cell r="H9">
            <v>0.90469999999999995</v>
          </cell>
        </row>
      </sheetData>
      <sheetData sheetId="750">
        <row r="9">
          <cell r="H9">
            <v>0.90469999999999995</v>
          </cell>
        </row>
      </sheetData>
      <sheetData sheetId="751">
        <row r="9">
          <cell r="H9">
            <v>0.90469999999999995</v>
          </cell>
        </row>
      </sheetData>
      <sheetData sheetId="752">
        <row r="9">
          <cell r="H9">
            <v>0.90469999999999995</v>
          </cell>
        </row>
      </sheetData>
      <sheetData sheetId="753">
        <row r="9">
          <cell r="H9">
            <v>0.90469999999999995</v>
          </cell>
        </row>
      </sheetData>
      <sheetData sheetId="754">
        <row r="9">
          <cell r="H9">
            <v>0.90469999999999995</v>
          </cell>
        </row>
      </sheetData>
      <sheetData sheetId="755">
        <row r="9">
          <cell r="H9">
            <v>0.90469999999999995</v>
          </cell>
        </row>
      </sheetData>
      <sheetData sheetId="756">
        <row r="9">
          <cell r="H9">
            <v>0.90469999999999995</v>
          </cell>
        </row>
      </sheetData>
      <sheetData sheetId="757">
        <row r="9">
          <cell r="H9">
            <v>0.90469999999999995</v>
          </cell>
        </row>
      </sheetData>
      <sheetData sheetId="758">
        <row r="9">
          <cell r="H9">
            <v>0.90469999999999995</v>
          </cell>
        </row>
      </sheetData>
      <sheetData sheetId="759">
        <row r="9">
          <cell r="H9">
            <v>0.90469999999999995</v>
          </cell>
        </row>
      </sheetData>
      <sheetData sheetId="760">
        <row r="9">
          <cell r="H9">
            <v>0.90469999999999995</v>
          </cell>
        </row>
      </sheetData>
      <sheetData sheetId="761">
        <row r="9">
          <cell r="H9">
            <v>0.90469999999999995</v>
          </cell>
        </row>
      </sheetData>
      <sheetData sheetId="762">
        <row r="9">
          <cell r="H9">
            <v>0.90469999999999995</v>
          </cell>
        </row>
      </sheetData>
      <sheetData sheetId="763">
        <row r="9">
          <cell r="H9">
            <v>0.90469999999999995</v>
          </cell>
        </row>
      </sheetData>
      <sheetData sheetId="764">
        <row r="9">
          <cell r="H9">
            <v>0.90469999999999995</v>
          </cell>
        </row>
      </sheetData>
      <sheetData sheetId="765">
        <row r="9">
          <cell r="H9">
            <v>0.90469999999999995</v>
          </cell>
        </row>
      </sheetData>
      <sheetData sheetId="766">
        <row r="9">
          <cell r="H9">
            <v>0.90469999999999995</v>
          </cell>
        </row>
      </sheetData>
      <sheetData sheetId="767">
        <row r="9">
          <cell r="H9">
            <v>0.90469999999999995</v>
          </cell>
        </row>
      </sheetData>
      <sheetData sheetId="768">
        <row r="9">
          <cell r="H9">
            <v>0.90469999999999995</v>
          </cell>
        </row>
      </sheetData>
      <sheetData sheetId="769">
        <row r="9">
          <cell r="H9">
            <v>0.90469999999999995</v>
          </cell>
        </row>
      </sheetData>
      <sheetData sheetId="770">
        <row r="9">
          <cell r="H9">
            <v>0.90469999999999995</v>
          </cell>
        </row>
      </sheetData>
      <sheetData sheetId="771">
        <row r="9">
          <cell r="H9">
            <v>0.90469999999999995</v>
          </cell>
        </row>
      </sheetData>
      <sheetData sheetId="772">
        <row r="9">
          <cell r="H9">
            <v>0.90469999999999995</v>
          </cell>
        </row>
      </sheetData>
      <sheetData sheetId="773">
        <row r="9">
          <cell r="H9">
            <v>0.90469999999999995</v>
          </cell>
        </row>
      </sheetData>
      <sheetData sheetId="774">
        <row r="9">
          <cell r="H9">
            <v>0.90469999999999995</v>
          </cell>
        </row>
      </sheetData>
      <sheetData sheetId="775">
        <row r="9">
          <cell r="H9">
            <v>0.90469999999999995</v>
          </cell>
        </row>
      </sheetData>
      <sheetData sheetId="776">
        <row r="9">
          <cell r="H9">
            <v>0.90469999999999995</v>
          </cell>
        </row>
      </sheetData>
      <sheetData sheetId="777">
        <row r="9">
          <cell r="H9">
            <v>0.90469999999999995</v>
          </cell>
        </row>
      </sheetData>
      <sheetData sheetId="778">
        <row r="9">
          <cell r="H9">
            <v>0.90469999999999995</v>
          </cell>
        </row>
      </sheetData>
      <sheetData sheetId="779">
        <row r="9">
          <cell r="H9">
            <v>0.90469999999999995</v>
          </cell>
        </row>
      </sheetData>
      <sheetData sheetId="780">
        <row r="9">
          <cell r="H9">
            <v>0.90469999999999995</v>
          </cell>
        </row>
      </sheetData>
      <sheetData sheetId="781">
        <row r="9">
          <cell r="H9">
            <v>0.90469999999999995</v>
          </cell>
        </row>
      </sheetData>
      <sheetData sheetId="782">
        <row r="9">
          <cell r="H9">
            <v>0.90469999999999995</v>
          </cell>
        </row>
      </sheetData>
      <sheetData sheetId="783">
        <row r="9">
          <cell r="H9">
            <v>0.90469999999999995</v>
          </cell>
        </row>
      </sheetData>
      <sheetData sheetId="784">
        <row r="9">
          <cell r="H9">
            <v>0.90469999999999995</v>
          </cell>
        </row>
      </sheetData>
      <sheetData sheetId="785">
        <row r="9">
          <cell r="H9">
            <v>0.90469999999999995</v>
          </cell>
        </row>
      </sheetData>
      <sheetData sheetId="786">
        <row r="9">
          <cell r="H9">
            <v>0.90469999999999995</v>
          </cell>
        </row>
      </sheetData>
      <sheetData sheetId="787">
        <row r="9">
          <cell r="H9">
            <v>0.90469999999999995</v>
          </cell>
        </row>
      </sheetData>
      <sheetData sheetId="788">
        <row r="9">
          <cell r="H9">
            <v>0.90469999999999995</v>
          </cell>
        </row>
      </sheetData>
      <sheetData sheetId="789">
        <row r="9">
          <cell r="H9">
            <v>0.90469999999999995</v>
          </cell>
        </row>
      </sheetData>
      <sheetData sheetId="790">
        <row r="9">
          <cell r="H9">
            <v>0.90469999999999995</v>
          </cell>
        </row>
      </sheetData>
      <sheetData sheetId="791">
        <row r="9">
          <cell r="H9">
            <v>0.90469999999999995</v>
          </cell>
        </row>
      </sheetData>
      <sheetData sheetId="792">
        <row r="9">
          <cell r="H9">
            <v>0.90469999999999995</v>
          </cell>
        </row>
      </sheetData>
      <sheetData sheetId="793">
        <row r="9">
          <cell r="H9">
            <v>0.90469999999999995</v>
          </cell>
        </row>
      </sheetData>
      <sheetData sheetId="794">
        <row r="9">
          <cell r="H9">
            <v>0.90469999999999995</v>
          </cell>
        </row>
      </sheetData>
      <sheetData sheetId="795">
        <row r="9">
          <cell r="H9">
            <v>0.90469999999999995</v>
          </cell>
        </row>
      </sheetData>
      <sheetData sheetId="796">
        <row r="9">
          <cell r="H9">
            <v>0.90469999999999995</v>
          </cell>
        </row>
      </sheetData>
      <sheetData sheetId="797">
        <row r="9">
          <cell r="H9">
            <v>0.90469999999999995</v>
          </cell>
        </row>
      </sheetData>
      <sheetData sheetId="798">
        <row r="9">
          <cell r="H9">
            <v>0.90469999999999995</v>
          </cell>
        </row>
      </sheetData>
      <sheetData sheetId="799">
        <row r="9">
          <cell r="H9">
            <v>0.90469999999999995</v>
          </cell>
        </row>
      </sheetData>
      <sheetData sheetId="800">
        <row r="9">
          <cell r="H9">
            <v>0.90469999999999995</v>
          </cell>
        </row>
      </sheetData>
      <sheetData sheetId="801">
        <row r="9">
          <cell r="H9">
            <v>0.90469999999999995</v>
          </cell>
        </row>
      </sheetData>
      <sheetData sheetId="802">
        <row r="9">
          <cell r="H9">
            <v>0.90469999999999995</v>
          </cell>
        </row>
      </sheetData>
      <sheetData sheetId="803">
        <row r="9">
          <cell r="H9">
            <v>0.90469999999999995</v>
          </cell>
        </row>
      </sheetData>
      <sheetData sheetId="804">
        <row r="9">
          <cell r="H9">
            <v>0.90469999999999995</v>
          </cell>
        </row>
      </sheetData>
      <sheetData sheetId="805">
        <row r="9">
          <cell r="H9">
            <v>0.90469999999999995</v>
          </cell>
        </row>
      </sheetData>
      <sheetData sheetId="806">
        <row r="9">
          <cell r="H9">
            <v>0.90469999999999995</v>
          </cell>
        </row>
      </sheetData>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row r="9">
          <cell r="H9">
            <v>0.90469999999999995</v>
          </cell>
        </row>
      </sheetData>
      <sheetData sheetId="816">
        <row r="9">
          <cell r="H9">
            <v>0.90469999999999995</v>
          </cell>
        </row>
      </sheetData>
      <sheetData sheetId="817">
        <row r="9">
          <cell r="H9">
            <v>0.90469999999999995</v>
          </cell>
        </row>
      </sheetData>
      <sheetData sheetId="818">
        <row r="9">
          <cell r="H9">
            <v>0.90469999999999995</v>
          </cell>
        </row>
      </sheetData>
      <sheetData sheetId="819">
        <row r="9">
          <cell r="H9">
            <v>0.90469999999999995</v>
          </cell>
        </row>
      </sheetData>
      <sheetData sheetId="820">
        <row r="9">
          <cell r="H9">
            <v>0.90469999999999995</v>
          </cell>
        </row>
      </sheetData>
      <sheetData sheetId="821">
        <row r="9">
          <cell r="H9">
            <v>0.90469999999999995</v>
          </cell>
        </row>
      </sheetData>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row r="9">
          <cell r="H9">
            <v>0.90469999999999995</v>
          </cell>
        </row>
      </sheetData>
      <sheetData sheetId="828">
        <row r="9">
          <cell r="H9">
            <v>0.90469999999999995</v>
          </cell>
        </row>
      </sheetData>
      <sheetData sheetId="829">
        <row r="9">
          <cell r="H9">
            <v>0.90469999999999995</v>
          </cell>
        </row>
      </sheetData>
      <sheetData sheetId="830">
        <row r="9">
          <cell r="H9">
            <v>0.90469999999999995</v>
          </cell>
        </row>
      </sheetData>
      <sheetData sheetId="831">
        <row r="9">
          <cell r="H9">
            <v>0.90469999999999995</v>
          </cell>
        </row>
      </sheetData>
      <sheetData sheetId="832">
        <row r="9">
          <cell r="H9">
            <v>0.90469999999999995</v>
          </cell>
        </row>
      </sheetData>
      <sheetData sheetId="833">
        <row r="9">
          <cell r="H9">
            <v>0.90469999999999995</v>
          </cell>
        </row>
      </sheetData>
      <sheetData sheetId="834">
        <row r="9">
          <cell r="H9">
            <v>0.90469999999999995</v>
          </cell>
        </row>
      </sheetData>
      <sheetData sheetId="835">
        <row r="9">
          <cell r="H9">
            <v>0.90469999999999995</v>
          </cell>
        </row>
      </sheetData>
      <sheetData sheetId="836">
        <row r="9">
          <cell r="H9">
            <v>0.90469999999999995</v>
          </cell>
        </row>
      </sheetData>
      <sheetData sheetId="837">
        <row r="9">
          <cell r="H9">
            <v>0.90469999999999995</v>
          </cell>
        </row>
      </sheetData>
      <sheetData sheetId="838">
        <row r="9">
          <cell r="H9">
            <v>0.90469999999999995</v>
          </cell>
        </row>
      </sheetData>
      <sheetData sheetId="839">
        <row r="9">
          <cell r="H9">
            <v>0.90469999999999995</v>
          </cell>
        </row>
      </sheetData>
      <sheetData sheetId="840">
        <row r="9">
          <cell r="H9">
            <v>0.90469999999999995</v>
          </cell>
        </row>
      </sheetData>
      <sheetData sheetId="841">
        <row r="9">
          <cell r="H9">
            <v>0.90469999999999995</v>
          </cell>
        </row>
      </sheetData>
      <sheetData sheetId="842">
        <row r="9">
          <cell r="H9">
            <v>0.90469999999999995</v>
          </cell>
        </row>
      </sheetData>
      <sheetData sheetId="843">
        <row r="9">
          <cell r="H9">
            <v>0.90469999999999995</v>
          </cell>
        </row>
      </sheetData>
      <sheetData sheetId="844">
        <row r="9">
          <cell r="H9">
            <v>0.90469999999999995</v>
          </cell>
        </row>
      </sheetData>
      <sheetData sheetId="845">
        <row r="9">
          <cell r="H9">
            <v>0.90469999999999995</v>
          </cell>
        </row>
      </sheetData>
      <sheetData sheetId="846">
        <row r="9">
          <cell r="H9">
            <v>0.90469999999999995</v>
          </cell>
        </row>
      </sheetData>
      <sheetData sheetId="847">
        <row r="9">
          <cell r="H9">
            <v>0.90469999999999995</v>
          </cell>
        </row>
      </sheetData>
      <sheetData sheetId="848">
        <row r="9">
          <cell r="H9">
            <v>0.90469999999999995</v>
          </cell>
        </row>
      </sheetData>
      <sheetData sheetId="849">
        <row r="9">
          <cell r="H9">
            <v>0.90469999999999995</v>
          </cell>
        </row>
      </sheetData>
      <sheetData sheetId="850">
        <row r="9">
          <cell r="H9">
            <v>0.90469999999999995</v>
          </cell>
        </row>
      </sheetData>
      <sheetData sheetId="851">
        <row r="9">
          <cell r="H9">
            <v>0.90469999999999995</v>
          </cell>
        </row>
      </sheetData>
      <sheetData sheetId="852">
        <row r="9">
          <cell r="H9">
            <v>0.90469999999999995</v>
          </cell>
        </row>
      </sheetData>
      <sheetData sheetId="853">
        <row r="9">
          <cell r="H9">
            <v>0.90469999999999995</v>
          </cell>
        </row>
      </sheetData>
      <sheetData sheetId="854">
        <row r="9">
          <cell r="H9">
            <v>0.90469999999999995</v>
          </cell>
        </row>
      </sheetData>
      <sheetData sheetId="855">
        <row r="9">
          <cell r="H9">
            <v>0.90469999999999995</v>
          </cell>
        </row>
      </sheetData>
      <sheetData sheetId="856">
        <row r="9">
          <cell r="H9">
            <v>0.90469999999999995</v>
          </cell>
        </row>
      </sheetData>
      <sheetData sheetId="857">
        <row r="9">
          <cell r="H9">
            <v>0.90469999999999995</v>
          </cell>
        </row>
      </sheetData>
      <sheetData sheetId="858">
        <row r="9">
          <cell r="H9">
            <v>0.90469999999999995</v>
          </cell>
        </row>
      </sheetData>
      <sheetData sheetId="859">
        <row r="9">
          <cell r="H9">
            <v>0.90469999999999995</v>
          </cell>
        </row>
      </sheetData>
      <sheetData sheetId="860">
        <row r="9">
          <cell r="H9">
            <v>0.90469999999999995</v>
          </cell>
        </row>
      </sheetData>
      <sheetData sheetId="861">
        <row r="9">
          <cell r="H9">
            <v>0.90469999999999995</v>
          </cell>
        </row>
      </sheetData>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row r="9">
          <cell r="H9">
            <v>0.90469999999999995</v>
          </cell>
        </row>
      </sheetData>
      <sheetData sheetId="1066">
        <row r="9">
          <cell r="H9">
            <v>0.90469999999999995</v>
          </cell>
        </row>
      </sheetData>
      <sheetData sheetId="1067">
        <row r="9">
          <cell r="H9">
            <v>0.90469999999999995</v>
          </cell>
        </row>
      </sheetData>
      <sheetData sheetId="1068">
        <row r="9">
          <cell r="H9">
            <v>0.90469999999999995</v>
          </cell>
        </row>
      </sheetData>
      <sheetData sheetId="1069">
        <row r="9">
          <cell r="H9">
            <v>0.90469999999999995</v>
          </cell>
        </row>
      </sheetData>
      <sheetData sheetId="1070">
        <row r="9">
          <cell r="H9">
            <v>0.90469999999999995</v>
          </cell>
        </row>
      </sheetData>
      <sheetData sheetId="1071">
        <row r="9">
          <cell r="H9">
            <v>0.90469999999999995</v>
          </cell>
        </row>
      </sheetData>
      <sheetData sheetId="1072">
        <row r="9">
          <cell r="H9">
            <v>0.90469999999999995</v>
          </cell>
        </row>
      </sheetData>
      <sheetData sheetId="1073">
        <row r="9">
          <cell r="H9">
            <v>0.90469999999999995</v>
          </cell>
        </row>
      </sheetData>
      <sheetData sheetId="1074">
        <row r="9">
          <cell r="H9">
            <v>0.90469999999999995</v>
          </cell>
        </row>
      </sheetData>
      <sheetData sheetId="1075">
        <row r="9">
          <cell r="H9">
            <v>0.90469999999999995</v>
          </cell>
        </row>
      </sheetData>
      <sheetData sheetId="1076">
        <row r="9">
          <cell r="H9">
            <v>0.90469999999999995</v>
          </cell>
        </row>
      </sheetData>
      <sheetData sheetId="1077">
        <row r="9">
          <cell r="H9">
            <v>0.90469999999999995</v>
          </cell>
        </row>
      </sheetData>
      <sheetData sheetId="1078">
        <row r="9">
          <cell r="H9">
            <v>0.90469999999999995</v>
          </cell>
        </row>
      </sheetData>
      <sheetData sheetId="1079">
        <row r="9">
          <cell r="H9">
            <v>0.90469999999999995</v>
          </cell>
        </row>
      </sheetData>
      <sheetData sheetId="1080">
        <row r="9">
          <cell r="H9">
            <v>0.90469999999999995</v>
          </cell>
        </row>
      </sheetData>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row r="9">
          <cell r="H9">
            <v>0.90469999999999995</v>
          </cell>
        </row>
      </sheetData>
      <sheetData sheetId="1086">
        <row r="9">
          <cell r="H9">
            <v>0.90469999999999995</v>
          </cell>
        </row>
      </sheetData>
      <sheetData sheetId="1087">
        <row r="9">
          <cell r="H9">
            <v>0.90469999999999995</v>
          </cell>
        </row>
      </sheetData>
      <sheetData sheetId="1088">
        <row r="9">
          <cell r="H9">
            <v>0.90469999999999995</v>
          </cell>
        </row>
      </sheetData>
      <sheetData sheetId="1089" refreshError="1"/>
      <sheetData sheetId="1090" refreshError="1"/>
      <sheetData sheetId="1091">
        <row r="9">
          <cell r="H9">
            <v>0.90469999999999995</v>
          </cell>
        </row>
      </sheetData>
      <sheetData sheetId="1092">
        <row r="9">
          <cell r="H9">
            <v>0.90469999999999995</v>
          </cell>
        </row>
      </sheetData>
      <sheetData sheetId="1093">
        <row r="9">
          <cell r="H9">
            <v>0.90469999999999995</v>
          </cell>
        </row>
      </sheetData>
      <sheetData sheetId="1094">
        <row r="9">
          <cell r="H9">
            <v>0.90469999999999995</v>
          </cell>
        </row>
      </sheetData>
      <sheetData sheetId="1095">
        <row r="9">
          <cell r="H9">
            <v>0.90469999999999995</v>
          </cell>
        </row>
      </sheetData>
      <sheetData sheetId="1096">
        <row r="9">
          <cell r="H9">
            <v>0.90469999999999995</v>
          </cell>
        </row>
      </sheetData>
      <sheetData sheetId="1097" refreshError="1"/>
      <sheetData sheetId="1098" refreshError="1"/>
      <sheetData sheetId="1099" refreshError="1"/>
      <sheetData sheetId="1100" refreshError="1"/>
      <sheetData sheetId="1101">
        <row r="9">
          <cell r="H9">
            <v>0.90469999999999995</v>
          </cell>
        </row>
      </sheetData>
      <sheetData sheetId="1102" refreshError="1"/>
      <sheetData sheetId="1103" refreshError="1"/>
      <sheetData sheetId="1104" refreshError="1"/>
      <sheetData sheetId="1105">
        <row r="9">
          <cell r="H9">
            <v>0.90469999999999995</v>
          </cell>
        </row>
      </sheetData>
      <sheetData sheetId="1106">
        <row r="9">
          <cell r="H9">
            <v>0.90469999999999995</v>
          </cell>
        </row>
      </sheetData>
      <sheetData sheetId="1107">
        <row r="9">
          <cell r="H9">
            <v>0.90469999999999995</v>
          </cell>
        </row>
      </sheetData>
      <sheetData sheetId="1108">
        <row r="9">
          <cell r="H9">
            <v>0.90469999999999995</v>
          </cell>
        </row>
      </sheetData>
      <sheetData sheetId="1109">
        <row r="9">
          <cell r="H9">
            <v>0.90469999999999995</v>
          </cell>
        </row>
      </sheetData>
      <sheetData sheetId="1110">
        <row r="9">
          <cell r="H9">
            <v>0.90469999999999995</v>
          </cell>
        </row>
      </sheetData>
      <sheetData sheetId="1111">
        <row r="9">
          <cell r="H9">
            <v>0.90469999999999995</v>
          </cell>
        </row>
      </sheetData>
      <sheetData sheetId="1112">
        <row r="9">
          <cell r="H9">
            <v>0.90469999999999995</v>
          </cell>
        </row>
      </sheetData>
      <sheetData sheetId="1113">
        <row r="9">
          <cell r="H9">
            <v>0.90469999999999995</v>
          </cell>
        </row>
      </sheetData>
      <sheetData sheetId="1114">
        <row r="9">
          <cell r="H9">
            <v>0.90469999999999995</v>
          </cell>
        </row>
      </sheetData>
      <sheetData sheetId="1115">
        <row r="9">
          <cell r="H9">
            <v>0.90469999999999995</v>
          </cell>
        </row>
      </sheetData>
      <sheetData sheetId="1116" refreshError="1"/>
      <sheetData sheetId="1117"/>
      <sheetData sheetId="1118"/>
      <sheetData sheetId="1119">
        <row r="9">
          <cell r="H9">
            <v>0.90469999999999995</v>
          </cell>
        </row>
      </sheetData>
      <sheetData sheetId="1120">
        <row r="9">
          <cell r="H9">
            <v>0.90469999999999995</v>
          </cell>
        </row>
      </sheetData>
      <sheetData sheetId="1121">
        <row r="9">
          <cell r="H9">
            <v>0.90469999999999995</v>
          </cell>
        </row>
      </sheetData>
      <sheetData sheetId="1122">
        <row r="9">
          <cell r="H9">
            <v>0.90469999999999995</v>
          </cell>
        </row>
      </sheetData>
      <sheetData sheetId="1123">
        <row r="9">
          <cell r="H9">
            <v>0.90469999999999995</v>
          </cell>
        </row>
      </sheetData>
      <sheetData sheetId="1124">
        <row r="9">
          <cell r="H9">
            <v>0.90469999999999995</v>
          </cell>
        </row>
      </sheetData>
      <sheetData sheetId="1125">
        <row r="9">
          <cell r="H9">
            <v>0.90469999999999995</v>
          </cell>
        </row>
      </sheetData>
      <sheetData sheetId="1126">
        <row r="9">
          <cell r="H9">
            <v>0.90469999999999995</v>
          </cell>
        </row>
      </sheetData>
      <sheetData sheetId="1127">
        <row r="9">
          <cell r="H9">
            <v>0.90469999999999995</v>
          </cell>
        </row>
      </sheetData>
      <sheetData sheetId="1128">
        <row r="9">
          <cell r="H9">
            <v>0.90469999999999995</v>
          </cell>
        </row>
      </sheetData>
      <sheetData sheetId="1129">
        <row r="9">
          <cell r="H9">
            <v>0.90469999999999995</v>
          </cell>
        </row>
      </sheetData>
      <sheetData sheetId="1130">
        <row r="9">
          <cell r="H9">
            <v>0.90469999999999995</v>
          </cell>
        </row>
      </sheetData>
      <sheetData sheetId="1131">
        <row r="9">
          <cell r="H9">
            <v>0.90469999999999995</v>
          </cell>
        </row>
      </sheetData>
      <sheetData sheetId="1132">
        <row r="9">
          <cell r="H9">
            <v>0.90469999999999995</v>
          </cell>
        </row>
      </sheetData>
      <sheetData sheetId="1133">
        <row r="9">
          <cell r="H9">
            <v>0.90469999999999995</v>
          </cell>
        </row>
      </sheetData>
      <sheetData sheetId="1134">
        <row r="9">
          <cell r="H9">
            <v>0.90469999999999995</v>
          </cell>
        </row>
      </sheetData>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row r="9">
          <cell r="H9">
            <v>0.90469999999999995</v>
          </cell>
        </row>
      </sheetData>
      <sheetData sheetId="1166"/>
      <sheetData sheetId="1167"/>
      <sheetData sheetId="1168">
        <row r="9">
          <cell r="H9">
            <v>0.90469999999999995</v>
          </cell>
        </row>
      </sheetData>
      <sheetData sheetId="1169">
        <row r="9">
          <cell r="H9">
            <v>0.90469999999999995</v>
          </cell>
        </row>
      </sheetData>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ow r="9">
          <cell r="H9">
            <v>0.90469999999999995</v>
          </cell>
        </row>
      </sheetData>
      <sheetData sheetId="1183">
        <row r="9">
          <cell r="H9">
            <v>0.90469999999999995</v>
          </cell>
        </row>
      </sheetData>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ow r="9">
          <cell r="H9">
            <v>0.90469999999999995</v>
          </cell>
        </row>
      </sheetData>
      <sheetData sheetId="1196"/>
      <sheetData sheetId="1197"/>
      <sheetData sheetId="1198">
        <row r="9">
          <cell r="H9">
            <v>0.90469999999999995</v>
          </cell>
        </row>
      </sheetData>
      <sheetData sheetId="1199">
        <row r="9">
          <cell r="H9">
            <v>0.90469999999999995</v>
          </cell>
        </row>
      </sheetData>
      <sheetData sheetId="1200">
        <row r="9">
          <cell r="H9">
            <v>0.90469999999999995</v>
          </cell>
        </row>
      </sheetData>
      <sheetData sheetId="1201">
        <row r="9">
          <cell r="H9">
            <v>0.90469999999999995</v>
          </cell>
        </row>
      </sheetData>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row r="9">
          <cell r="H9">
            <v>0.90469999999999995</v>
          </cell>
        </row>
      </sheetData>
      <sheetData sheetId="1228">
        <row r="9">
          <cell r="H9">
            <v>0.90469999999999995</v>
          </cell>
        </row>
      </sheetData>
      <sheetData sheetId="1229"/>
      <sheetData sheetId="1230"/>
      <sheetData sheetId="1231"/>
      <sheetData sheetId="1232" refreshError="1"/>
      <sheetData sheetId="1233" refreshError="1"/>
      <sheetData sheetId="1234" refreshError="1"/>
      <sheetData sheetId="1235" refreshError="1"/>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row r="9">
          <cell r="H9">
            <v>0.90469999999999995</v>
          </cell>
        </row>
      </sheetData>
      <sheetData sheetId="1250"/>
      <sheetData sheetId="1251"/>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row r="9">
          <cell r="H9">
            <v>0.90469999999999995</v>
          </cell>
        </row>
      </sheetData>
      <sheetData sheetId="1261"/>
      <sheetData sheetId="1262"/>
      <sheetData sheetId="1263"/>
      <sheetData sheetId="1264"/>
      <sheetData sheetId="1265"/>
      <sheetData sheetId="1266">
        <row r="9">
          <cell r="H9">
            <v>0.90469999999999995</v>
          </cell>
        </row>
      </sheetData>
      <sheetData sheetId="1267">
        <row r="9">
          <cell r="H9">
            <v>0.90469999999999995</v>
          </cell>
        </row>
      </sheetData>
      <sheetData sheetId="1268">
        <row r="9">
          <cell r="H9">
            <v>0.90469999999999995</v>
          </cell>
        </row>
      </sheetData>
      <sheetData sheetId="1269">
        <row r="9">
          <cell r="H9">
            <v>0.90469999999999995</v>
          </cell>
        </row>
      </sheetData>
      <sheetData sheetId="1270">
        <row r="9">
          <cell r="H9">
            <v>0.90469999999999995</v>
          </cell>
        </row>
      </sheetData>
      <sheetData sheetId="1271">
        <row r="9">
          <cell r="H9">
            <v>0.90469999999999995</v>
          </cell>
        </row>
      </sheetData>
      <sheetData sheetId="1272">
        <row r="9">
          <cell r="H9">
            <v>0.90469999999999995</v>
          </cell>
        </row>
      </sheetData>
      <sheetData sheetId="1273">
        <row r="9">
          <cell r="H9">
            <v>0.90469999999999995</v>
          </cell>
        </row>
      </sheetData>
      <sheetData sheetId="1274">
        <row r="9">
          <cell r="H9">
            <v>0.90469999999999995</v>
          </cell>
        </row>
      </sheetData>
      <sheetData sheetId="1275">
        <row r="9">
          <cell r="H9">
            <v>0.90469999999999995</v>
          </cell>
        </row>
      </sheetData>
      <sheetData sheetId="1276">
        <row r="9">
          <cell r="H9">
            <v>0.90469999999999995</v>
          </cell>
        </row>
      </sheetData>
      <sheetData sheetId="1277"/>
      <sheetData sheetId="1278">
        <row r="9">
          <cell r="H9">
            <v>0.90469999999999995</v>
          </cell>
        </row>
      </sheetData>
      <sheetData sheetId="1279">
        <row r="9">
          <cell r="H9">
            <v>0.90469999999999995</v>
          </cell>
        </row>
      </sheetData>
      <sheetData sheetId="1280"/>
      <sheetData sheetId="1281"/>
      <sheetData sheetId="1282">
        <row r="9">
          <cell r="H9">
            <v>0.90469999999999995</v>
          </cell>
        </row>
      </sheetData>
      <sheetData sheetId="1283">
        <row r="9">
          <cell r="H9">
            <v>0.90469999999999995</v>
          </cell>
        </row>
      </sheetData>
      <sheetData sheetId="1284">
        <row r="9">
          <cell r="H9">
            <v>0.90469999999999995</v>
          </cell>
        </row>
      </sheetData>
      <sheetData sheetId="1285">
        <row r="9">
          <cell r="H9">
            <v>0.90469999999999995</v>
          </cell>
        </row>
      </sheetData>
      <sheetData sheetId="1286">
        <row r="9">
          <cell r="H9">
            <v>0.90469999999999995</v>
          </cell>
        </row>
      </sheetData>
      <sheetData sheetId="1287">
        <row r="9">
          <cell r="H9">
            <v>0.90469999999999995</v>
          </cell>
        </row>
      </sheetData>
      <sheetData sheetId="1288">
        <row r="9">
          <cell r="H9">
            <v>0.90469999999999995</v>
          </cell>
        </row>
      </sheetData>
      <sheetData sheetId="1289">
        <row r="9">
          <cell r="H9">
            <v>0.90469999999999995</v>
          </cell>
        </row>
      </sheetData>
      <sheetData sheetId="1290">
        <row r="9">
          <cell r="H9">
            <v>0.90469999999999995</v>
          </cell>
        </row>
      </sheetData>
      <sheetData sheetId="1291">
        <row r="9">
          <cell r="H9">
            <v>0.90469999999999995</v>
          </cell>
        </row>
      </sheetData>
      <sheetData sheetId="1292">
        <row r="9">
          <cell r="H9">
            <v>0.90469999999999995</v>
          </cell>
        </row>
      </sheetData>
      <sheetData sheetId="1293">
        <row r="9">
          <cell r="H9">
            <v>0.90469999999999995</v>
          </cell>
        </row>
      </sheetData>
      <sheetData sheetId="1294">
        <row r="9">
          <cell r="H9">
            <v>0.90469999999999995</v>
          </cell>
        </row>
      </sheetData>
      <sheetData sheetId="1295">
        <row r="9">
          <cell r="H9">
            <v>0.90469999999999995</v>
          </cell>
        </row>
      </sheetData>
      <sheetData sheetId="1296">
        <row r="9">
          <cell r="H9">
            <v>0.90469999999999995</v>
          </cell>
        </row>
      </sheetData>
      <sheetData sheetId="1297">
        <row r="9">
          <cell r="H9">
            <v>0.90469999999999995</v>
          </cell>
        </row>
      </sheetData>
      <sheetData sheetId="1298">
        <row r="9">
          <cell r="H9">
            <v>0.90469999999999995</v>
          </cell>
        </row>
      </sheetData>
      <sheetData sheetId="1299">
        <row r="9">
          <cell r="H9">
            <v>0.90469999999999995</v>
          </cell>
        </row>
      </sheetData>
      <sheetData sheetId="1300">
        <row r="9">
          <cell r="H9">
            <v>0.90469999999999995</v>
          </cell>
        </row>
      </sheetData>
      <sheetData sheetId="1301">
        <row r="9">
          <cell r="H9">
            <v>0.90469999999999995</v>
          </cell>
        </row>
      </sheetData>
      <sheetData sheetId="1302"/>
      <sheetData sheetId="1303"/>
      <sheetData sheetId="1304"/>
      <sheetData sheetId="1305"/>
      <sheetData sheetId="1306">
        <row r="9">
          <cell r="H9">
            <v>0.90469999999999995</v>
          </cell>
        </row>
      </sheetData>
      <sheetData sheetId="1307">
        <row r="9">
          <cell r="H9">
            <v>0.90469999999999995</v>
          </cell>
        </row>
      </sheetData>
      <sheetData sheetId="1308">
        <row r="9">
          <cell r="H9">
            <v>0.90469999999999995</v>
          </cell>
        </row>
      </sheetData>
      <sheetData sheetId="1309">
        <row r="9">
          <cell r="H9">
            <v>0.90469999999999995</v>
          </cell>
        </row>
      </sheetData>
      <sheetData sheetId="1310">
        <row r="9">
          <cell r="H9">
            <v>0.90469999999999995</v>
          </cell>
        </row>
      </sheetData>
      <sheetData sheetId="1311">
        <row r="9">
          <cell r="H9">
            <v>0.90469999999999995</v>
          </cell>
        </row>
      </sheetData>
      <sheetData sheetId="1312">
        <row r="9">
          <cell r="H9">
            <v>0.90469999999999995</v>
          </cell>
        </row>
      </sheetData>
      <sheetData sheetId="1313">
        <row r="9">
          <cell r="H9">
            <v>0.90469999999999995</v>
          </cell>
        </row>
      </sheetData>
      <sheetData sheetId="1314"/>
      <sheetData sheetId="1315"/>
      <sheetData sheetId="1316">
        <row r="9">
          <cell r="H9">
            <v>0.90469999999999995</v>
          </cell>
        </row>
      </sheetData>
      <sheetData sheetId="1317">
        <row r="9">
          <cell r="H9">
            <v>0.90469999999999995</v>
          </cell>
        </row>
      </sheetData>
      <sheetData sheetId="1318">
        <row r="9">
          <cell r="H9">
            <v>0.90469999999999995</v>
          </cell>
        </row>
      </sheetData>
      <sheetData sheetId="1319">
        <row r="9">
          <cell r="H9">
            <v>0.90469999999999995</v>
          </cell>
        </row>
      </sheetData>
      <sheetData sheetId="1320">
        <row r="9">
          <cell r="H9">
            <v>0.90469999999999995</v>
          </cell>
        </row>
      </sheetData>
      <sheetData sheetId="1321"/>
      <sheetData sheetId="1322"/>
      <sheetData sheetId="1323"/>
      <sheetData sheetId="1324"/>
      <sheetData sheetId="1325"/>
      <sheetData sheetId="1326">
        <row r="9">
          <cell r="H9">
            <v>0.90469999999999995</v>
          </cell>
        </row>
      </sheetData>
      <sheetData sheetId="1327"/>
      <sheetData sheetId="1328"/>
      <sheetData sheetId="1329"/>
      <sheetData sheetId="1330"/>
      <sheetData sheetId="1331"/>
      <sheetData sheetId="1332"/>
      <sheetData sheetId="1333"/>
      <sheetData sheetId="1334"/>
      <sheetData sheetId="1335"/>
      <sheetData sheetId="1336"/>
      <sheetData sheetId="1337"/>
      <sheetData sheetId="1338">
        <row r="9">
          <cell r="H9">
            <v>0.90469999999999995</v>
          </cell>
        </row>
      </sheetData>
      <sheetData sheetId="1339">
        <row r="9">
          <cell r="H9">
            <v>0.90469999999999995</v>
          </cell>
        </row>
      </sheetData>
      <sheetData sheetId="1340"/>
      <sheetData sheetId="1341"/>
      <sheetData sheetId="1342"/>
      <sheetData sheetId="1343"/>
      <sheetData sheetId="1344"/>
      <sheetData sheetId="1345"/>
      <sheetData sheetId="1346">
        <row r="9">
          <cell r="H9">
            <v>0.90469999999999995</v>
          </cell>
        </row>
      </sheetData>
      <sheetData sheetId="1347">
        <row r="9">
          <cell r="H9">
            <v>0.90469999999999995</v>
          </cell>
        </row>
      </sheetData>
      <sheetData sheetId="1348">
        <row r="9">
          <cell r="H9">
            <v>0.90469999999999995</v>
          </cell>
        </row>
      </sheetData>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row r="9">
          <cell r="H9">
            <v>0.90469999999999995</v>
          </cell>
        </row>
      </sheetData>
      <sheetData sheetId="1375">
        <row r="9">
          <cell r="H9">
            <v>0.90469999999999995</v>
          </cell>
        </row>
      </sheetData>
      <sheetData sheetId="1376"/>
      <sheetData sheetId="1377">
        <row r="9">
          <cell r="H9">
            <v>0.90469999999999995</v>
          </cell>
        </row>
      </sheetData>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refreshError="1"/>
      <sheetData sheetId="1395" refreshError="1"/>
      <sheetData sheetId="1396" refreshError="1"/>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refreshError="1"/>
      <sheetData sheetId="1410" refreshError="1"/>
      <sheetData sheetId="1411" refreshError="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sheetData sheetId="1431"/>
      <sheetData sheetId="1432"/>
      <sheetData sheetId="1433"/>
      <sheetData sheetId="1434"/>
      <sheetData sheetId="1435"/>
      <sheetData sheetId="1436"/>
      <sheetData sheetId="1437"/>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sheetData sheetId="1449"/>
      <sheetData sheetId="1450"/>
      <sheetData sheetId="1451"/>
      <sheetData sheetId="1452"/>
      <sheetData sheetId="1453"/>
      <sheetData sheetId="1454"/>
      <sheetData sheetId="1455"/>
      <sheetData sheetId="1456"/>
      <sheetData sheetId="1457"/>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refreshError="1"/>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sheetData sheetId="1509"/>
      <sheetData sheetId="1510" refreshError="1"/>
      <sheetData sheetId="1511" refreshError="1"/>
      <sheetData sheetId="1512" refreshError="1"/>
      <sheetData sheetId="1513" refreshError="1"/>
      <sheetData sheetId="1514" refreshError="1"/>
      <sheetData sheetId="1515" refreshError="1"/>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row r="9">
          <cell r="H9">
            <v>0.90469999999999995</v>
          </cell>
        </row>
      </sheetData>
      <sheetData sheetId="1598">
        <row r="9">
          <cell r="H9">
            <v>0.90469999999999995</v>
          </cell>
        </row>
      </sheetData>
      <sheetData sheetId="1599">
        <row r="9">
          <cell r="H9">
            <v>0.90469999999999995</v>
          </cell>
        </row>
      </sheetData>
      <sheetData sheetId="1600">
        <row r="9">
          <cell r="H9">
            <v>0.90469999999999995</v>
          </cell>
        </row>
      </sheetData>
      <sheetData sheetId="1601"/>
      <sheetData sheetId="1602">
        <row r="9">
          <cell r="H9">
            <v>0.90469999999999995</v>
          </cell>
        </row>
      </sheetData>
      <sheetData sheetId="1603">
        <row r="9">
          <cell r="H9">
            <v>0.90469999999999995</v>
          </cell>
        </row>
      </sheetData>
      <sheetData sheetId="1604"/>
      <sheetData sheetId="1605"/>
      <sheetData sheetId="1606">
        <row r="9">
          <cell r="H9">
            <v>0.90469999999999995</v>
          </cell>
        </row>
      </sheetData>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refreshError="1"/>
      <sheetData sheetId="1707" refreshError="1"/>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row r="9">
          <cell r="H9">
            <v>0.90469999999999995</v>
          </cell>
        </row>
      </sheetData>
      <sheetData sheetId="1728"/>
      <sheetData sheetId="1729"/>
      <sheetData sheetId="1730"/>
      <sheetData sheetId="1731"/>
      <sheetData sheetId="1732"/>
      <sheetData sheetId="1733">
        <row r="9">
          <cell r="H9">
            <v>0.90469999999999995</v>
          </cell>
        </row>
      </sheetData>
      <sheetData sheetId="1734">
        <row r="9">
          <cell r="H9">
            <v>0.90469999999999995</v>
          </cell>
        </row>
      </sheetData>
      <sheetData sheetId="1735">
        <row r="9">
          <cell r="H9">
            <v>0.90469999999999995</v>
          </cell>
        </row>
      </sheetData>
      <sheetData sheetId="1736">
        <row r="9">
          <cell r="H9">
            <v>0.90469999999999995</v>
          </cell>
        </row>
      </sheetData>
      <sheetData sheetId="1737">
        <row r="9">
          <cell r="H9">
            <v>0.90469999999999995</v>
          </cell>
        </row>
      </sheetData>
      <sheetData sheetId="1738">
        <row r="9">
          <cell r="H9">
            <v>0.90469999999999995</v>
          </cell>
        </row>
      </sheetData>
      <sheetData sheetId="1739">
        <row r="9">
          <cell r="H9">
            <v>0.90469999999999995</v>
          </cell>
        </row>
      </sheetData>
      <sheetData sheetId="1740">
        <row r="9">
          <cell r="H9">
            <v>0.90469999999999995</v>
          </cell>
        </row>
      </sheetData>
      <sheetData sheetId="1741">
        <row r="9">
          <cell r="H9">
            <v>0.90469999999999995</v>
          </cell>
        </row>
      </sheetData>
      <sheetData sheetId="1742">
        <row r="9">
          <cell r="H9">
            <v>0.90469999999999995</v>
          </cell>
        </row>
      </sheetData>
      <sheetData sheetId="1743">
        <row r="9">
          <cell r="H9">
            <v>0.90469999999999995</v>
          </cell>
        </row>
      </sheetData>
      <sheetData sheetId="1744">
        <row r="9">
          <cell r="H9">
            <v>0.90469999999999995</v>
          </cell>
        </row>
      </sheetData>
      <sheetData sheetId="1745">
        <row r="9">
          <cell r="H9">
            <v>0.90469999999999995</v>
          </cell>
        </row>
      </sheetData>
      <sheetData sheetId="1746">
        <row r="9">
          <cell r="H9">
            <v>0.90469999999999995</v>
          </cell>
        </row>
      </sheetData>
      <sheetData sheetId="1747">
        <row r="9">
          <cell r="H9">
            <v>0.90469999999999995</v>
          </cell>
        </row>
      </sheetData>
      <sheetData sheetId="1748">
        <row r="9">
          <cell r="H9">
            <v>0.90469999999999995</v>
          </cell>
        </row>
      </sheetData>
      <sheetData sheetId="1749"/>
      <sheetData sheetId="1750"/>
      <sheetData sheetId="1751"/>
      <sheetData sheetId="1752"/>
      <sheetData sheetId="1753"/>
      <sheetData sheetId="1754">
        <row r="9">
          <cell r="H9">
            <v>0.90469999999999995</v>
          </cell>
        </row>
      </sheetData>
      <sheetData sheetId="1755">
        <row r="9">
          <cell r="H9">
            <v>0.90469999999999995</v>
          </cell>
        </row>
      </sheetData>
      <sheetData sheetId="1756">
        <row r="9">
          <cell r="H9">
            <v>0.90469999999999995</v>
          </cell>
        </row>
      </sheetData>
      <sheetData sheetId="1757">
        <row r="9">
          <cell r="H9">
            <v>0.90469999999999995</v>
          </cell>
        </row>
      </sheetData>
      <sheetData sheetId="1758">
        <row r="9">
          <cell r="H9">
            <v>0.90469999999999995</v>
          </cell>
        </row>
      </sheetData>
      <sheetData sheetId="1759">
        <row r="9">
          <cell r="H9">
            <v>0.90469999999999995</v>
          </cell>
        </row>
      </sheetData>
      <sheetData sheetId="1760">
        <row r="9">
          <cell r="H9">
            <v>0.90469999999999995</v>
          </cell>
        </row>
      </sheetData>
      <sheetData sheetId="1761">
        <row r="9">
          <cell r="H9">
            <v>0.90469999999999995</v>
          </cell>
        </row>
      </sheetData>
      <sheetData sheetId="1762">
        <row r="9">
          <cell r="H9">
            <v>0.90469999999999995</v>
          </cell>
        </row>
      </sheetData>
      <sheetData sheetId="1763">
        <row r="9">
          <cell r="H9">
            <v>0.90469999999999995</v>
          </cell>
        </row>
      </sheetData>
      <sheetData sheetId="1764">
        <row r="9">
          <cell r="H9">
            <v>0.90469999999999995</v>
          </cell>
        </row>
      </sheetData>
      <sheetData sheetId="1765">
        <row r="9">
          <cell r="H9">
            <v>0.90469999999999995</v>
          </cell>
        </row>
      </sheetData>
      <sheetData sheetId="1766">
        <row r="9">
          <cell r="H9">
            <v>0.90469999999999995</v>
          </cell>
        </row>
      </sheetData>
      <sheetData sheetId="1767">
        <row r="9">
          <cell r="H9">
            <v>0.90469999999999995</v>
          </cell>
        </row>
      </sheetData>
      <sheetData sheetId="1768">
        <row r="9">
          <cell r="H9">
            <v>0.90469999999999995</v>
          </cell>
        </row>
      </sheetData>
      <sheetData sheetId="1769">
        <row r="9">
          <cell r="H9">
            <v>0.90469999999999995</v>
          </cell>
        </row>
      </sheetData>
      <sheetData sheetId="1770">
        <row r="9">
          <cell r="H9">
            <v>0.90469999999999995</v>
          </cell>
        </row>
      </sheetData>
      <sheetData sheetId="1771">
        <row r="9">
          <cell r="H9">
            <v>0.90469999999999995</v>
          </cell>
        </row>
      </sheetData>
      <sheetData sheetId="1772">
        <row r="9">
          <cell r="H9">
            <v>0.90469999999999995</v>
          </cell>
        </row>
      </sheetData>
      <sheetData sheetId="1773">
        <row r="9">
          <cell r="H9">
            <v>0.90469999999999995</v>
          </cell>
        </row>
      </sheetData>
      <sheetData sheetId="1774">
        <row r="9">
          <cell r="H9">
            <v>0.90469999999999995</v>
          </cell>
        </row>
      </sheetData>
      <sheetData sheetId="1775"/>
      <sheetData sheetId="1776">
        <row r="9">
          <cell r="H9">
            <v>0.90469999999999995</v>
          </cell>
        </row>
      </sheetData>
      <sheetData sheetId="1777">
        <row r="9">
          <cell r="H9">
            <v>0.90469999999999995</v>
          </cell>
        </row>
      </sheetData>
      <sheetData sheetId="1778">
        <row r="9">
          <cell r="H9">
            <v>0.90469999999999995</v>
          </cell>
        </row>
      </sheetData>
      <sheetData sheetId="1779">
        <row r="9">
          <cell r="H9">
            <v>0.90469999999999995</v>
          </cell>
        </row>
      </sheetData>
      <sheetData sheetId="1780">
        <row r="9">
          <cell r="H9">
            <v>0.90469999999999995</v>
          </cell>
        </row>
      </sheetData>
      <sheetData sheetId="1781">
        <row r="9">
          <cell r="H9">
            <v>0.90469999999999995</v>
          </cell>
        </row>
      </sheetData>
      <sheetData sheetId="1782">
        <row r="9">
          <cell r="H9">
            <v>0.90469999999999995</v>
          </cell>
        </row>
      </sheetData>
      <sheetData sheetId="1783"/>
      <sheetData sheetId="1784"/>
      <sheetData sheetId="1785"/>
      <sheetData sheetId="1786"/>
      <sheetData sheetId="1787"/>
      <sheetData sheetId="1788" refreshError="1"/>
      <sheetData sheetId="1789" refreshError="1"/>
      <sheetData sheetId="1790"/>
      <sheetData sheetId="1791"/>
      <sheetData sheetId="1792"/>
      <sheetData sheetId="1793"/>
      <sheetData sheetId="1794"/>
      <sheetData sheetId="1795"/>
      <sheetData sheetId="1796"/>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sheetData sheetId="1821" refreshError="1"/>
      <sheetData sheetId="1822" refreshError="1"/>
      <sheetData sheetId="1823" refreshError="1"/>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refreshError="1"/>
      <sheetData sheetId="1853" refreshError="1"/>
      <sheetData sheetId="1854" refreshError="1"/>
      <sheetData sheetId="1855" refreshError="1"/>
      <sheetData sheetId="1856" refreshError="1"/>
      <sheetData sheetId="1857" refreshError="1"/>
      <sheetData sheetId="18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 val="[DICIEM.XLS]_PCA_EXCEL_OTRO_464"/>
      <sheetName val="DICIEM.XLS"/>
      <sheetName val="Calculos"/>
      <sheetName val="Mina"/>
      <sheetName val="GRAL_SGO"/>
      <sheetName val="MFT_SGO"/>
      <sheetName val="GRAL_TOC"/>
      <sheetName val="MFT_TOC"/>
      <sheetName val="[DICIEM_XLS][DICIEM_XLS][DICIEM"/>
      <sheetName val="[DICIEM_XLS]\PCA\EXCEL\OTROS\DI"/>
      <sheetName val="[DICIEM_XLS][DICIEM_XLS]\PCA\EX"/>
      <sheetName val="[DICIEM_XLS]_PCA_EXCEL_OTROS__3"/>
      <sheetName val="DICIEM_XLS"/>
      <sheetName val="[DICIEM_XLS]_PCA_EXCEL_OTROS__2"/>
      <sheetName val="[DICIEM_XLS]_PCA_EXCEL_OTROS__4"/>
      <sheetName val="[DICIEM_XLS]_PCA_EXCEL_OTROS__5"/>
      <sheetName val="[DICIEM_XLS]_PCA_EXCEL_OTROS__6"/>
      <sheetName val="[DICIEM_XLS]_PCA_EXCEL_OTROS__7"/>
      <sheetName val="[DICIEM_XLS]_PCA_EXCEL_OTROS_10"/>
      <sheetName val="[DICIEM_XLS]_PCA_EXCEL_OTROS__8"/>
      <sheetName val="[DICIEM_XLS]_PCA_EXCEL_OTROS__9"/>
      <sheetName val="[DICIEM_XLS]_PCA_EXCEL_OTROS_13"/>
      <sheetName val="[DICIEM_XLS]_PCA_EXCEL_OTROS_11"/>
      <sheetName val="[DICIEM_XLS]_PCA_EXCEL_OTROS_12"/>
      <sheetName val="[DICIEM.XLS]_PCA_EXCEL_OTRO_465"/>
      <sheetName val="[DICIEM.XLS]_PCA_EXCEL_OTRO_466"/>
      <sheetName val="[DICIEM.XLS]_PCA_EXCEL_OTRO_469"/>
      <sheetName val="[DICIEM.XLS]_PCA_EXCEL_OTRO_467"/>
      <sheetName val="[DICIEM.XLS]_PCA_EXCEL_OTRO_468"/>
      <sheetName val="[DICIEM.XLS]_PCA_EXCEL_OTRO_470"/>
      <sheetName val="[DICIEM.XLS]_PCA_EXCEL_OTRO_471"/>
      <sheetName val="[DICIEM.XLS]_PCA_EXCEL_OTRO_472"/>
      <sheetName val="[DICIEM.XLS]_PCA_EXCEL_OTRO_473"/>
      <sheetName val="[DICIEM.XLS]_PCA_EXCEL_OTRO_47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sheetData sheetId="480" refreshError="1"/>
      <sheetData sheetId="481" refreshError="1"/>
      <sheetData sheetId="482" refreshError="1"/>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 val="EXEC_SUMMARY4"/>
      <sheetName val="EATON_SUMMARY4"/>
      <sheetName val="MEWS_SUMMARY4"/>
      <sheetName val="FF&amp;E_Summary4"/>
      <sheetName val="Room_Finishes4"/>
      <sheetName val="Eaton_Finishes4"/>
      <sheetName val="MEWS_Finishes4"/>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 val="Architect"/>
      <sheetName val="upa"/>
      <sheetName val="MOS"/>
      <sheetName val="Graph_Cumulative"/>
      <sheetName val="Project_Details"/>
      <sheetName val="Lists_UK_prelims"/>
      <sheetName val="Graph_Cumulative1"/>
      <sheetName val="Project_Details1"/>
      <sheetName val="Lists_UK_prelims1"/>
      <sheetName val="Lists"/>
      <sheetName val="Floor areas"/>
      <sheetName val="Floor_areas"/>
      <sheetName val="Graph_Cumulative2"/>
      <sheetName val="C_Base_Resi_Amen_-3_FO_Detail"/>
      <sheetName val="4_0_Tower_Benchmark_Charts"/>
      <sheetName val="4_0_Tower_Benchmark_Charts_(2)"/>
      <sheetName val="Floor_areas1"/>
      <sheetName val="Assumptions"/>
      <sheetName val="@risk_rents_and_incentives"/>
      <sheetName val="Car_park_lease"/>
      <sheetName val="Design"/>
      <sheetName val="Base_Areas-m²"/>
      <sheetName val="Master_Data_Sheet"/>
      <sheetName val="Net_rent_analysis"/>
      <sheetName val="Base_Areas-ft²"/>
      <sheetName val="Sub-con Payments"/>
      <sheetName val="Read me"/>
      <sheetName val="TB"/>
      <sheetName val="BS"/>
      <sheetName val="Rate Analysis"/>
      <sheetName val="COMPLEXALL"/>
      <sheetName val="FitOutConfCentre"/>
      <sheetName val="Core Data"/>
      <sheetName val="1"/>
      <sheetName val="CASH-FLOW"/>
      <sheetName val="Feed Sheet"/>
      <sheetName val="WORKING"/>
      <sheetName val="Change analysis source"/>
      <sheetName val="Change_analysis_source"/>
      <sheetName val="App A - Project BD"/>
      <sheetName val="Floor_areas2"/>
      <sheetName val="Graph_Cumulative3"/>
      <sheetName val="Project_Details2"/>
      <sheetName val="Floor_areas3"/>
      <sheetName val="Graph_Cumulative4"/>
      <sheetName val="Project_Details3"/>
      <sheetName val="Floor_areas4"/>
      <sheetName val="Graph_Cumulative5"/>
      <sheetName val="Project_Details4"/>
      <sheetName val="Floor_areas5"/>
      <sheetName val="Lists_UK_prelims2"/>
      <sheetName val="Graph_Cumulative6"/>
      <sheetName val="Project_Details5"/>
      <sheetName val="Floor_areas6"/>
      <sheetName val="Lists_UK_prelims3"/>
      <sheetName val="Graph_Cumulative7"/>
      <sheetName val="Project_Details6"/>
      <sheetName val="Floor_areas7"/>
      <sheetName val="Lists_UK_prelims4"/>
      <sheetName val="Graph_Cumulative8"/>
      <sheetName val="Project_Details7"/>
      <sheetName val="Floor_areas8"/>
      <sheetName val="Lists_UK_prelims5"/>
      <sheetName val="Summary Facebook"/>
      <sheetName val="Summary Elemental Level "/>
      <sheetName val="Employers Direction"/>
      <sheetName val="Feed_Sheet"/>
      <sheetName val="Sub-con_Payments"/>
      <sheetName val="Read_me"/>
      <sheetName val="Workings"/>
      <sheetName val="List"/>
      <sheetName val="summary"/>
      <sheetName val="Sheet3"/>
      <sheetName val="Embed Connections"/>
      <sheetName val="FIRE PROTECTION"/>
      <sheetName val="ERECTION COSTS"/>
      <sheetName val="GO DATA SUMMARY"/>
      <sheetName val="Recovery Rates"/>
      <sheetName val="PAINTING COSTS"/>
      <sheetName val="STEEL SCHEDULE"/>
      <sheetName val="SNI Bill of Quantities"/>
      <sheetName val="hist&amp;proj"/>
      <sheetName val="mfg"/>
      <sheetName val="analysis"/>
      <sheetName val="SCHEDULE"/>
      <sheetName val="Database"/>
      <sheetName val="schedule nos"/>
      <sheetName val="India-Express 2"/>
      <sheetName val="Shivaji"/>
      <sheetName val="general"/>
      <sheetName val="Cover"/>
      <sheetName val="IPO"/>
      <sheetName val="Data Sheet"/>
      <sheetName val="grsummary"/>
      <sheetName val="Parameter"/>
      <sheetName val="1_Project_Profile"/>
      <sheetName val="bhandup"/>
      <sheetName val="BQMPALOC"/>
      <sheetName val="SPT vs PHI"/>
      <sheetName val="internet"/>
      <sheetName val="AutoOpen Stub Data"/>
      <sheetName val="pricesummary"/>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 val="Datos"/>
      <sheetName val="Grafico"/>
      <sheetName val="DMT"/>
      <sheetName val="Acopios"/>
      <sheetName val="Hoja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 val="EXEC_SUMMARY1"/>
      <sheetName val="EATON_SUMMARY1"/>
      <sheetName val="MEWS_SUMMARY1"/>
      <sheetName val="Curva S Campamento Contratista"/>
      <sheetName val="TD.Restric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MATER_CONCENTR_CBV99"/>
      <sheetName val="COSTO-MANO-OBRA-_CBV99"/>
      <sheetName val="MATER_CBV2000"/>
      <sheetName val="DISTR.MANT.ELECTRICA"/>
      <sheetName val="DOTACION_CBV99"/>
      <sheetName val="CPV_MGMG"/>
      <sheetName val="Val_Nº11"/>
      <sheetName val="07"/>
      <sheetName val="Esc"/>
      <sheetName val="054"/>
      <sheetName val="Main"/>
      <sheetName val="Mov. Tierras"/>
      <sheetName val="CONTROL VOLQUETES2"/>
      <sheetName val="FORMATO CONTROL OK"/>
      <sheetName val="HOJA DE DATOS"/>
      <sheetName val="10241EQLIST"/>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Apus"/>
      <sheetName val="2019"/>
      <sheetName val="2020"/>
      <sheetName val="Cantidad"/>
      <sheetName val="Jorge1"/>
      <sheetName val="Jorge2"/>
      <sheetName val="DATOS 3"/>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consolid-dossier (IAS) (2)"/>
      <sheetName val="POSESIÓN"/>
      <sheetName val="Basis"/>
      <sheetName val="resumen OK"/>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EXP-EXPEDIENTE"/>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05.01 Exc"/>
      <sheetName val="desb"/>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 val="edificio"/>
      <sheetName val="sotanos"/>
      <sheetName val="obras ext"/>
      <sheetName val="PRECIOS"/>
      <sheetName val="TABLAS "/>
      <sheetName val="Material"/>
      <sheetName val="MANO"/>
      <sheetName val="balance"/>
      <sheetName val="DIFF_BUS"/>
      <sheetName val="CONTROL"/>
      <sheetName val="Lista"/>
      <sheetName val="Parametros"/>
      <sheetName val="CI"/>
      <sheetName val="CNC"/>
      <sheetName val="Attach 4-18"/>
      <sheetName val="EXP 110-171"/>
      <sheetName val="Link"/>
      <sheetName val="Precios_Adicionales-Argos1"/>
      <sheetName val="MASTER_MH1"/>
      <sheetName val="MASTER_EQUIPOS1"/>
      <sheetName val="HM_500-VALIDAR_CON_EQ1"/>
      <sheetName val="C_V__OMYA1"/>
      <sheetName val="PROD_ANEXO_11"/>
      <sheetName val="PROD_ANEXO_21"/>
      <sheetName val="PROD_ANEXO_31"/>
      <sheetName val="Val_Nº112"/>
      <sheetName val="Mov__Tierras1"/>
      <sheetName val="CONTROL_VOLQUETES21"/>
      <sheetName val="FORMATO_CONTROL_OK1"/>
      <sheetName val="HOJA_DE_DATOS1"/>
      <sheetName val="Desv_P_Puentes1"/>
      <sheetName val="O__Preliminares1"/>
      <sheetName val="Mivimiento_de_Tierras1"/>
      <sheetName val="Estribos_Acero_(Proy)1"/>
      <sheetName val="Fe°_C__Estribo1"/>
      <sheetName val="Losa_de_Concreto_Armado1"/>
      <sheetName val="Losa_de_Concreto_Armado_Acero1"/>
      <sheetName val="Fe°_C__Losa1"/>
      <sheetName val="Vereda_de_Concreto_Armado1"/>
      <sheetName val="Losa_de_Aproximacion1"/>
      <sheetName val="O__de_Protección_y_Encauzamien1"/>
      <sheetName val="BASE_CONEX_1"/>
      <sheetName val="INST__BANDEJA1"/>
      <sheetName val="RES__TENDIDO1"/>
      <sheetName val="RES__PEINADO1"/>
      <sheetName val="RES_RETIRO1"/>
      <sheetName val="RES_CONEX_1"/>
      <sheetName val="Sem_1"/>
      <sheetName val="RES__CONEXIONADO1"/>
      <sheetName val="MONTAJE_DE_SOMBRILLA1"/>
      <sheetName val="Explanaciones_TRAMO_51"/>
      <sheetName val="Explanaciones_TRAMO_61"/>
      <sheetName val="Explanaciones_EJE_1_-_31"/>
      <sheetName val="Explanaciones_EJE_1_-_41"/>
      <sheetName val="Explanaciones_EJE_2_-_51"/>
      <sheetName val="Explanaciones_EJE_2_-_6_11"/>
      <sheetName val="Explanaciones_EJE_3_-_71"/>
      <sheetName val="Explanaciones_EJE_3_-_81"/>
      <sheetName val="TOTALES"/>
      <sheetName val="BD vidaUtil"/>
      <sheetName val="#¡REF"/>
      <sheetName val="FACT´DP WORLD CALLAO"/>
      <sheetName val="DATOS - NO BORRAR"/>
      <sheetName val="ACUMULADO"/>
      <sheetName val="EFE"/>
      <sheetName val="tickmarks"/>
      <sheetName val="Z-4"/>
      <sheetName val="Graph39_16"/>
      <sheetName val="GG-Ofertado-P4_Maz16"/>
      <sheetName val="9_Capex16"/>
      <sheetName val="datos_base16"/>
      <sheetName val="DATOS_UNOE16"/>
      <sheetName val="Sust_205ABC-VE16"/>
      <sheetName val="Sust_205ABC-VP16"/>
      <sheetName val="Resum_205ABC_700FG_907_A_2_216"/>
      <sheetName val="GyP_total16"/>
      <sheetName val="IRR_sponsor16"/>
      <sheetName val="Deduccion_Reajuste16"/>
      <sheetName val="Restricciones_y_Compromisos16"/>
      <sheetName val="PER,COM_PRO_ADI115"/>
      <sheetName val="Planilla_Base_y_Subbase15"/>
      <sheetName val="Resumen_anual14"/>
      <sheetName val="Metrados__Val_16"/>
      <sheetName val="EXPLAN__DESVIOS11"/>
      <sheetName val="CLASIF__MAT__DESVIOS11"/>
      <sheetName val="CLASIF__MATERIAL11"/>
      <sheetName val="EXPLAN__VIA_PRINCIPAL11"/>
      <sheetName val="Piso_Tecnico11"/>
      <sheetName val="Avance_Resumen11"/>
      <sheetName val="MFT_TOC11"/>
      <sheetName val="EQ_INGR-EGR10"/>
      <sheetName val="MOD_INGR-EGR10"/>
      <sheetName val="Datos_-_F1,F211"/>
      <sheetName val="Plan_de_Fases-Subfases11"/>
      <sheetName val="Minuta_02910"/>
      <sheetName val="2_-_Información_gral_contrato10"/>
      <sheetName val="Procurement_Data10"/>
      <sheetName val="Mat_prod10"/>
      <sheetName val="Eq_Producción10"/>
      <sheetName val="GG_Obreros10"/>
      <sheetName val="Mat_apoyo10"/>
      <sheetName val="Eq_Apoyo10"/>
      <sheetName val="Mod_Directo10"/>
      <sheetName val="Modelo_Ind10"/>
      <sheetName val="COS_110"/>
      <sheetName val="3W__FORESCAST10"/>
      <sheetName val="3W_10"/>
      <sheetName val="CURVA_S10"/>
      <sheetName val="%_lc210"/>
      <sheetName val="HIST__PERS10"/>
      <sheetName val="HIST__EQUIP10"/>
      <sheetName val="VALORIZACION_1010"/>
      <sheetName val="3_INPUT_ACT3"/>
      <sheetName val="2__CURVAS10"/>
      <sheetName val="Cierre_(20%)10"/>
      <sheetName val="Resumen_GG10"/>
      <sheetName val="GG_Totales10"/>
      <sheetName val="Equip_Seguridad10"/>
      <sheetName val="Flujo_(20%)10"/>
      <sheetName val="1_-Flash_Report10"/>
      <sheetName val="3_-_Dotación_de_personal10"/>
      <sheetName val="4_-_Histograma_M_O__Dir_10"/>
      <sheetName val="5_-_Histograma_M_O__Indirec_10"/>
      <sheetName val="6_-_Distribucion_Equipos_y_Ma10"/>
      <sheetName val="7_-_Itemizado_Forecast_110"/>
      <sheetName val="6_-_Itemizado_Control_de_Avan10"/>
      <sheetName val="Contractor_ANNEX_1210"/>
      <sheetName val="8_-_Curva_S_Forecast_0210"/>
      <sheetName val="Modifica_Curva_S10"/>
      <sheetName val="9-_Reporte_de_Materiales10"/>
      <sheetName val="10_-Cuadro_Procura10"/>
      <sheetName val="11_-_Control_de_Ingenieria10"/>
      <sheetName val="12_-_Control_Procura_10"/>
      <sheetName val="13_-_Commodities_22_9kV10"/>
      <sheetName val="13_-_Commodities_60_kV10"/>
      <sheetName val="DIFERENCIA_LB0-FC0110"/>
      <sheetName val="509-509A_TMC36&quot;2"/>
      <sheetName val="510_TMC36&quot;2"/>
      <sheetName val="RES_MET10"/>
      <sheetName val="1000_A_REPL10"/>
      <sheetName val="1000_B_REPL10"/>
      <sheetName val="1000_C_REPL10"/>
      <sheetName val="1000_A_PROY10"/>
      <sheetName val="1000_B_PROY10"/>
      <sheetName val="1000_C_PROY10"/>
      <sheetName val="Liebman_1343"/>
      <sheetName val="Anx_1_Nota_43"/>
      <sheetName val="SERVICIOS_A_OBRA_1952"/>
      <sheetName val="MONTAJE_TUBERIA_Y_SOPORTES3"/>
      <sheetName val="Tipo_de_Cambio3"/>
      <sheetName val="NO_IMPRIMIR2"/>
      <sheetName val="AD_05_7+300-52+9202"/>
      <sheetName val="EXP_0-52+9202"/>
      <sheetName val="Exp__Técnico_7+300-52+9202"/>
      <sheetName val="Resumen_derrumbes2"/>
      <sheetName val="Resumen_Ejecutivo1"/>
      <sheetName val="Proyectos_PIA1"/>
      <sheetName val="1__Contratos1"/>
      <sheetName val="2__Gestión_Cronogramas1"/>
      <sheetName val="2_1_Curva_S_-_Proyectos1"/>
      <sheetName val="4__Estado_Construcción1"/>
      <sheetName val="3__Gestion_Adquisiciones1"/>
      <sheetName val="4_1_Estado_de_RFI´s1"/>
      <sheetName val="4_2_Estado_Valorizaciones1"/>
      <sheetName val="_4_3_Sol__de_Cambio1"/>
      <sheetName val="5__Estado_Ingeniería_1"/>
      <sheetName val="6__Gestion_Riesgos1"/>
      <sheetName val="7__Gestión_Comunicaciones1"/>
      <sheetName val="8__Acreditaciones1"/>
      <sheetName val="9_1_Panel_de_Control1"/>
      <sheetName val="DATOS_31"/>
      <sheetName val="Nudo_11"/>
      <sheetName val="Panel_de_Control1"/>
      <sheetName val="DISTR_MANT_ELECTRICA1"/>
      <sheetName val="ANALISIS_ALQUILER_FERREYROS1"/>
      <sheetName val="Producción_(Marz-20)_(2)1"/>
      <sheetName val="consolid-dossier_(IAS)_(2)"/>
      <sheetName val="RES_OP-PRO-HAR"/>
      <sheetName val="Formulario"/>
      <sheetName val="POSESIÓN 2003"/>
      <sheetName val="PROJ_MGMT"/>
      <sheetName val="Salary Schedules"/>
      <sheetName val="Notas"/>
      <sheetName val="PHD riego "/>
      <sheetName val="Temperaturas"/>
      <sheetName val="PHD"/>
      <sheetName val="Resumen-Tot"/>
      <sheetName val="U.S ILD"/>
      <sheetName val="MEMÓRIA_E_PRANCHA"/>
      <sheetName val="TABELA"/>
      <sheetName val="Tabla de Actividades"/>
      <sheetName val="Indir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ow r="9">
          <cell r="H9">
            <v>0.90469999999999995</v>
          </cell>
        </row>
      </sheetData>
      <sheetData sheetId="195" refreshError="1"/>
      <sheetData sheetId="196" refreshError="1"/>
      <sheetData sheetId="197" refreshError="1"/>
      <sheetData sheetId="198" refreshError="1"/>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ow r="9">
          <cell r="H9">
            <v>0.90469999999999995</v>
          </cell>
        </row>
      </sheetData>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row r="9">
          <cell r="H9">
            <v>0.90469999999999995</v>
          </cell>
        </row>
      </sheetData>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ow r="9">
          <cell r="H9">
            <v>0.90469999999999995</v>
          </cell>
        </row>
      </sheetData>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ow r="9">
          <cell r="H9">
            <v>0.90469999999999995</v>
          </cell>
        </row>
      </sheetData>
      <sheetData sheetId="468">
        <row r="9">
          <cell r="H9">
            <v>0.90469999999999995</v>
          </cell>
        </row>
      </sheetData>
      <sheetData sheetId="469">
        <row r="9">
          <cell r="H9">
            <v>0.90469999999999995</v>
          </cell>
        </row>
      </sheetData>
      <sheetData sheetId="470">
        <row r="9">
          <cell r="H9">
            <v>0.90469999999999995</v>
          </cell>
        </row>
      </sheetData>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ow r="9">
          <cell r="H9">
            <v>0.90469999999999995</v>
          </cell>
        </row>
      </sheetData>
      <sheetData sheetId="535">
        <row r="9">
          <cell r="H9">
            <v>0.90469999999999995</v>
          </cell>
        </row>
      </sheetData>
      <sheetData sheetId="536">
        <row r="9">
          <cell r="H9">
            <v>0.90469999999999995</v>
          </cell>
        </row>
      </sheetData>
      <sheetData sheetId="537" refreshError="1"/>
      <sheetData sheetId="538" refreshError="1"/>
      <sheetData sheetId="539" refreshError="1"/>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row r="9">
          <cell r="H9">
            <v>0.90469999999999995</v>
          </cell>
        </row>
      </sheetData>
      <sheetData sheetId="576">
        <row r="9">
          <cell r="H9">
            <v>0.90469999999999995</v>
          </cell>
        </row>
      </sheetData>
      <sheetData sheetId="577">
        <row r="9">
          <cell r="H9">
            <v>0.90469999999999995</v>
          </cell>
        </row>
      </sheetData>
      <sheetData sheetId="578">
        <row r="9">
          <cell r="H9">
            <v>0.90469999999999995</v>
          </cell>
        </row>
      </sheetData>
      <sheetData sheetId="579">
        <row r="9">
          <cell r="H9">
            <v>0.90469999999999995</v>
          </cell>
        </row>
      </sheetData>
      <sheetData sheetId="580">
        <row r="9">
          <cell r="H9">
            <v>0.90469999999999995</v>
          </cell>
        </row>
      </sheetData>
      <sheetData sheetId="581">
        <row r="9">
          <cell r="H9">
            <v>0.90469999999999995</v>
          </cell>
        </row>
      </sheetData>
      <sheetData sheetId="582">
        <row r="9">
          <cell r="H9">
            <v>0.90469999999999995</v>
          </cell>
        </row>
      </sheetData>
      <sheetData sheetId="583">
        <row r="9">
          <cell r="H9">
            <v>0.90469999999999995</v>
          </cell>
        </row>
      </sheetData>
      <sheetData sheetId="584">
        <row r="9">
          <cell r="H9">
            <v>0.90469999999999995</v>
          </cell>
        </row>
      </sheetData>
      <sheetData sheetId="585">
        <row r="9">
          <cell r="H9">
            <v>0.90469999999999995</v>
          </cell>
        </row>
      </sheetData>
      <sheetData sheetId="586">
        <row r="9">
          <cell r="H9">
            <v>0.90469999999999995</v>
          </cell>
        </row>
      </sheetData>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row r="9">
          <cell r="H9">
            <v>0.90469999999999995</v>
          </cell>
        </row>
      </sheetData>
      <sheetData sheetId="606">
        <row r="9">
          <cell r="H9">
            <v>0.90469999999999995</v>
          </cell>
        </row>
      </sheetData>
      <sheetData sheetId="607">
        <row r="9">
          <cell r="H9">
            <v>0.90469999999999995</v>
          </cell>
        </row>
      </sheetData>
      <sheetData sheetId="608">
        <row r="9">
          <cell r="H9">
            <v>0.90469999999999995</v>
          </cell>
        </row>
      </sheetData>
      <sheetData sheetId="609">
        <row r="9">
          <cell r="H9">
            <v>0.90469999999999995</v>
          </cell>
        </row>
      </sheetData>
      <sheetData sheetId="610">
        <row r="9">
          <cell r="H9">
            <v>0.90469999999999995</v>
          </cell>
        </row>
      </sheetData>
      <sheetData sheetId="611">
        <row r="9">
          <cell r="H9">
            <v>0.90469999999999995</v>
          </cell>
        </row>
      </sheetData>
      <sheetData sheetId="612">
        <row r="9">
          <cell r="H9">
            <v>0.90469999999999995</v>
          </cell>
        </row>
      </sheetData>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row r="9">
          <cell r="H9">
            <v>0.90469999999999995</v>
          </cell>
        </row>
      </sheetData>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row r="9">
          <cell r="H9">
            <v>0.90469999999999995</v>
          </cell>
        </row>
      </sheetData>
      <sheetData sheetId="659">
        <row r="9">
          <cell r="H9">
            <v>0.90469999999999995</v>
          </cell>
        </row>
      </sheetData>
      <sheetData sheetId="660">
        <row r="9">
          <cell r="H9">
            <v>0.90469999999999995</v>
          </cell>
        </row>
      </sheetData>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sheetData sheetId="673">
        <row r="9">
          <cell r="H9">
            <v>0.90469999999999995</v>
          </cell>
        </row>
      </sheetData>
      <sheetData sheetId="674">
        <row r="9">
          <cell r="H9">
            <v>0.90469999999999995</v>
          </cell>
        </row>
      </sheetData>
      <sheetData sheetId="675"/>
      <sheetData sheetId="676"/>
      <sheetData sheetId="677">
        <row r="9">
          <cell r="H9">
            <v>0.90469999999999995</v>
          </cell>
        </row>
      </sheetData>
      <sheetData sheetId="678">
        <row r="9">
          <cell r="H9">
            <v>0.90469999999999995</v>
          </cell>
        </row>
      </sheetData>
      <sheetData sheetId="679"/>
      <sheetData sheetId="680"/>
      <sheetData sheetId="681">
        <row r="9">
          <cell r="H9">
            <v>0.90469999999999995</v>
          </cell>
        </row>
      </sheetData>
      <sheetData sheetId="682">
        <row r="9">
          <cell r="H9">
            <v>0.90469999999999995</v>
          </cell>
        </row>
      </sheetData>
      <sheetData sheetId="683">
        <row r="9">
          <cell r="H9">
            <v>0.90469999999999995</v>
          </cell>
        </row>
      </sheetData>
      <sheetData sheetId="684">
        <row r="9">
          <cell r="H9">
            <v>0.90469999999999995</v>
          </cell>
        </row>
      </sheetData>
      <sheetData sheetId="685"/>
      <sheetData sheetId="686">
        <row r="9">
          <cell r="H9">
            <v>0.90469999999999995</v>
          </cell>
        </row>
      </sheetData>
      <sheetData sheetId="687"/>
      <sheetData sheetId="688"/>
      <sheetData sheetId="689"/>
      <sheetData sheetId="690"/>
      <sheetData sheetId="691">
        <row r="9">
          <cell r="H9">
            <v>0.90469999999999995</v>
          </cell>
        </row>
      </sheetData>
      <sheetData sheetId="692">
        <row r="9">
          <cell r="H9">
            <v>0.90469999999999995</v>
          </cell>
        </row>
      </sheetData>
      <sheetData sheetId="693"/>
      <sheetData sheetId="694"/>
      <sheetData sheetId="695"/>
      <sheetData sheetId="696"/>
      <sheetData sheetId="697"/>
      <sheetData sheetId="698"/>
      <sheetData sheetId="699">
        <row r="9">
          <cell r="H9">
            <v>0.90469999999999995</v>
          </cell>
        </row>
      </sheetData>
      <sheetData sheetId="700">
        <row r="9">
          <cell r="H9">
            <v>0.90469999999999995</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row r="9">
          <cell r="H9">
            <v>0.90469999999999995</v>
          </cell>
        </row>
      </sheetData>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row r="9">
          <cell r="H9">
            <v>0.90469999999999995</v>
          </cell>
        </row>
      </sheetData>
      <sheetData sheetId="750">
        <row r="9">
          <cell r="H9">
            <v>0.90469999999999995</v>
          </cell>
        </row>
      </sheetData>
      <sheetData sheetId="751">
        <row r="9">
          <cell r="H9">
            <v>0.90469999999999995</v>
          </cell>
        </row>
      </sheetData>
      <sheetData sheetId="752">
        <row r="9">
          <cell r="H9">
            <v>0.90469999999999995</v>
          </cell>
        </row>
      </sheetData>
      <sheetData sheetId="753">
        <row r="9">
          <cell r="H9">
            <v>0.90469999999999995</v>
          </cell>
        </row>
      </sheetData>
      <sheetData sheetId="754">
        <row r="9">
          <cell r="H9">
            <v>0.90469999999999995</v>
          </cell>
        </row>
      </sheetData>
      <sheetData sheetId="755">
        <row r="9">
          <cell r="H9">
            <v>0.90469999999999995</v>
          </cell>
        </row>
      </sheetData>
      <sheetData sheetId="756">
        <row r="9">
          <cell r="H9">
            <v>0.90469999999999995</v>
          </cell>
        </row>
      </sheetData>
      <sheetData sheetId="757">
        <row r="9">
          <cell r="H9">
            <v>0.90469999999999995</v>
          </cell>
        </row>
      </sheetData>
      <sheetData sheetId="758">
        <row r="9">
          <cell r="H9">
            <v>0.90469999999999995</v>
          </cell>
        </row>
      </sheetData>
      <sheetData sheetId="759">
        <row r="9">
          <cell r="H9">
            <v>0.90469999999999995</v>
          </cell>
        </row>
      </sheetData>
      <sheetData sheetId="760">
        <row r="9">
          <cell r="H9">
            <v>0.90469999999999995</v>
          </cell>
        </row>
      </sheetData>
      <sheetData sheetId="761">
        <row r="9">
          <cell r="H9">
            <v>0.90469999999999995</v>
          </cell>
        </row>
      </sheetData>
      <sheetData sheetId="762">
        <row r="9">
          <cell r="H9">
            <v>0.90469999999999995</v>
          </cell>
        </row>
      </sheetData>
      <sheetData sheetId="763">
        <row r="9">
          <cell r="H9">
            <v>0.90469999999999995</v>
          </cell>
        </row>
      </sheetData>
      <sheetData sheetId="764">
        <row r="9">
          <cell r="H9">
            <v>0.90469999999999995</v>
          </cell>
        </row>
      </sheetData>
      <sheetData sheetId="765">
        <row r="9">
          <cell r="H9">
            <v>0.90469999999999995</v>
          </cell>
        </row>
      </sheetData>
      <sheetData sheetId="766">
        <row r="9">
          <cell r="H9">
            <v>0.90469999999999995</v>
          </cell>
        </row>
      </sheetData>
      <sheetData sheetId="767">
        <row r="9">
          <cell r="H9">
            <v>0.90469999999999995</v>
          </cell>
        </row>
      </sheetData>
      <sheetData sheetId="768">
        <row r="9">
          <cell r="H9">
            <v>0.90469999999999995</v>
          </cell>
        </row>
      </sheetData>
      <sheetData sheetId="769">
        <row r="9">
          <cell r="H9">
            <v>0.90469999999999995</v>
          </cell>
        </row>
      </sheetData>
      <sheetData sheetId="770">
        <row r="9">
          <cell r="H9">
            <v>0.90469999999999995</v>
          </cell>
        </row>
      </sheetData>
      <sheetData sheetId="771">
        <row r="9">
          <cell r="H9">
            <v>0.90469999999999995</v>
          </cell>
        </row>
      </sheetData>
      <sheetData sheetId="772">
        <row r="9">
          <cell r="H9">
            <v>0.90469999999999995</v>
          </cell>
        </row>
      </sheetData>
      <sheetData sheetId="773">
        <row r="9">
          <cell r="H9">
            <v>0.90469999999999995</v>
          </cell>
        </row>
      </sheetData>
      <sheetData sheetId="774">
        <row r="9">
          <cell r="H9">
            <v>0.90469999999999995</v>
          </cell>
        </row>
      </sheetData>
      <sheetData sheetId="775">
        <row r="9">
          <cell r="H9">
            <v>0.90469999999999995</v>
          </cell>
        </row>
      </sheetData>
      <sheetData sheetId="776">
        <row r="9">
          <cell r="H9">
            <v>0.90469999999999995</v>
          </cell>
        </row>
      </sheetData>
      <sheetData sheetId="777">
        <row r="9">
          <cell r="H9">
            <v>0.90469999999999995</v>
          </cell>
        </row>
      </sheetData>
      <sheetData sheetId="778">
        <row r="9">
          <cell r="H9">
            <v>0.90469999999999995</v>
          </cell>
        </row>
      </sheetData>
      <sheetData sheetId="779">
        <row r="9">
          <cell r="H9">
            <v>0.90469999999999995</v>
          </cell>
        </row>
      </sheetData>
      <sheetData sheetId="780">
        <row r="9">
          <cell r="H9">
            <v>0.90469999999999995</v>
          </cell>
        </row>
      </sheetData>
      <sheetData sheetId="781">
        <row r="9">
          <cell r="H9">
            <v>0.90469999999999995</v>
          </cell>
        </row>
      </sheetData>
      <sheetData sheetId="782">
        <row r="9">
          <cell r="H9">
            <v>0.90469999999999995</v>
          </cell>
        </row>
      </sheetData>
      <sheetData sheetId="783">
        <row r="9">
          <cell r="H9">
            <v>0.90469999999999995</v>
          </cell>
        </row>
      </sheetData>
      <sheetData sheetId="784">
        <row r="9">
          <cell r="H9">
            <v>0.90469999999999995</v>
          </cell>
        </row>
      </sheetData>
      <sheetData sheetId="785">
        <row r="9">
          <cell r="H9">
            <v>0.90469999999999995</v>
          </cell>
        </row>
      </sheetData>
      <sheetData sheetId="786">
        <row r="9">
          <cell r="H9">
            <v>0.90469999999999995</v>
          </cell>
        </row>
      </sheetData>
      <sheetData sheetId="787">
        <row r="9">
          <cell r="H9">
            <v>0.90469999999999995</v>
          </cell>
        </row>
      </sheetData>
      <sheetData sheetId="788">
        <row r="9">
          <cell r="H9">
            <v>0.90469999999999995</v>
          </cell>
        </row>
      </sheetData>
      <sheetData sheetId="789">
        <row r="9">
          <cell r="H9">
            <v>0.90469999999999995</v>
          </cell>
        </row>
      </sheetData>
      <sheetData sheetId="790">
        <row r="9">
          <cell r="H9">
            <v>0.90469999999999995</v>
          </cell>
        </row>
      </sheetData>
      <sheetData sheetId="791">
        <row r="9">
          <cell r="H9">
            <v>0.90469999999999995</v>
          </cell>
        </row>
      </sheetData>
      <sheetData sheetId="792">
        <row r="9">
          <cell r="H9">
            <v>0.90469999999999995</v>
          </cell>
        </row>
      </sheetData>
      <sheetData sheetId="793">
        <row r="9">
          <cell r="H9">
            <v>0.90469999999999995</v>
          </cell>
        </row>
      </sheetData>
      <sheetData sheetId="794">
        <row r="9">
          <cell r="H9">
            <v>0.90469999999999995</v>
          </cell>
        </row>
      </sheetData>
      <sheetData sheetId="795">
        <row r="9">
          <cell r="H9">
            <v>0.90469999999999995</v>
          </cell>
        </row>
      </sheetData>
      <sheetData sheetId="796">
        <row r="9">
          <cell r="H9">
            <v>0.90469999999999995</v>
          </cell>
        </row>
      </sheetData>
      <sheetData sheetId="797">
        <row r="9">
          <cell r="H9">
            <v>0.90469999999999995</v>
          </cell>
        </row>
      </sheetData>
      <sheetData sheetId="798">
        <row r="9">
          <cell r="H9">
            <v>0.90469999999999995</v>
          </cell>
        </row>
      </sheetData>
      <sheetData sheetId="799">
        <row r="9">
          <cell r="H9">
            <v>0.90469999999999995</v>
          </cell>
        </row>
      </sheetData>
      <sheetData sheetId="800">
        <row r="9">
          <cell r="H9">
            <v>0.90469999999999995</v>
          </cell>
        </row>
      </sheetData>
      <sheetData sheetId="801">
        <row r="9">
          <cell r="H9">
            <v>0.90469999999999995</v>
          </cell>
        </row>
      </sheetData>
      <sheetData sheetId="802">
        <row r="9">
          <cell r="H9">
            <v>0.90469999999999995</v>
          </cell>
        </row>
      </sheetData>
      <sheetData sheetId="803">
        <row r="9">
          <cell r="H9">
            <v>0.90469999999999995</v>
          </cell>
        </row>
      </sheetData>
      <sheetData sheetId="804">
        <row r="9">
          <cell r="H9">
            <v>0.90469999999999995</v>
          </cell>
        </row>
      </sheetData>
      <sheetData sheetId="805">
        <row r="9">
          <cell r="H9">
            <v>0.90469999999999995</v>
          </cell>
        </row>
      </sheetData>
      <sheetData sheetId="806">
        <row r="9">
          <cell r="H9">
            <v>0.90469999999999995</v>
          </cell>
        </row>
      </sheetData>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row r="9">
          <cell r="H9">
            <v>0.90469999999999995</v>
          </cell>
        </row>
      </sheetData>
      <sheetData sheetId="816">
        <row r="9">
          <cell r="H9">
            <v>0.90469999999999995</v>
          </cell>
        </row>
      </sheetData>
      <sheetData sheetId="817">
        <row r="9">
          <cell r="H9">
            <v>0.90469999999999995</v>
          </cell>
        </row>
      </sheetData>
      <sheetData sheetId="818">
        <row r="9">
          <cell r="H9">
            <v>0.90469999999999995</v>
          </cell>
        </row>
      </sheetData>
      <sheetData sheetId="819">
        <row r="9">
          <cell r="H9">
            <v>0.90469999999999995</v>
          </cell>
        </row>
      </sheetData>
      <sheetData sheetId="820">
        <row r="9">
          <cell r="H9">
            <v>0.90469999999999995</v>
          </cell>
        </row>
      </sheetData>
      <sheetData sheetId="821">
        <row r="9">
          <cell r="H9">
            <v>0.90469999999999995</v>
          </cell>
        </row>
      </sheetData>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row r="9">
          <cell r="H9">
            <v>0.90469999999999995</v>
          </cell>
        </row>
      </sheetData>
      <sheetData sheetId="828">
        <row r="9">
          <cell r="H9">
            <v>0.90469999999999995</v>
          </cell>
        </row>
      </sheetData>
      <sheetData sheetId="829">
        <row r="9">
          <cell r="H9">
            <v>0.90469999999999995</v>
          </cell>
        </row>
      </sheetData>
      <sheetData sheetId="830">
        <row r="9">
          <cell r="H9">
            <v>0.90469999999999995</v>
          </cell>
        </row>
      </sheetData>
      <sheetData sheetId="831">
        <row r="9">
          <cell r="H9">
            <v>0.90469999999999995</v>
          </cell>
        </row>
      </sheetData>
      <sheetData sheetId="832">
        <row r="9">
          <cell r="H9">
            <v>0.90469999999999995</v>
          </cell>
        </row>
      </sheetData>
      <sheetData sheetId="833">
        <row r="9">
          <cell r="H9">
            <v>0.90469999999999995</v>
          </cell>
        </row>
      </sheetData>
      <sheetData sheetId="834">
        <row r="9">
          <cell r="H9">
            <v>0.90469999999999995</v>
          </cell>
        </row>
      </sheetData>
      <sheetData sheetId="835">
        <row r="9">
          <cell r="H9">
            <v>0.90469999999999995</v>
          </cell>
        </row>
      </sheetData>
      <sheetData sheetId="836">
        <row r="9">
          <cell r="H9">
            <v>0.90469999999999995</v>
          </cell>
        </row>
      </sheetData>
      <sheetData sheetId="837">
        <row r="9">
          <cell r="H9">
            <v>0.90469999999999995</v>
          </cell>
        </row>
      </sheetData>
      <sheetData sheetId="838">
        <row r="9">
          <cell r="H9">
            <v>0.90469999999999995</v>
          </cell>
        </row>
      </sheetData>
      <sheetData sheetId="839">
        <row r="9">
          <cell r="H9">
            <v>0.90469999999999995</v>
          </cell>
        </row>
      </sheetData>
      <sheetData sheetId="840">
        <row r="9">
          <cell r="H9">
            <v>0.90469999999999995</v>
          </cell>
        </row>
      </sheetData>
      <sheetData sheetId="841">
        <row r="9">
          <cell r="H9">
            <v>0.90469999999999995</v>
          </cell>
        </row>
      </sheetData>
      <sheetData sheetId="842">
        <row r="9">
          <cell r="H9">
            <v>0.90469999999999995</v>
          </cell>
        </row>
      </sheetData>
      <sheetData sheetId="843">
        <row r="9">
          <cell r="H9">
            <v>0.90469999999999995</v>
          </cell>
        </row>
      </sheetData>
      <sheetData sheetId="844">
        <row r="9">
          <cell r="H9">
            <v>0.90469999999999995</v>
          </cell>
        </row>
      </sheetData>
      <sheetData sheetId="845">
        <row r="9">
          <cell r="H9">
            <v>0.90469999999999995</v>
          </cell>
        </row>
      </sheetData>
      <sheetData sheetId="846">
        <row r="9">
          <cell r="H9">
            <v>0.90469999999999995</v>
          </cell>
        </row>
      </sheetData>
      <sheetData sheetId="847">
        <row r="9">
          <cell r="H9">
            <v>0.90469999999999995</v>
          </cell>
        </row>
      </sheetData>
      <sheetData sheetId="848">
        <row r="9">
          <cell r="H9">
            <v>0.90469999999999995</v>
          </cell>
        </row>
      </sheetData>
      <sheetData sheetId="849">
        <row r="9">
          <cell r="H9">
            <v>0.90469999999999995</v>
          </cell>
        </row>
      </sheetData>
      <sheetData sheetId="850">
        <row r="9">
          <cell r="H9">
            <v>0.90469999999999995</v>
          </cell>
        </row>
      </sheetData>
      <sheetData sheetId="851">
        <row r="9">
          <cell r="H9">
            <v>0.90469999999999995</v>
          </cell>
        </row>
      </sheetData>
      <sheetData sheetId="852">
        <row r="9">
          <cell r="H9">
            <v>0.90469999999999995</v>
          </cell>
        </row>
      </sheetData>
      <sheetData sheetId="853">
        <row r="9">
          <cell r="H9">
            <v>0.90469999999999995</v>
          </cell>
        </row>
      </sheetData>
      <sheetData sheetId="854">
        <row r="9">
          <cell r="H9">
            <v>0.90469999999999995</v>
          </cell>
        </row>
      </sheetData>
      <sheetData sheetId="855">
        <row r="9">
          <cell r="H9">
            <v>0.90469999999999995</v>
          </cell>
        </row>
      </sheetData>
      <sheetData sheetId="856">
        <row r="9">
          <cell r="H9">
            <v>0.90469999999999995</v>
          </cell>
        </row>
      </sheetData>
      <sheetData sheetId="857">
        <row r="9">
          <cell r="H9">
            <v>0.90469999999999995</v>
          </cell>
        </row>
      </sheetData>
      <sheetData sheetId="858">
        <row r="9">
          <cell r="H9">
            <v>0.90469999999999995</v>
          </cell>
        </row>
      </sheetData>
      <sheetData sheetId="859">
        <row r="9">
          <cell r="H9">
            <v>0.90469999999999995</v>
          </cell>
        </row>
      </sheetData>
      <sheetData sheetId="860">
        <row r="9">
          <cell r="H9">
            <v>0.90469999999999995</v>
          </cell>
        </row>
      </sheetData>
      <sheetData sheetId="861">
        <row r="9">
          <cell r="H9">
            <v>0.90469999999999995</v>
          </cell>
        </row>
      </sheetData>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refreshError="1"/>
      <sheetData sheetId="1066" refreshError="1"/>
      <sheetData sheetId="1067" refreshError="1"/>
      <sheetData sheetId="1068" refreshError="1"/>
      <sheetData sheetId="1069" refreshError="1"/>
      <sheetData sheetId="1070" refreshError="1"/>
      <sheetData sheetId="1071">
        <row r="9">
          <cell r="H9">
            <v>0.90469999999999995</v>
          </cell>
        </row>
      </sheetData>
      <sheetData sheetId="1072" refreshError="1"/>
      <sheetData sheetId="1073" refreshError="1"/>
      <sheetData sheetId="1074" refreshError="1"/>
      <sheetData sheetId="1075" refreshError="1"/>
      <sheetData sheetId="1076">
        <row r="9">
          <cell r="H9">
            <v>0.90469999999999995</v>
          </cell>
        </row>
      </sheetData>
      <sheetData sheetId="1077">
        <row r="9">
          <cell r="H9">
            <v>0.90469999999999995</v>
          </cell>
        </row>
      </sheetData>
      <sheetData sheetId="1078">
        <row r="9">
          <cell r="H9">
            <v>0.90469999999999995</v>
          </cell>
        </row>
      </sheetData>
      <sheetData sheetId="1079" refreshError="1"/>
      <sheetData sheetId="1080" refreshError="1"/>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row r="9">
          <cell r="H9">
            <v>0.90469999999999995</v>
          </cell>
        </row>
      </sheetData>
      <sheetData sheetId="1086">
        <row r="9">
          <cell r="H9">
            <v>0.90469999999999995</v>
          </cell>
        </row>
      </sheetData>
      <sheetData sheetId="1087">
        <row r="9">
          <cell r="H9">
            <v>0.90469999999999995</v>
          </cell>
        </row>
      </sheetData>
      <sheetData sheetId="1088">
        <row r="9">
          <cell r="H9">
            <v>0.90469999999999995</v>
          </cell>
        </row>
      </sheetData>
      <sheetData sheetId="1089">
        <row r="9">
          <cell r="H9">
            <v>0.90469999999999995</v>
          </cell>
        </row>
      </sheetData>
      <sheetData sheetId="1090">
        <row r="9">
          <cell r="H9">
            <v>0.90469999999999995</v>
          </cell>
        </row>
      </sheetData>
      <sheetData sheetId="1091">
        <row r="9">
          <cell r="H9">
            <v>0.90469999999999995</v>
          </cell>
        </row>
      </sheetData>
      <sheetData sheetId="1092">
        <row r="9">
          <cell r="H9">
            <v>0.90469999999999995</v>
          </cell>
        </row>
      </sheetData>
      <sheetData sheetId="1093">
        <row r="9">
          <cell r="H9">
            <v>0.90469999999999995</v>
          </cell>
        </row>
      </sheetData>
      <sheetData sheetId="1094">
        <row r="9">
          <cell r="H9">
            <v>0.90469999999999995</v>
          </cell>
        </row>
      </sheetData>
      <sheetData sheetId="1095">
        <row r="9">
          <cell r="H9">
            <v>0.90469999999999995</v>
          </cell>
        </row>
      </sheetData>
      <sheetData sheetId="1096">
        <row r="9">
          <cell r="H9">
            <v>0.90469999999999995</v>
          </cell>
        </row>
      </sheetData>
      <sheetData sheetId="1097">
        <row r="9">
          <cell r="H9">
            <v>0.90469999999999995</v>
          </cell>
        </row>
      </sheetData>
      <sheetData sheetId="1098">
        <row r="9">
          <cell r="H9">
            <v>0.90469999999999995</v>
          </cell>
        </row>
      </sheetData>
      <sheetData sheetId="1099">
        <row r="9">
          <cell r="H9">
            <v>0.90469999999999995</v>
          </cell>
        </row>
      </sheetData>
      <sheetData sheetId="1100">
        <row r="9">
          <cell r="H9">
            <v>0.90469999999999995</v>
          </cell>
        </row>
      </sheetData>
      <sheetData sheetId="1101">
        <row r="9">
          <cell r="H9">
            <v>0.90469999999999995</v>
          </cell>
        </row>
      </sheetData>
      <sheetData sheetId="1102">
        <row r="9">
          <cell r="H9">
            <v>0.90469999999999995</v>
          </cell>
        </row>
      </sheetData>
      <sheetData sheetId="1103">
        <row r="9">
          <cell r="H9">
            <v>0.90469999999999995</v>
          </cell>
        </row>
      </sheetData>
      <sheetData sheetId="1104">
        <row r="9">
          <cell r="H9">
            <v>0.90469999999999995</v>
          </cell>
        </row>
      </sheetData>
      <sheetData sheetId="1105">
        <row r="9">
          <cell r="H9">
            <v>0.90469999999999995</v>
          </cell>
        </row>
      </sheetData>
      <sheetData sheetId="1106">
        <row r="9">
          <cell r="H9">
            <v>0.90469999999999995</v>
          </cell>
        </row>
      </sheetData>
      <sheetData sheetId="1107">
        <row r="9">
          <cell r="H9">
            <v>0.90469999999999995</v>
          </cell>
        </row>
      </sheetData>
      <sheetData sheetId="1108">
        <row r="9">
          <cell r="H9">
            <v>0.90469999999999995</v>
          </cell>
        </row>
      </sheetData>
      <sheetData sheetId="1109">
        <row r="9">
          <cell r="H9">
            <v>0.90469999999999995</v>
          </cell>
        </row>
      </sheetData>
      <sheetData sheetId="1110">
        <row r="9">
          <cell r="H9">
            <v>0.90469999999999995</v>
          </cell>
        </row>
      </sheetData>
      <sheetData sheetId="1111">
        <row r="9">
          <cell r="H9">
            <v>0.90469999999999995</v>
          </cell>
        </row>
      </sheetData>
      <sheetData sheetId="1112">
        <row r="9">
          <cell r="H9">
            <v>0.90469999999999995</v>
          </cell>
        </row>
      </sheetData>
      <sheetData sheetId="1113">
        <row r="9">
          <cell r="H9">
            <v>0.90469999999999995</v>
          </cell>
        </row>
      </sheetData>
      <sheetData sheetId="1114">
        <row r="9">
          <cell r="H9">
            <v>0.90469999999999995</v>
          </cell>
        </row>
      </sheetData>
      <sheetData sheetId="1115">
        <row r="9">
          <cell r="H9">
            <v>0.90469999999999995</v>
          </cell>
        </row>
      </sheetData>
      <sheetData sheetId="1116">
        <row r="9">
          <cell r="H9">
            <v>0.90469999999999995</v>
          </cell>
        </row>
      </sheetData>
      <sheetData sheetId="1117">
        <row r="9">
          <cell r="H9">
            <v>0.90469999999999995</v>
          </cell>
        </row>
      </sheetData>
      <sheetData sheetId="1118">
        <row r="9">
          <cell r="H9">
            <v>0.90469999999999995</v>
          </cell>
        </row>
      </sheetData>
      <sheetData sheetId="1119"/>
      <sheetData sheetId="1120">
        <row r="9">
          <cell r="H9">
            <v>0.90469999999999995</v>
          </cell>
        </row>
      </sheetData>
      <sheetData sheetId="1121" refreshError="1"/>
      <sheetData sheetId="1122">
        <row r="9">
          <cell r="H9">
            <v>0.90469999999999995</v>
          </cell>
        </row>
      </sheetData>
      <sheetData sheetId="1123">
        <row r="9">
          <cell r="H9">
            <v>0.90469999999999995</v>
          </cell>
        </row>
      </sheetData>
      <sheetData sheetId="1124">
        <row r="9">
          <cell r="H9">
            <v>0.90469999999999995</v>
          </cell>
        </row>
      </sheetData>
      <sheetData sheetId="1125">
        <row r="9">
          <cell r="H9">
            <v>0.90469999999999995</v>
          </cell>
        </row>
      </sheetData>
      <sheetData sheetId="1126">
        <row r="9">
          <cell r="H9">
            <v>0.90469999999999995</v>
          </cell>
        </row>
      </sheetData>
      <sheetData sheetId="1127"/>
      <sheetData sheetId="1128"/>
      <sheetData sheetId="1129"/>
      <sheetData sheetId="1130"/>
      <sheetData sheetId="1131">
        <row r="9">
          <cell r="H9">
            <v>0.90469999999999995</v>
          </cell>
        </row>
      </sheetData>
      <sheetData sheetId="1132">
        <row r="9">
          <cell r="H9">
            <v>0.90469999999999995</v>
          </cell>
        </row>
      </sheetData>
      <sheetData sheetId="1133">
        <row r="9">
          <cell r="H9">
            <v>0.90469999999999995</v>
          </cell>
        </row>
      </sheetData>
      <sheetData sheetId="1134">
        <row r="9">
          <cell r="H9">
            <v>0.90469999999999995</v>
          </cell>
        </row>
      </sheetData>
      <sheetData sheetId="1135">
        <row r="9">
          <cell r="H9">
            <v>0.90469999999999995</v>
          </cell>
        </row>
      </sheetData>
      <sheetData sheetId="1136">
        <row r="9">
          <cell r="H9">
            <v>0.90469999999999995</v>
          </cell>
        </row>
      </sheetData>
      <sheetData sheetId="1137">
        <row r="9">
          <cell r="H9">
            <v>0.90469999999999995</v>
          </cell>
        </row>
      </sheetData>
      <sheetData sheetId="1138">
        <row r="9">
          <cell r="H9">
            <v>0.90469999999999995</v>
          </cell>
        </row>
      </sheetData>
      <sheetData sheetId="1139">
        <row r="9">
          <cell r="H9">
            <v>0.90469999999999995</v>
          </cell>
        </row>
      </sheetData>
      <sheetData sheetId="1140">
        <row r="9">
          <cell r="H9">
            <v>0.90469999999999995</v>
          </cell>
        </row>
      </sheetData>
      <sheetData sheetId="1141">
        <row r="9">
          <cell r="H9">
            <v>0.90469999999999995</v>
          </cell>
        </row>
      </sheetData>
      <sheetData sheetId="1142">
        <row r="9">
          <cell r="H9">
            <v>0.90469999999999995</v>
          </cell>
        </row>
      </sheetData>
      <sheetData sheetId="1143">
        <row r="9">
          <cell r="H9">
            <v>0.90469999999999995</v>
          </cell>
        </row>
      </sheetData>
      <sheetData sheetId="1144">
        <row r="9">
          <cell r="H9">
            <v>0.90469999999999995</v>
          </cell>
        </row>
      </sheetData>
      <sheetData sheetId="1145">
        <row r="9">
          <cell r="H9">
            <v>0.90469999999999995</v>
          </cell>
        </row>
      </sheetData>
      <sheetData sheetId="1146"/>
      <sheetData sheetId="1147"/>
      <sheetData sheetId="1148"/>
      <sheetData sheetId="1149"/>
      <sheetData sheetId="1150"/>
      <sheetData sheetId="1151"/>
      <sheetData sheetId="1152"/>
      <sheetData sheetId="1153">
        <row r="9">
          <cell r="H9">
            <v>0.90469999999999995</v>
          </cell>
        </row>
      </sheetData>
      <sheetData sheetId="1154">
        <row r="9">
          <cell r="H9">
            <v>0.90469999999999995</v>
          </cell>
        </row>
      </sheetData>
      <sheetData sheetId="1155"/>
      <sheetData sheetId="1156"/>
      <sheetData sheetId="1157"/>
      <sheetData sheetId="1158"/>
      <sheetData sheetId="1159" refreshError="1"/>
      <sheetData sheetId="1160" refreshError="1"/>
      <sheetData sheetId="1161" refreshError="1"/>
      <sheetData sheetId="1162"/>
      <sheetData sheetId="1163"/>
      <sheetData sheetId="1164">
        <row r="9">
          <cell r="H9">
            <v>0.90469999999999995</v>
          </cell>
        </row>
      </sheetData>
      <sheetData sheetId="1165"/>
      <sheetData sheetId="1166"/>
      <sheetData sheetId="1167">
        <row r="9">
          <cell r="H9">
            <v>0.90469999999999995</v>
          </cell>
        </row>
      </sheetData>
      <sheetData sheetId="1168">
        <row r="9">
          <cell r="H9">
            <v>0.90469999999999995</v>
          </cell>
        </row>
      </sheetData>
      <sheetData sheetId="1169">
        <row r="9">
          <cell r="H9">
            <v>0.90469999999999995</v>
          </cell>
        </row>
      </sheetData>
      <sheetData sheetId="1170">
        <row r="9">
          <cell r="H9">
            <v>0.90469999999999995</v>
          </cell>
        </row>
      </sheetData>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row r="9">
          <cell r="H9">
            <v>0.90469999999999995</v>
          </cell>
        </row>
      </sheetData>
      <sheetData sheetId="1225">
        <row r="9">
          <cell r="H9">
            <v>0.90469999999999995</v>
          </cell>
        </row>
      </sheetData>
      <sheetData sheetId="1226">
        <row r="9">
          <cell r="H9">
            <v>0.90469999999999995</v>
          </cell>
        </row>
      </sheetData>
      <sheetData sheetId="1227">
        <row r="9">
          <cell r="H9">
            <v>0.90469999999999995</v>
          </cell>
        </row>
      </sheetData>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row r="9">
          <cell r="H9">
            <v>0.90469999999999995</v>
          </cell>
        </row>
      </sheetData>
      <sheetData sheetId="1239">
        <row r="9">
          <cell r="H9">
            <v>0.90469999999999995</v>
          </cell>
        </row>
      </sheetData>
      <sheetData sheetId="1240">
        <row r="9">
          <cell r="H9">
            <v>0.90469999999999995</v>
          </cell>
        </row>
      </sheetData>
      <sheetData sheetId="1241">
        <row r="9">
          <cell r="H9">
            <v>0.90469999999999995</v>
          </cell>
        </row>
      </sheetData>
      <sheetData sheetId="1242">
        <row r="9">
          <cell r="H9">
            <v>0.90469999999999995</v>
          </cell>
        </row>
      </sheetData>
      <sheetData sheetId="1243">
        <row r="9">
          <cell r="H9">
            <v>0.90469999999999995</v>
          </cell>
        </row>
      </sheetData>
      <sheetData sheetId="1244">
        <row r="9">
          <cell r="H9">
            <v>0.90469999999999995</v>
          </cell>
        </row>
      </sheetData>
      <sheetData sheetId="1245">
        <row r="9">
          <cell r="H9">
            <v>0.90469999999999995</v>
          </cell>
        </row>
      </sheetData>
      <sheetData sheetId="1246"/>
      <sheetData sheetId="1247"/>
      <sheetData sheetId="1248"/>
      <sheetData sheetId="1249">
        <row r="9">
          <cell r="H9">
            <v>0.90469999999999995</v>
          </cell>
        </row>
      </sheetData>
      <sheetData sheetId="1250">
        <row r="9">
          <cell r="H9">
            <v>0.90469999999999995</v>
          </cell>
        </row>
      </sheetData>
      <sheetData sheetId="1251">
        <row r="9">
          <cell r="H9">
            <v>0.90469999999999995</v>
          </cell>
        </row>
      </sheetData>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row r="9">
          <cell r="H9">
            <v>0.90469999999999995</v>
          </cell>
        </row>
      </sheetData>
      <sheetData sheetId="1261"/>
      <sheetData sheetId="1262">
        <row r="9">
          <cell r="H9">
            <v>0.90469999999999995</v>
          </cell>
        </row>
      </sheetData>
      <sheetData sheetId="1263">
        <row r="9">
          <cell r="H9">
            <v>0.90469999999999995</v>
          </cell>
        </row>
      </sheetData>
      <sheetData sheetId="1264">
        <row r="9">
          <cell r="H9">
            <v>0.90469999999999995</v>
          </cell>
        </row>
      </sheetData>
      <sheetData sheetId="1265">
        <row r="9">
          <cell r="H9">
            <v>0.90469999999999995</v>
          </cell>
        </row>
      </sheetData>
      <sheetData sheetId="1266">
        <row r="9">
          <cell r="H9">
            <v>0.90469999999999995</v>
          </cell>
        </row>
      </sheetData>
      <sheetData sheetId="1267"/>
      <sheetData sheetId="1268">
        <row r="9">
          <cell r="H9">
            <v>0.90469999999999995</v>
          </cell>
        </row>
      </sheetData>
      <sheetData sheetId="1269">
        <row r="9">
          <cell r="H9">
            <v>0.90469999999999995</v>
          </cell>
        </row>
      </sheetData>
      <sheetData sheetId="1270">
        <row r="9">
          <cell r="H9">
            <v>0.90469999999999995</v>
          </cell>
        </row>
      </sheetData>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refreshError="1"/>
      <sheetData sheetId="1327" refreshError="1"/>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refreshError="1"/>
      <sheetData sheetId="1346" refreshError="1"/>
      <sheetData sheetId="1347" refreshError="1"/>
      <sheetData sheetId="1348" refreshError="1"/>
      <sheetData sheetId="1349" refreshError="1"/>
      <sheetData sheetId="1350"/>
      <sheetData sheetId="1351"/>
      <sheetData sheetId="1352"/>
      <sheetData sheetId="1353"/>
      <sheetData sheetId="1354"/>
      <sheetData sheetId="1355"/>
      <sheetData sheetId="1356"/>
      <sheetData sheetId="1357"/>
      <sheetData sheetId="1358"/>
      <sheetData sheetId="1359" refreshError="1"/>
      <sheetData sheetId="1360" refreshError="1"/>
      <sheetData sheetId="1361" refreshError="1"/>
      <sheetData sheetId="1362" refreshError="1"/>
      <sheetData sheetId="1363"/>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sheetData sheetId="1378"/>
      <sheetData sheetId="1379"/>
      <sheetData sheetId="1380">
        <row r="9">
          <cell r="H9">
            <v>0.90469999999999995</v>
          </cell>
        </row>
      </sheetData>
      <sheetData sheetId="1381">
        <row r="9">
          <cell r="H9">
            <v>0.90469999999999995</v>
          </cell>
        </row>
      </sheetData>
      <sheetData sheetId="1382"/>
      <sheetData sheetId="1383">
        <row r="9">
          <cell r="H9">
            <v>0.90469999999999995</v>
          </cell>
        </row>
      </sheetData>
      <sheetData sheetId="1384">
        <row r="9">
          <cell r="H9">
            <v>0.90469999999999995</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row r="9">
          <cell r="H9">
            <v>0.90469999999999995</v>
          </cell>
        </row>
      </sheetData>
      <sheetData sheetId="1458">
        <row r="9">
          <cell r="H9">
            <v>0.90469999999999995</v>
          </cell>
        </row>
      </sheetData>
      <sheetData sheetId="1459">
        <row r="9">
          <cell r="H9">
            <v>0.90469999999999995</v>
          </cell>
        </row>
      </sheetData>
      <sheetData sheetId="1460">
        <row r="9">
          <cell r="H9">
            <v>0.90469999999999995</v>
          </cell>
        </row>
      </sheetData>
      <sheetData sheetId="1461">
        <row r="9">
          <cell r="H9">
            <v>0.90469999999999995</v>
          </cell>
        </row>
      </sheetData>
      <sheetData sheetId="1462">
        <row r="9">
          <cell r="H9">
            <v>0.90469999999999995</v>
          </cell>
        </row>
      </sheetData>
      <sheetData sheetId="1463">
        <row r="9">
          <cell r="H9">
            <v>0.90469999999999995</v>
          </cell>
        </row>
      </sheetData>
      <sheetData sheetId="1464">
        <row r="9">
          <cell r="H9">
            <v>0.90469999999999995</v>
          </cell>
        </row>
      </sheetData>
      <sheetData sheetId="1465">
        <row r="9">
          <cell r="H9">
            <v>0.90469999999999995</v>
          </cell>
        </row>
      </sheetData>
      <sheetData sheetId="1466">
        <row r="9">
          <cell r="H9">
            <v>0.90469999999999995</v>
          </cell>
        </row>
      </sheetData>
      <sheetData sheetId="1467">
        <row r="9">
          <cell r="H9">
            <v>0.90469999999999995</v>
          </cell>
        </row>
      </sheetData>
      <sheetData sheetId="1468"/>
      <sheetData sheetId="1469">
        <row r="9">
          <cell r="H9">
            <v>0.90469999999999995</v>
          </cell>
        </row>
      </sheetData>
      <sheetData sheetId="1470">
        <row r="9">
          <cell r="H9">
            <v>0.90469999999999995</v>
          </cell>
        </row>
      </sheetData>
      <sheetData sheetId="1471"/>
      <sheetData sheetId="1472"/>
      <sheetData sheetId="1473"/>
      <sheetData sheetId="1474">
        <row r="9">
          <cell r="H9">
            <v>0.90469999999999995</v>
          </cell>
        </row>
      </sheetData>
      <sheetData sheetId="1475">
        <row r="9">
          <cell r="H9">
            <v>0.90469999999999995</v>
          </cell>
        </row>
      </sheetData>
      <sheetData sheetId="1476">
        <row r="9">
          <cell r="H9">
            <v>0.90469999999999995</v>
          </cell>
        </row>
      </sheetData>
      <sheetData sheetId="1477">
        <row r="9">
          <cell r="H9">
            <v>0.90469999999999995</v>
          </cell>
        </row>
      </sheetData>
      <sheetData sheetId="1478">
        <row r="9">
          <cell r="H9">
            <v>0.90469999999999995</v>
          </cell>
        </row>
      </sheetData>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 val="EFE"/>
      <sheetName val="CRONOGRAMA"/>
      <sheetName val="ExistDec98"/>
      <sheetName val="GTO NOV"/>
      <sheetName val="Trial Final"/>
      <sheetName val="TIPO DE CAMBIO (2)"/>
      <sheetName val="TC"/>
      <sheetName val="IARyPD"/>
      <sheetName val="Valorización CP"/>
      <sheetName val="Cover"/>
      <sheetName val="4"/>
      <sheetName val="Indice Workpapers"/>
      <sheetName val="Datos generales"/>
      <sheetName val="Resumen Fiscalización"/>
      <sheetName val="Sistema A "/>
      <sheetName val="Sistema B"/>
      <sheetName val="ESF"/>
      <sheetName val="ERXF"/>
      <sheetName val="Vo PaC"/>
      <sheetName val="Vouching PDT"/>
      <sheetName val="Vo IGV"/>
      <sheetName val="Vo IGV ND"/>
      <sheetName val="ITAN"/>
      <sheetName val="Prueba Global PAC"/>
      <sheetName val="BalCom"/>
      <sheetName val="Anexo 1"/>
      <sheetName val="Anexo 2"/>
      <sheetName val="Anexo 3"/>
      <sheetName val="A1"/>
      <sheetName val="A1.1"/>
      <sheetName val="A2"/>
      <sheetName val="A3"/>
      <sheetName val="A3.1"/>
      <sheetName val="A3.2"/>
      <sheetName val="A4"/>
      <sheetName val="A4.1"/>
      <sheetName val="A5"/>
      <sheetName val="2DIG "/>
      <sheetName val="1_RESUMEN"/>
      <sheetName val="2_PTO_"/>
      <sheetName val="3_FLUJO"/>
      <sheetName val="4_CAO"/>
      <sheetName val="5_GG"/>
      <sheetName val="6_1_EQ_"/>
      <sheetName val="6_2_EQ_CANT"/>
      <sheetName val="p_u_moviliz"/>
      <sheetName val="7_1_MAT"/>
      <sheetName val="7_2_ADEL_MAT"/>
      <sheetName val="8_MO"/>
      <sheetName val="9_CAMP"/>
      <sheetName val="10_FIANZAS"/>
      <sheetName val="RECURSOS_COMERCIAL-MES"/>
      <sheetName val="NO_IMPRIMIR"/>
      <sheetName val="3-ABR-08_TOCACHE_INTERNO_VRS_RE"/>
      <sheetName val="VALORIZACION_10"/>
      <sheetName val="GTO_NOV"/>
      <sheetName val="TIPO_DE_CAMBIO_(2)"/>
      <sheetName val="Trial_Final"/>
      <sheetName val="CAOA_Valorizado"/>
      <sheetName val="Valorización_CP"/>
      <sheetName val="Indice_Workpapers"/>
      <sheetName val="Datos_generales"/>
      <sheetName val="Resumen_Fiscalización"/>
      <sheetName val="Sistema_A_"/>
      <sheetName val="Sistema_B"/>
      <sheetName val="Vo_PaC"/>
      <sheetName val="Vouching_PDT"/>
      <sheetName val="Vo_IGV"/>
      <sheetName val="Vo_IGV_ND"/>
      <sheetName val="Prueba_Global_PAC"/>
      <sheetName val="Anexo_1"/>
      <sheetName val="Anexo_2"/>
      <sheetName val="Anexo_3"/>
      <sheetName val="A1_1"/>
      <sheetName val="A3_1"/>
      <sheetName val="A3_2"/>
      <sheetName val="A4_1"/>
      <sheetName val="CONEXION"/>
      <sheetName val="US$98"/>
      <sheetName val="Feriados"/>
      <sheetName val="Anual"/>
      <sheetName val="Datos"/>
      <sheetName val="Dem. Fin."/>
      <sheetName val="N"/>
      <sheetName val="painel VM MÊS"/>
      <sheetName val="封面 Portada"/>
      <sheetName val="Receita"/>
      <sheetName val="CV"/>
      <sheetName val="Grupo 38"/>
      <sheetName val="EEFF"/>
      <sheetName val="PARIEDAD"/>
      <sheetName val="Herramientas para análisis-VBA"/>
      <sheetName val="LTM"/>
      <sheetName val="CREDIT STATS"/>
      <sheetName val="DropZone"/>
      <sheetName val="Analitics"/>
      <sheetName val="1_RESUMEN1"/>
      <sheetName val="2_PTO_1"/>
      <sheetName val="3_FLUJO1"/>
      <sheetName val="4_CAO1"/>
      <sheetName val="5_GG1"/>
      <sheetName val="6_1_EQ_1"/>
      <sheetName val="6_2_EQ_CANT1"/>
      <sheetName val="p_u_moviliz1"/>
      <sheetName val="7_1_MAT1"/>
      <sheetName val="7_2_ADEL_MAT1"/>
      <sheetName val="8_MO1"/>
      <sheetName val="9_CAMP1"/>
      <sheetName val="10_FIANZAS1"/>
      <sheetName val="RECURSOS_COMERCIAL-MES1"/>
      <sheetName val="NO_IMPRIMIR1"/>
      <sheetName val="3-ABR-08_TOCACHE_INTERNO_VRS_R1"/>
      <sheetName val="VALORIZACION_101"/>
      <sheetName val="2DIG_"/>
      <sheetName val="Dem__Fin_"/>
      <sheetName val="painel_VM_MÊS"/>
      <sheetName val="封面_Portada"/>
      <sheetName val="Grupo_38"/>
      <sheetName val="Factores"/>
      <sheetName val="Otorgados PEN"/>
      <sheetName val="ACUMULADO"/>
      <sheetName val="ER_Producción"/>
      <sheetName val="Volume"/>
      <sheetName val="Parámetros"/>
      <sheetName val="planilla-met"/>
      <sheetName val="PopCache"/>
      <sheetName val="공정계획(내부계획25%,내부w.f)"/>
      <sheetName val="MOI-Histograma"/>
      <sheetName val="Relacion de Recurs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PROG"/>
      <sheetName val="BASES"/>
      <sheetName val="Formulas"/>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Model"/>
      <sheetName val="PLAN_RS"/>
      <sheetName val="DETAL0598"/>
      <sheetName val="1_2_1_RENDIMIENTO3"/>
      <sheetName val="Datos_de_Entrada3"/>
      <sheetName val="YTD_Comments3"/>
      <sheetName val="Datos_de_la_localidad3"/>
      <sheetName val="Analisis_de_la_T_C__-_2_23"/>
      <sheetName val="PLANILLA_GENERAL3"/>
      <sheetName val="Datos_de_la_lkcalidad3"/>
      <sheetName val="PLANILLA_LP_22_9_kV3"/>
      <sheetName val="3__Manpower3"/>
      <sheetName val="DATOS_DE_CAMPO3"/>
      <sheetName val="JORNADAS_TRABAJO1"/>
      <sheetName val="Tipo_de_Cambio3"/>
      <sheetName val="DATOS_TECNICOS_SE_SANTUARIO2"/>
      <sheetName val="PROC_MANT_LT_12"/>
      <sheetName val="OBRAS_CIVILES1"/>
      <sheetName val="FORMA-_RE11"/>
      <sheetName val="Curva_S_diaria1"/>
      <sheetName val="TABLA_PROVEEDORES1"/>
      <sheetName val="U_A_1"/>
      <sheetName val="M_d_O1"/>
      <sheetName val="Tapa_291"/>
      <sheetName val="Costos_Alt21"/>
      <sheetName val="Precios_Estruc_1"/>
      <sheetName val="MONTAJE_R_S_1"/>
      <sheetName val="Datos_Entrada1"/>
      <sheetName val="INGRESO_DE_DATOS_POR_LOCALIDAD1"/>
      <sheetName val="DT_Palcaz1"/>
      <sheetName val="Base_Ret__y_Pt_1"/>
      <sheetName val="Resu_Como1"/>
      <sheetName val="Commodities_LB011"/>
      <sheetName val="Curvas_Com__LB011"/>
      <sheetName val="REPORTE_HH1"/>
      <sheetName val="Resu_Look1"/>
      <sheetName val="Anexo_1_LookAhead-LB011"/>
      <sheetName val="Resu_Restricciones1"/>
      <sheetName val="Anexo_2_PAC_SEM231"/>
      <sheetName val="Anexo_2_PAC_SEM241"/>
      <sheetName val="Anexo_2_PAC_SEM261"/>
      <sheetName val="Anexo_2_PAC_SEM251"/>
      <sheetName val="Datos_PAC1"/>
      <sheetName val="APU_cn_torca1"/>
      <sheetName val="Esquema_UTE_(2)1"/>
      <sheetName val="Wind_Loads1"/>
      <sheetName val="GASTOS_GENERALES"/>
      <sheetName val="CAOA_Valorizado1"/>
      <sheetName val="Distrib__de_anexos"/>
      <sheetName val="ACTA_Pactacion_Precios"/>
      <sheetName val="Comparacion_de_Precios"/>
      <sheetName val="batu_hijau"/>
      <sheetName val="Proy_RELAVE"/>
      <sheetName val="Presupuesto_"/>
      <sheetName val="Calendario_Valorizado_(2)"/>
      <sheetName val="Control_de_Facturacion_y_Pagos"/>
      <sheetName val="Comparativo_Valorizaciones"/>
      <sheetName val="S&amp;U_OF_FUNDS"/>
      <sheetName val="atriz"/>
      <sheetName val="³-A-D"/>
      <sheetName val="I-WATT"/>
      <sheetName val="PPTO_HUANCAYO_CENTRO_TDD"/>
      <sheetName val="DESMONTAJE_CASAGRANDE"/>
      <sheetName val="Resumen02"/>
      <sheetName val="1_2_1_RENDIMIENTO4"/>
      <sheetName val="Datos_de_Entrada4"/>
      <sheetName val="Datos_de_la_localidad4"/>
      <sheetName val="Analisis_de_la_T_C__-_2_24"/>
      <sheetName val="PLANILLA_GENERAL4"/>
      <sheetName val="Datos_de_la_lkcalidad4"/>
      <sheetName val="PLANILLA_LP_22_9_kV4"/>
      <sheetName val="3__Manpower4"/>
      <sheetName val="DATOS_DE_CAMPO4"/>
      <sheetName val="Tipo_de_Cambio4"/>
      <sheetName val="OBRAS_CIVILES2"/>
      <sheetName val="Curva_S_diaria2"/>
      <sheetName val="FORMA-_RE12"/>
      <sheetName val="TABLA_PROVEEDORES2"/>
      <sheetName val="PLAN_RS1"/>
      <sheetName val="GASTOS_GENERALES1"/>
      <sheetName val="PPTO_HUANCAYO_CENTRO_TDD1"/>
      <sheetName val="DESMONTAJE_CASAGRANDE1"/>
      <sheetName val="B-DAT_1"/>
      <sheetName val="Resumen_General"/>
      <sheetName val="B-DAT_"/>
      <sheetName val="2-3_DUEÑ"/>
      <sheetName val="C_-_C"/>
      <sheetName val="C_-_I"/>
      <sheetName val="RESUMEN_COMUNIDAD"/>
      <sheetName val="SUM__MONT__L_P_"/>
      <sheetName val="SUM_-_MONT_R_P_"/>
      <sheetName val="Sumin_y_M_E__RS"/>
      <sheetName val="Base_de_Datos_APU"/>
      <sheetName val="Metrado_Armados"/>
      <sheetName val="P__U__de_Sum"/>
      <sheetName val="Desp_LP"/>
      <sheetName val="Des_RP"/>
      <sheetName val="C_U_SumMat"/>
      <sheetName val="C_U_Mont"/>
      <sheetName val="Aux__Disgregados"/>
      <sheetName val="1_2_1_RENDIMIENTO5"/>
      <sheetName val="Datos_de_Entrada5"/>
      <sheetName val="Datos_de_la_localidad5"/>
      <sheetName val="Analisis_de_la_T_C__-_2_25"/>
      <sheetName val="PLANILLA_GENERAL5"/>
      <sheetName val="Datos_de_la_lkcalidad5"/>
      <sheetName val="PLANILLA_LP_22_9_kV5"/>
      <sheetName val="3__Manpower5"/>
      <sheetName val="DATOS_DE_CAMPO5"/>
      <sheetName val="DATOS_TECNICOS_SE_SANTUARIO3"/>
      <sheetName val="PROC_MANT_LT_13"/>
      <sheetName val="YTD_Comments4"/>
      <sheetName val="Tipo_de_Cambio5"/>
      <sheetName val="OBRAS_CIVILES3"/>
      <sheetName val="Curva_S_diaria3"/>
      <sheetName val="FORMA-_RE13"/>
      <sheetName val="TABLA_PROVEEDORES3"/>
      <sheetName val="Precios_Estruc_2"/>
      <sheetName val="Costos_Alt22"/>
      <sheetName val="Tapa_292"/>
      <sheetName val="Base_Ret__y_Pt_2"/>
      <sheetName val="M_d_O2"/>
      <sheetName val="MONTAJE_R_S_2"/>
      <sheetName val="Datos_Entrada2"/>
      <sheetName val="INGRESO_DE_DATOS_POR_LOCALIDAD2"/>
      <sheetName val="DT_Palcaz2"/>
      <sheetName val="U_A_2"/>
      <sheetName val="JORNADAS_TRABAJO2"/>
      <sheetName val="PLAN_RS2"/>
      <sheetName val="GASTOS_GENERALES2"/>
      <sheetName val="ACTA_Pactacion_Precios1"/>
      <sheetName val="Comparacion_de_Precios1"/>
      <sheetName val="Resu_Como2"/>
      <sheetName val="Commodities_LB012"/>
      <sheetName val="Curvas_Com__LB012"/>
      <sheetName val="REPORTE_HH2"/>
      <sheetName val="Resu_Look2"/>
      <sheetName val="Anexo_1_LookAhead-LB012"/>
      <sheetName val="Resu_Restricciones2"/>
      <sheetName val="Anexo_2_PAC_SEM232"/>
      <sheetName val="Anexo_2_PAC_SEM242"/>
      <sheetName val="Anexo_2_PAC_SEM262"/>
      <sheetName val="Anexo_2_PAC_SEM252"/>
      <sheetName val="Datos_PAC2"/>
      <sheetName val="Presupuesto_1"/>
      <sheetName val="Calendario_Valorizado_(2)1"/>
      <sheetName val="APU_cn_torca2"/>
      <sheetName val="Esquema_UTE_(2)2"/>
      <sheetName val="Wind_Loads2"/>
      <sheetName val="CAOA_Valorizado2"/>
      <sheetName val="Proy_RELAVE1"/>
      <sheetName val="PPTO_HUANCAYO_CENTRO_TDD2"/>
      <sheetName val="DESMONTAJE_CASAGRANDE2"/>
      <sheetName val="Control_de_Facturacion_y_Pagos1"/>
      <sheetName val="Comparativo_Valorizaciones1"/>
      <sheetName val="Distrib__de_anexos1"/>
      <sheetName val="S&amp;U_OF_FUNDS1"/>
      <sheetName val="batu_hijau1"/>
      <sheetName val="B-DAT_11"/>
      <sheetName val="Resumen_General1"/>
      <sheetName val="B-DAT_2"/>
      <sheetName val="2-3_DUEÑ1"/>
      <sheetName val="C_-_C1"/>
      <sheetName val="C_-_I1"/>
      <sheetName val="RESUMEN_COMUNIDAD1"/>
      <sheetName val="SUM__MONT__L_P_1"/>
      <sheetName val="SUM_-_MONT_R_P_1"/>
      <sheetName val="Sumin_y_M_E__RS1"/>
      <sheetName val="Base_de_Datos_APU1"/>
      <sheetName val="Metrado_Armados1"/>
      <sheetName val="P__U__de_Sum1"/>
      <sheetName val="Desp_LP1"/>
      <sheetName val="Des_RP1"/>
      <sheetName val="C_U_SumMat1"/>
      <sheetName val="C_U_Mont1"/>
      <sheetName val="Aux__Disgregados1"/>
      <sheetName val="XREF"/>
      <sheetName val="CARATULA"/>
      <sheetName val="ACTA"/>
      <sheetName val="ACTA-antigua"/>
      <sheetName val="RESIDUOS"/>
      <sheetName val="Mano de Obra"/>
      <sheetName val="RESIDUOS-antigua"/>
      <sheetName val="DETALLE-BT"/>
      <sheetName val="Baremos"/>
      <sheetName val="DETALLE AP"/>
      <sheetName val="Mat-AP"/>
      <sheetName val="ARMADOS"/>
      <sheetName val="DETALLE MT AEREO"/>
      <sheetName val="DETALLE-MT 2"/>
      <sheetName val="M.O. PROV"/>
      <sheetName val="FACT-SS"/>
      <sheetName val="FACT-CX"/>
      <sheetName val="Mat"/>
      <sheetName val="REAL METRADO VEREDA EN INSPECCI"/>
      <sheetName val="BAR-NUEVOS"/>
      <sheetName val="MO-Viaje I."/>
      <sheetName val="PROTECCION"/>
      <sheetName val="RESIDUOS - A"/>
      <sheetName val="C.METALICA "/>
      <sheetName val="Herramientas para análisis-VBA"/>
      <sheetName val="Prueba de Diferencial Cambi (2)"/>
      <sheetName val="Reference"/>
      <sheetName val="FYEP-2"/>
      <sheetName val="Movimiento"/>
      <sheetName val="Curva S - Proyecto (Mensual)"/>
      <sheetName val="PROGRAMADO"/>
      <sheetName val="PRECIOS MATERIALES"/>
      <sheetName val="Annual Input"/>
      <sheetName val="GAN-10.2"/>
      <sheetName val="EERR-LOCAL"/>
      <sheetName val="Prueba_de_Diferencial_Cambi_(2)"/>
      <sheetName val="Herramientas_para_análisis-VBA"/>
      <sheetName val="Indirect tax payable"/>
      <sheetName val="Accrued expenses"/>
      <sheetName val="Amt due to Related companies"/>
      <sheetName val="Other creditors"/>
      <sheetName val="AP"/>
      <sheetName val="Montara Opex"/>
      <sheetName val="oeste"/>
      <sheetName val="Supuestos"/>
      <sheetName val="Portada"/>
      <sheetName val="DIT (2)"/>
      <sheetName val="1) Curva S"/>
      <sheetName val="Curva_S_-_Proyecto_(Mensual)"/>
      <sheetName val="exp"/>
    </sheetNames>
    <sheetDataSet>
      <sheetData sheetId="0" refreshError="1"/>
      <sheetData sheetId="1" refreshError="1">
        <row r="287">
          <cell r="A287" t="str">
            <v>PT_03</v>
          </cell>
          <cell r="B287">
            <v>0</v>
          </cell>
          <cell r="C287" t="str">
            <v>SI</v>
          </cell>
          <cell r="D287" t="str">
            <v>4.01</v>
          </cell>
          <cell r="E287">
            <v>0</v>
          </cell>
          <cell r="F287" t="str">
            <v xml:space="preserve">Conector de Cu tipo perno partido </v>
          </cell>
          <cell r="G287">
            <v>0</v>
          </cell>
          <cell r="H287">
            <v>0</v>
          </cell>
          <cell r="I287" t="str">
            <v>U</v>
          </cell>
          <cell r="J287">
            <v>12</v>
          </cell>
          <cell r="K287">
            <v>2.4900000000000002</v>
          </cell>
          <cell r="L287">
            <v>29.88</v>
          </cell>
          <cell r="M287">
            <v>29.879989624023438</v>
          </cell>
          <cell r="N287">
            <v>29.879989624023438</v>
          </cell>
          <cell r="O287">
            <v>0</v>
          </cell>
        </row>
        <row r="292">
          <cell r="D292" t="str">
            <v>5.00</v>
          </cell>
          <cell r="E292">
            <v>0</v>
          </cell>
          <cell r="F292" t="str">
            <v>EQUIPOS DE PROTECCION Y SECCIONAMIENTO</v>
          </cell>
          <cell r="G292">
            <v>0</v>
          </cell>
          <cell r="H292">
            <v>0</v>
          </cell>
          <cell r="I292">
            <v>0</v>
          </cell>
          <cell r="J292">
            <v>0</v>
          </cell>
          <cell r="K292">
            <v>0</v>
          </cell>
          <cell r="L292">
            <v>0</v>
          </cell>
          <cell r="M292">
            <v>0</v>
          </cell>
          <cell r="N292">
            <v>0</v>
          </cell>
          <cell r="O292">
            <v>0</v>
          </cell>
        </row>
        <row r="293">
          <cell r="A293" t="str">
            <v>PROT_02</v>
          </cell>
          <cell r="B293">
            <v>0</v>
          </cell>
          <cell r="C293" t="str">
            <v>SI</v>
          </cell>
          <cell r="D293" t="str">
            <v>5.01</v>
          </cell>
          <cell r="E293">
            <v>0</v>
          </cell>
          <cell r="F293" t="str">
            <v>Seccionador fusible unipolar Cut-out 36 kV, 100 A, 150kV BIL</v>
          </cell>
          <cell r="G293">
            <v>0</v>
          </cell>
          <cell r="H293">
            <v>0</v>
          </cell>
          <cell r="I293" t="str">
            <v>U</v>
          </cell>
          <cell r="J293">
            <v>11</v>
          </cell>
          <cell r="K293">
            <v>226.24</v>
          </cell>
          <cell r="L293">
            <v>2488.64</v>
          </cell>
          <cell r="M293">
            <v>2488.638671875</v>
          </cell>
          <cell r="N293">
            <v>2488.638671875</v>
          </cell>
          <cell r="O293">
            <v>0</v>
          </cell>
        </row>
        <row r="294">
          <cell r="F294" t="str">
            <v>SUB TOTAL</v>
          </cell>
          <cell r="G294">
            <v>0</v>
          </cell>
          <cell r="H294">
            <v>0</v>
          </cell>
          <cell r="I294">
            <v>0</v>
          </cell>
          <cell r="J294">
            <v>0</v>
          </cell>
          <cell r="K294">
            <v>0</v>
          </cell>
          <cell r="L294">
            <v>0</v>
          </cell>
          <cell r="M294">
            <v>2488.64</v>
          </cell>
          <cell r="N294">
            <v>2488.638671875</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row r="287">
          <cell r="B287">
            <v>0</v>
          </cell>
        </row>
      </sheetData>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ow r="287">
          <cell r="B287">
            <v>0</v>
          </cell>
        </row>
      </sheetData>
      <sheetData sheetId="101">
        <row r="287">
          <cell r="B287">
            <v>0</v>
          </cell>
        </row>
      </sheetData>
      <sheetData sheetId="102"/>
      <sheetData sheetId="103"/>
      <sheetData sheetId="104"/>
      <sheetData sheetId="105"/>
      <sheetData sheetId="106">
        <row r="287">
          <cell r="B287">
            <v>0</v>
          </cell>
        </row>
      </sheetData>
      <sheetData sheetId="107"/>
      <sheetData sheetId="108"/>
      <sheetData sheetId="109"/>
      <sheetData sheetId="110">
        <row r="287">
          <cell r="B287">
            <v>0</v>
          </cell>
        </row>
      </sheetData>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ow r="287">
          <cell r="B287">
            <v>0</v>
          </cell>
        </row>
      </sheetData>
      <sheetData sheetId="139">
        <row r="287">
          <cell r="B287">
            <v>0</v>
          </cell>
        </row>
      </sheetData>
      <sheetData sheetId="140">
        <row r="287">
          <cell r="B287">
            <v>0</v>
          </cell>
        </row>
      </sheetData>
      <sheetData sheetId="141"/>
      <sheetData sheetId="142">
        <row r="287">
          <cell r="B287">
            <v>0</v>
          </cell>
        </row>
      </sheetData>
      <sheetData sheetId="143"/>
      <sheetData sheetId="144"/>
      <sheetData sheetId="145"/>
      <sheetData sheetId="146"/>
      <sheetData sheetId="147"/>
      <sheetData sheetId="148"/>
      <sheetData sheetId="149"/>
      <sheetData sheetId="150"/>
      <sheetData sheetId="151"/>
      <sheetData sheetId="152"/>
      <sheetData sheetId="153"/>
      <sheetData sheetId="154">
        <row r="287">
          <cell r="B287">
            <v>0</v>
          </cell>
        </row>
      </sheetData>
      <sheetData sheetId="155"/>
      <sheetData sheetId="156">
        <row r="287">
          <cell r="B287">
            <v>0</v>
          </cell>
        </row>
      </sheetData>
      <sheetData sheetId="157">
        <row r="287">
          <cell r="B287">
            <v>0</v>
          </cell>
        </row>
      </sheetData>
      <sheetData sheetId="158">
        <row r="287">
          <cell r="B287">
            <v>0</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ow r="287">
          <cell r="B287">
            <v>0</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ow r="287">
          <cell r="B287">
            <v>0</v>
          </cell>
        </row>
      </sheetData>
      <sheetData sheetId="194"/>
      <sheetData sheetId="195"/>
      <sheetData sheetId="196"/>
      <sheetData sheetId="197"/>
      <sheetData sheetId="198"/>
      <sheetData sheetId="199"/>
      <sheetData sheetId="200"/>
      <sheetData sheetId="201"/>
      <sheetData sheetId="202"/>
      <sheetData sheetId="203">
        <row r="287">
          <cell r="B287">
            <v>0</v>
          </cell>
        </row>
      </sheetData>
      <sheetData sheetId="204">
        <row r="287">
          <cell r="B287">
            <v>0</v>
          </cell>
        </row>
      </sheetData>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row r="287">
          <cell r="B287">
            <v>0</v>
          </cell>
        </row>
      </sheetData>
      <sheetData sheetId="270"/>
      <sheetData sheetId="271"/>
      <sheetData sheetId="272"/>
      <sheetData sheetId="273">
        <row r="287">
          <cell r="B287">
            <v>0</v>
          </cell>
        </row>
      </sheetData>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ow r="287">
          <cell r="B287">
            <v>0</v>
          </cell>
        </row>
      </sheetData>
      <sheetData sheetId="288" refreshError="1"/>
      <sheetData sheetId="289" refreshError="1"/>
      <sheetData sheetId="290" refreshError="1"/>
      <sheetData sheetId="291"/>
      <sheetData sheetId="292"/>
      <sheetData sheetId="293"/>
      <sheetData sheetId="294"/>
      <sheetData sheetId="295"/>
      <sheetData sheetId="296"/>
      <sheetData sheetId="297">
        <row r="287">
          <cell r="B287">
            <v>0</v>
          </cell>
        </row>
      </sheetData>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row r="287">
          <cell r="B287">
            <v>0</v>
          </cell>
        </row>
      </sheetData>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ow r="287">
          <cell r="B287">
            <v>0</v>
          </cell>
        </row>
      </sheetData>
      <sheetData sheetId="353"/>
      <sheetData sheetId="354"/>
      <sheetData sheetId="355"/>
      <sheetData sheetId="356">
        <row r="287">
          <cell r="B287">
            <v>0</v>
          </cell>
        </row>
      </sheetData>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refreshError="1"/>
      <sheetData sheetId="379" refreshError="1"/>
      <sheetData sheetId="380" refreshError="1"/>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ow r="287">
          <cell r="B287">
            <v>0</v>
          </cell>
        </row>
      </sheetData>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ow r="287">
          <cell r="B287">
            <v>0</v>
          </cell>
        </row>
      </sheetData>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row r="287">
          <cell r="B287">
            <v>0</v>
          </cell>
        </row>
      </sheetData>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ow r="287">
          <cell r="B287">
            <v>0</v>
          </cell>
        </row>
      </sheetData>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sheetData sheetId="501"/>
      <sheetData sheetId="502"/>
      <sheetData sheetId="503"/>
      <sheetData sheetId="504"/>
      <sheetData sheetId="505"/>
      <sheetData sheetId="506"/>
      <sheetData sheetId="507"/>
      <sheetData sheetId="508"/>
      <sheetData sheetId="509">
        <row r="287">
          <cell r="B287">
            <v>0</v>
          </cell>
        </row>
      </sheetData>
      <sheetData sheetId="510"/>
      <sheetData sheetId="511"/>
      <sheetData sheetId="512"/>
      <sheetData sheetId="513"/>
      <sheetData sheetId="514"/>
      <sheetData sheetId="515"/>
      <sheetData sheetId="516"/>
      <sheetData sheetId="517"/>
      <sheetData sheetId="518"/>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918-54B3-446A-828C-56FDB526A6D7}">
  <sheetPr>
    <tabColor rgb="FFFFC000"/>
    <outlinePr summaryBelow="0"/>
  </sheetPr>
  <dimension ref="A1:O636"/>
  <sheetViews>
    <sheetView tabSelected="1" view="pageBreakPreview" zoomScaleNormal="85" zoomScaleSheetLayoutView="100" workbookViewId="0">
      <selection activeCell="C4" sqref="C4:E4"/>
    </sheetView>
  </sheetViews>
  <sheetFormatPr baseColWidth="10" defaultColWidth="10.5546875" defaultRowHeight="15" customHeight="1" x14ac:dyDescent="0.3"/>
  <cols>
    <col min="1" max="1" width="4.88671875" style="8" customWidth="1"/>
    <col min="2" max="2" width="17.109375" style="8" customWidth="1"/>
    <col min="3" max="3" width="99.109375" style="8" customWidth="1"/>
    <col min="4" max="4" width="7.109375" style="2" bestFit="1" customWidth="1"/>
    <col min="5" max="5" width="15.21875" style="1" customWidth="1"/>
    <col min="6" max="6" width="11.77734375" style="1" customWidth="1"/>
    <col min="7" max="7" width="15.33203125" style="1" customWidth="1"/>
    <col min="8" max="8" width="1.88671875" style="8" customWidth="1"/>
    <col min="9" max="9" width="43.33203125" style="8" customWidth="1"/>
    <col min="10" max="10" width="14" style="8" customWidth="1"/>
    <col min="11" max="11" width="10.5546875" style="8" customWidth="1"/>
    <col min="12" max="12" width="12.33203125" style="8" customWidth="1"/>
    <col min="13" max="13" width="10.5546875" style="8" customWidth="1"/>
    <col min="14" max="14" width="12.6640625" style="8" customWidth="1"/>
    <col min="15" max="15" width="19.6640625" style="8" customWidth="1"/>
    <col min="16" max="16" width="15.44140625" style="8" customWidth="1"/>
    <col min="17" max="18" width="10.5546875" style="8" customWidth="1"/>
    <col min="19" max="16384" width="10.5546875" style="8"/>
  </cols>
  <sheetData>
    <row r="1" spans="1:9" ht="9" customHeight="1" x14ac:dyDescent="0.3"/>
    <row r="2" spans="1:9" s="3" customFormat="1" ht="26.1" customHeight="1" x14ac:dyDescent="0.3">
      <c r="B2" s="76"/>
      <c r="C2" s="83" t="s">
        <v>165</v>
      </c>
      <c r="D2" s="83"/>
      <c r="E2" s="83"/>
      <c r="F2" s="79" t="s">
        <v>1</v>
      </c>
      <c r="G2" s="80"/>
      <c r="H2" s="9"/>
    </row>
    <row r="3" spans="1:9" s="4" customFormat="1" ht="15" customHeight="1" x14ac:dyDescent="0.3">
      <c r="A3" s="3"/>
      <c r="B3" s="76"/>
      <c r="C3" s="83"/>
      <c r="D3" s="83"/>
      <c r="E3" s="83"/>
      <c r="F3" s="79" t="s">
        <v>2</v>
      </c>
      <c r="G3" s="80"/>
      <c r="H3" s="9"/>
    </row>
    <row r="4" spans="1:9" s="5" customFormat="1" ht="30" customHeight="1" x14ac:dyDescent="0.3">
      <c r="A4" s="3"/>
      <c r="B4" s="76"/>
      <c r="C4" s="76" t="s">
        <v>3</v>
      </c>
      <c r="D4" s="76"/>
      <c r="E4" s="76"/>
      <c r="F4" s="96" t="s">
        <v>119</v>
      </c>
      <c r="G4" s="97"/>
      <c r="H4" s="9"/>
    </row>
    <row r="5" spans="1:9" s="5" customFormat="1" ht="9" customHeight="1" x14ac:dyDescent="0.3">
      <c r="A5" s="4"/>
      <c r="B5" s="4"/>
      <c r="C5" s="4"/>
      <c r="D5" s="4"/>
      <c r="E5" s="4"/>
      <c r="F5" s="4"/>
      <c r="G5" s="4"/>
      <c r="H5" s="11"/>
    </row>
    <row r="6" spans="1:9" s="5" customFormat="1" ht="15" customHeight="1" x14ac:dyDescent="0.3">
      <c r="A6" s="8"/>
      <c r="B6" s="75" t="s">
        <v>5</v>
      </c>
      <c r="C6" s="75"/>
      <c r="D6" s="75"/>
      <c r="E6" s="75"/>
      <c r="F6" s="73"/>
      <c r="G6" s="73"/>
      <c r="H6" s="11"/>
    </row>
    <row r="7" spans="1:9" s="5" customFormat="1" ht="9" customHeight="1" x14ac:dyDescent="0.3">
      <c r="A7" s="8"/>
      <c r="B7" s="6"/>
      <c r="C7" s="6"/>
      <c r="D7" s="6"/>
      <c r="E7" s="6"/>
      <c r="F7" s="6"/>
      <c r="G7" s="6"/>
      <c r="H7" s="11"/>
    </row>
    <row r="8" spans="1:9" ht="3" customHeight="1" x14ac:dyDescent="0.3"/>
    <row r="9" spans="1:9" s="12" customFormat="1" ht="30" customHeight="1" x14ac:dyDescent="0.3">
      <c r="B9" s="13" t="s">
        <v>6</v>
      </c>
      <c r="C9" s="13" t="s">
        <v>7</v>
      </c>
      <c r="D9" s="13" t="s">
        <v>8</v>
      </c>
      <c r="E9" s="14" t="s">
        <v>9</v>
      </c>
      <c r="F9" s="84" t="s">
        <v>162</v>
      </c>
      <c r="G9" s="84" t="s">
        <v>163</v>
      </c>
      <c r="I9" s="15" t="s">
        <v>10</v>
      </c>
    </row>
    <row r="10" spans="1:9" s="11" customFormat="1" ht="15" customHeight="1" collapsed="1" x14ac:dyDescent="0.3">
      <c r="B10" s="16">
        <v>1</v>
      </c>
      <c r="C10" s="17" t="s">
        <v>120</v>
      </c>
      <c r="D10" s="18"/>
      <c r="E10" s="19"/>
      <c r="F10" s="85"/>
      <c r="G10" s="85"/>
      <c r="I10" s="20"/>
    </row>
    <row r="11" spans="1:9" s="11" customFormat="1" ht="15" customHeight="1" x14ac:dyDescent="0.3">
      <c r="A11" s="61"/>
      <c r="B11" s="71">
        <f>+B10+0.01</f>
        <v>1.01</v>
      </c>
      <c r="C11" s="57" t="s">
        <v>121</v>
      </c>
      <c r="D11" s="50"/>
      <c r="E11" s="51"/>
      <c r="F11" s="86"/>
      <c r="G11" s="86"/>
      <c r="I11" s="52"/>
    </row>
    <row r="12" spans="1:9" s="11" customFormat="1" ht="15" customHeight="1" x14ac:dyDescent="0.3">
      <c r="A12" s="56"/>
      <c r="B12" s="56">
        <f>+B11+0.0001</f>
        <v>1.0101</v>
      </c>
      <c r="C12" s="25" t="s">
        <v>49</v>
      </c>
      <c r="D12" s="22" t="s">
        <v>50</v>
      </c>
      <c r="E12" s="23">
        <v>1</v>
      </c>
      <c r="F12" s="87"/>
      <c r="G12" s="87"/>
      <c r="I12" s="8" t="s">
        <v>11</v>
      </c>
    </row>
    <row r="13" spans="1:9" s="11" customFormat="1" ht="15" customHeight="1" x14ac:dyDescent="0.3">
      <c r="A13" s="56"/>
      <c r="B13" s="56">
        <f t="shared" ref="B13:B14" si="0">+B12+0.0001</f>
        <v>1.0102</v>
      </c>
      <c r="C13" s="25" t="s">
        <v>52</v>
      </c>
      <c r="D13" s="22" t="s">
        <v>50</v>
      </c>
      <c r="E13" s="23">
        <v>1</v>
      </c>
      <c r="F13" s="87"/>
      <c r="G13" s="87"/>
      <c r="I13" s="8" t="s">
        <v>11</v>
      </c>
    </row>
    <row r="14" spans="1:9" s="11" customFormat="1" ht="15" customHeight="1" x14ac:dyDescent="0.3">
      <c r="A14" s="56"/>
      <c r="B14" s="56">
        <f t="shared" si="0"/>
        <v>1.0103</v>
      </c>
      <c r="C14" s="25" t="s">
        <v>53</v>
      </c>
      <c r="D14" s="22" t="s">
        <v>50</v>
      </c>
      <c r="E14" s="23">
        <v>1</v>
      </c>
      <c r="F14" s="87"/>
      <c r="G14" s="87"/>
      <c r="I14" s="8" t="s">
        <v>11</v>
      </c>
    </row>
    <row r="15" spans="1:9" s="11" customFormat="1" ht="15" customHeight="1" x14ac:dyDescent="0.3">
      <c r="A15" s="56"/>
      <c r="B15" s="56">
        <f>+B14+0.0001</f>
        <v>1.0104</v>
      </c>
      <c r="C15" s="25" t="s">
        <v>55</v>
      </c>
      <c r="D15" s="22" t="s">
        <v>50</v>
      </c>
      <c r="E15" s="23">
        <v>1</v>
      </c>
      <c r="F15" s="87"/>
      <c r="G15" s="87"/>
      <c r="I15" s="8" t="s">
        <v>11</v>
      </c>
    </row>
    <row r="16" spans="1:9" s="11" customFormat="1" ht="15" customHeight="1" x14ac:dyDescent="0.3">
      <c r="A16" s="61"/>
      <c r="B16" s="71">
        <f>+B11+0.01</f>
        <v>1.02</v>
      </c>
      <c r="C16" s="57" t="s">
        <v>57</v>
      </c>
      <c r="D16" s="50"/>
      <c r="E16" s="51"/>
      <c r="F16" s="86"/>
      <c r="G16" s="86"/>
      <c r="H16" s="8"/>
      <c r="I16" s="8"/>
    </row>
    <row r="17" spans="1:12" s="11" customFormat="1" ht="15" customHeight="1" x14ac:dyDescent="0.3">
      <c r="A17" s="56"/>
      <c r="B17" s="56">
        <v>1.0201</v>
      </c>
      <c r="C17" s="25" t="s">
        <v>48</v>
      </c>
      <c r="D17" s="22" t="s">
        <v>54</v>
      </c>
      <c r="E17" s="23">
        <v>0.5</v>
      </c>
      <c r="F17" s="87"/>
      <c r="G17" s="87"/>
      <c r="H17" s="8"/>
      <c r="I17" s="8" t="s">
        <v>12</v>
      </c>
    </row>
    <row r="18" spans="1:12" s="11" customFormat="1" ht="15" customHeight="1" x14ac:dyDescent="0.3">
      <c r="A18" s="56"/>
      <c r="B18" s="56">
        <f>+B16+0.0001</f>
        <v>1.0201</v>
      </c>
      <c r="C18" s="62" t="s">
        <v>58</v>
      </c>
      <c r="D18" s="43" t="s">
        <v>54</v>
      </c>
      <c r="E18" s="23">
        <v>15</v>
      </c>
      <c r="F18" s="87"/>
      <c r="G18" s="87"/>
      <c r="H18" s="8"/>
      <c r="I18" s="8" t="s">
        <v>12</v>
      </c>
    </row>
    <row r="19" spans="1:12" s="11" customFormat="1" ht="15" customHeight="1" x14ac:dyDescent="0.3">
      <c r="A19" s="56"/>
      <c r="B19" s="56">
        <v>1.0203</v>
      </c>
      <c r="C19" s="25" t="s">
        <v>59</v>
      </c>
      <c r="D19" s="22" t="s">
        <v>54</v>
      </c>
      <c r="E19" s="23">
        <v>0.5</v>
      </c>
      <c r="F19" s="87"/>
      <c r="G19" s="87"/>
      <c r="H19" s="8"/>
      <c r="I19" s="8" t="s">
        <v>12</v>
      </c>
    </row>
    <row r="20" spans="1:12" s="11" customFormat="1" ht="15" customHeight="1" x14ac:dyDescent="0.3">
      <c r="A20" s="61"/>
      <c r="B20" s="71">
        <f>+B16+0.01</f>
        <v>1.03</v>
      </c>
      <c r="C20" s="57" t="s">
        <v>115</v>
      </c>
      <c r="D20" s="50"/>
      <c r="E20" s="51"/>
      <c r="F20" s="86"/>
      <c r="G20" s="86"/>
      <c r="I20" s="8"/>
    </row>
    <row r="21" spans="1:12" s="11" customFormat="1" ht="15" customHeight="1" x14ac:dyDescent="0.3">
      <c r="A21" s="56"/>
      <c r="B21" s="56">
        <f>+B20+0.0001</f>
        <v>1.0301</v>
      </c>
      <c r="C21" s="25" t="s">
        <v>122</v>
      </c>
      <c r="D21" s="22" t="s">
        <v>61</v>
      </c>
      <c r="E21" s="23">
        <v>9000</v>
      </c>
      <c r="F21" s="87"/>
      <c r="G21" s="87"/>
      <c r="I21" s="8"/>
    </row>
    <row r="22" spans="1:12" s="11" customFormat="1" ht="15" customHeight="1" x14ac:dyDescent="0.3">
      <c r="A22" s="56"/>
      <c r="B22" s="56">
        <f t="shared" ref="B22:B30" si="1">+B21+0.0001</f>
        <v>1.0302</v>
      </c>
      <c r="C22" s="25" t="s">
        <v>74</v>
      </c>
      <c r="D22" s="22" t="s">
        <v>50</v>
      </c>
      <c r="E22" s="23">
        <v>1</v>
      </c>
      <c r="F22" s="87"/>
      <c r="G22" s="87"/>
      <c r="H22" s="8"/>
      <c r="I22" s="8" t="s">
        <v>26</v>
      </c>
    </row>
    <row r="23" spans="1:12" s="11" customFormat="1" ht="15" customHeight="1" x14ac:dyDescent="0.3">
      <c r="A23" s="56"/>
      <c r="B23" s="56">
        <f t="shared" si="1"/>
        <v>1.0303</v>
      </c>
      <c r="C23" s="25" t="s">
        <v>35</v>
      </c>
      <c r="D23" s="22" t="s">
        <v>61</v>
      </c>
      <c r="E23" s="23">
        <v>450</v>
      </c>
      <c r="F23" s="87"/>
      <c r="G23" s="87"/>
      <c r="H23" s="8"/>
      <c r="I23" s="8"/>
    </row>
    <row r="24" spans="1:12" s="11" customFormat="1" ht="15" customHeight="1" x14ac:dyDescent="0.3">
      <c r="A24" s="56"/>
      <c r="B24" s="56">
        <f t="shared" si="1"/>
        <v>1.0304</v>
      </c>
      <c r="C24" s="25" t="s">
        <v>62</v>
      </c>
      <c r="D24" s="22" t="s">
        <v>63</v>
      </c>
      <c r="E24" s="23">
        <v>118.8</v>
      </c>
      <c r="F24" s="87"/>
      <c r="G24" s="87"/>
      <c r="H24" s="8"/>
      <c r="I24" s="8"/>
    </row>
    <row r="25" spans="1:12" s="11" customFormat="1" ht="15" customHeight="1" x14ac:dyDescent="0.3">
      <c r="A25" s="56"/>
      <c r="B25" s="56">
        <f t="shared" si="1"/>
        <v>1.0305</v>
      </c>
      <c r="C25" s="25" t="s">
        <v>46</v>
      </c>
      <c r="D25" s="22" t="s">
        <v>63</v>
      </c>
      <c r="E25" s="23">
        <v>180.89999999999998</v>
      </c>
      <c r="F25" s="87"/>
      <c r="G25" s="87"/>
      <c r="H25" s="8"/>
      <c r="I25" s="8"/>
    </row>
    <row r="26" spans="1:12" s="11" customFormat="1" ht="15" customHeight="1" x14ac:dyDescent="0.3">
      <c r="A26" s="56"/>
      <c r="B26" s="56">
        <f t="shared" si="1"/>
        <v>1.0306</v>
      </c>
      <c r="C26" s="25" t="s">
        <v>159</v>
      </c>
      <c r="D26" s="22" t="s">
        <v>64</v>
      </c>
      <c r="E26" s="23">
        <v>1350</v>
      </c>
      <c r="F26" s="87"/>
      <c r="G26" s="87"/>
      <c r="H26" s="8"/>
      <c r="I26" s="8"/>
    </row>
    <row r="27" spans="1:12" s="11" customFormat="1" ht="15" customHeight="1" x14ac:dyDescent="0.3">
      <c r="A27" s="56"/>
      <c r="B27" s="56">
        <f t="shared" si="1"/>
        <v>1.0306999999999999</v>
      </c>
      <c r="C27" s="25" t="s">
        <v>66</v>
      </c>
      <c r="D27" s="22" t="s">
        <v>63</v>
      </c>
      <c r="E27" s="23">
        <v>1188</v>
      </c>
      <c r="F27" s="87"/>
      <c r="G27" s="87"/>
      <c r="H27" s="8"/>
      <c r="I27" s="8" t="s">
        <v>17</v>
      </c>
      <c r="J27" s="11">
        <f>70*40</f>
        <v>2800</v>
      </c>
      <c r="K27" s="11" t="e">
        <f>#REF!/J27</f>
        <v>#REF!</v>
      </c>
    </row>
    <row r="28" spans="1:12" s="11" customFormat="1" ht="15" customHeight="1" x14ac:dyDescent="0.3">
      <c r="A28" s="56"/>
      <c r="B28" s="56">
        <f t="shared" si="1"/>
        <v>1.0307999999999999</v>
      </c>
      <c r="C28" s="25" t="s">
        <v>45</v>
      </c>
      <c r="D28" s="22" t="s">
        <v>63</v>
      </c>
      <c r="E28" s="23">
        <v>2727</v>
      </c>
      <c r="F28" s="87"/>
      <c r="G28" s="87"/>
      <c r="H28" s="8"/>
      <c r="I28" s="8" t="s">
        <v>17</v>
      </c>
    </row>
    <row r="29" spans="1:12" s="11" customFormat="1" ht="15" customHeight="1" x14ac:dyDescent="0.3">
      <c r="A29" s="56"/>
      <c r="B29" s="56">
        <f t="shared" si="1"/>
        <v>1.0308999999999999</v>
      </c>
      <c r="C29" s="25" t="s">
        <v>128</v>
      </c>
      <c r="D29" s="22" t="s">
        <v>64</v>
      </c>
      <c r="E29" s="23">
        <v>135</v>
      </c>
      <c r="F29" s="87"/>
      <c r="G29" s="87"/>
      <c r="H29" s="8"/>
      <c r="I29" s="8"/>
    </row>
    <row r="30" spans="1:12" s="11" customFormat="1" ht="15" customHeight="1" x14ac:dyDescent="0.3">
      <c r="A30" s="56"/>
      <c r="B30" s="56">
        <f t="shared" si="1"/>
        <v>1.0309999999999999</v>
      </c>
      <c r="C30" s="25" t="s">
        <v>161</v>
      </c>
      <c r="D30" s="22" t="s">
        <v>64</v>
      </c>
      <c r="E30" s="23">
        <v>1350</v>
      </c>
      <c r="F30" s="87"/>
      <c r="G30" s="87"/>
      <c r="H30" s="8"/>
      <c r="I30" s="8"/>
    </row>
    <row r="31" spans="1:12" ht="15" customHeight="1" x14ac:dyDescent="0.3">
      <c r="A31" s="61"/>
      <c r="B31" s="71">
        <f>B20+0.01</f>
        <v>1.04</v>
      </c>
      <c r="C31" s="63" t="s">
        <v>67</v>
      </c>
      <c r="D31" s="64" t="s">
        <v>68</v>
      </c>
      <c r="E31" s="65">
        <v>10</v>
      </c>
      <c r="F31" s="88"/>
      <c r="G31" s="88"/>
      <c r="I31" s="8" t="s">
        <v>18</v>
      </c>
      <c r="J31" s="7"/>
      <c r="L31" s="7"/>
    </row>
    <row r="32" spans="1:12" ht="15" customHeight="1" x14ac:dyDescent="0.3">
      <c r="A32" s="61"/>
      <c r="B32" s="71">
        <f>+B31+0.01</f>
        <v>1.05</v>
      </c>
      <c r="C32" s="63" t="s">
        <v>69</v>
      </c>
      <c r="D32" s="64" t="s">
        <v>54</v>
      </c>
      <c r="E32" s="65">
        <v>15.73</v>
      </c>
      <c r="F32" s="88"/>
      <c r="G32" s="88"/>
      <c r="I32" s="8" t="s">
        <v>19</v>
      </c>
      <c r="J32" s="7"/>
      <c r="L32" s="7"/>
    </row>
    <row r="33" spans="1:15" ht="15" customHeight="1" x14ac:dyDescent="0.3">
      <c r="A33" s="61"/>
      <c r="B33" s="71">
        <f>+B32+0.01</f>
        <v>1.06</v>
      </c>
      <c r="C33" s="63" t="s">
        <v>40</v>
      </c>
      <c r="D33" s="64" t="s">
        <v>50</v>
      </c>
      <c r="E33" s="65">
        <v>1</v>
      </c>
      <c r="F33" s="88"/>
      <c r="G33" s="88"/>
      <c r="I33" s="8" t="s">
        <v>21</v>
      </c>
      <c r="J33" s="7"/>
      <c r="L33" s="7"/>
    </row>
    <row r="34" spans="1:15" ht="15" customHeight="1" x14ac:dyDescent="0.3">
      <c r="A34" s="61"/>
      <c r="B34" s="71">
        <f>+B33+0.01</f>
        <v>1.07</v>
      </c>
      <c r="C34" s="63" t="s">
        <v>70</v>
      </c>
      <c r="D34" s="64" t="s">
        <v>50</v>
      </c>
      <c r="E34" s="65">
        <v>1</v>
      </c>
      <c r="F34" s="88"/>
      <c r="G34" s="88"/>
      <c r="J34" s="7"/>
      <c r="L34" s="7"/>
    </row>
    <row r="35" spans="1:15" ht="15" customHeight="1" x14ac:dyDescent="0.3">
      <c r="A35" s="61"/>
      <c r="B35" s="71">
        <f>+B34+0.01</f>
        <v>1.08</v>
      </c>
      <c r="C35" s="63" t="s">
        <v>123</v>
      </c>
      <c r="D35" s="64" t="s">
        <v>61</v>
      </c>
      <c r="E35" s="65">
        <v>1500000</v>
      </c>
      <c r="F35" s="88"/>
      <c r="G35" s="88"/>
      <c r="J35" s="7"/>
      <c r="L35" s="7"/>
    </row>
    <row r="36" spans="1:15" ht="15" customHeight="1" collapsed="1" x14ac:dyDescent="0.3">
      <c r="B36" s="16">
        <f>+B10+1</f>
        <v>2</v>
      </c>
      <c r="C36" s="17" t="s">
        <v>101</v>
      </c>
      <c r="D36" s="18"/>
      <c r="E36" s="19"/>
      <c r="F36" s="85"/>
      <c r="G36" s="85"/>
      <c r="J36" s="7"/>
      <c r="L36" s="7"/>
    </row>
    <row r="37" spans="1:15" ht="15" customHeight="1" x14ac:dyDescent="0.3">
      <c r="B37" s="71">
        <f>+B36+0.01</f>
        <v>2.0099999999999998</v>
      </c>
      <c r="C37" s="57" t="s">
        <v>56</v>
      </c>
      <c r="D37" s="50"/>
      <c r="E37" s="51"/>
      <c r="F37" s="86"/>
      <c r="G37" s="86"/>
      <c r="J37" s="7"/>
      <c r="L37" s="7"/>
    </row>
    <row r="38" spans="1:15" ht="15" customHeight="1" x14ac:dyDescent="0.3">
      <c r="B38" s="36">
        <f>+B37+0.0001</f>
        <v>2.0101</v>
      </c>
      <c r="C38" s="58" t="s">
        <v>60</v>
      </c>
      <c r="D38" s="43"/>
      <c r="E38" s="23"/>
      <c r="F38" s="87"/>
      <c r="G38" s="87"/>
      <c r="J38" s="7"/>
      <c r="L38" s="7"/>
    </row>
    <row r="39" spans="1:15" ht="15" customHeight="1" x14ac:dyDescent="0.3">
      <c r="B39" s="72">
        <f>B38+0.000001</f>
        <v>2.0101010000000001</v>
      </c>
      <c r="C39" s="59" t="s">
        <v>35</v>
      </c>
      <c r="D39" s="22" t="s">
        <v>61</v>
      </c>
      <c r="E39" s="23">
        <v>828.5</v>
      </c>
      <c r="F39" s="87"/>
      <c r="G39" s="87"/>
      <c r="I39" s="8" t="s">
        <v>13</v>
      </c>
      <c r="J39" s="7"/>
      <c r="L39" s="7"/>
    </row>
    <row r="40" spans="1:15" ht="15" customHeight="1" x14ac:dyDescent="0.3">
      <c r="B40" s="72">
        <f t="shared" ref="B40:B52" si="2">B39+0.000001</f>
        <v>2.0101020000000003</v>
      </c>
      <c r="C40" s="59" t="s">
        <v>62</v>
      </c>
      <c r="D40" s="43" t="s">
        <v>63</v>
      </c>
      <c r="E40" s="23">
        <v>73</v>
      </c>
      <c r="F40" s="87"/>
      <c r="G40" s="87"/>
      <c r="I40" s="8" t="s">
        <v>13</v>
      </c>
      <c r="J40" s="7"/>
      <c r="L40" s="7"/>
    </row>
    <row r="41" spans="1:15" ht="15" customHeight="1" x14ac:dyDescent="0.3">
      <c r="B41" s="72">
        <f t="shared" si="2"/>
        <v>2.0101030000000004</v>
      </c>
      <c r="C41" s="59" t="s">
        <v>46</v>
      </c>
      <c r="D41" s="43" t="s">
        <v>63</v>
      </c>
      <c r="E41" s="23">
        <v>45.6</v>
      </c>
      <c r="F41" s="87"/>
      <c r="G41" s="87"/>
      <c r="I41" s="8" t="s">
        <v>13</v>
      </c>
      <c r="J41" s="7"/>
      <c r="L41" s="7"/>
    </row>
    <row r="42" spans="1:15" ht="15" customHeight="1" x14ac:dyDescent="0.3">
      <c r="B42" s="72">
        <f t="shared" si="2"/>
        <v>2.0101040000000006</v>
      </c>
      <c r="C42" s="59" t="s">
        <v>36</v>
      </c>
      <c r="D42" s="43" t="s">
        <v>64</v>
      </c>
      <c r="E42" s="23">
        <v>6600.1</v>
      </c>
      <c r="F42" s="87"/>
      <c r="G42" s="87"/>
      <c r="I42" s="8" t="s">
        <v>14</v>
      </c>
      <c r="J42" s="7"/>
      <c r="L42" s="7"/>
    </row>
    <row r="43" spans="1:15" ht="15" customHeight="1" x14ac:dyDescent="0.3">
      <c r="B43" s="72">
        <f t="shared" si="2"/>
        <v>2.0101050000000007</v>
      </c>
      <c r="C43" s="59" t="s">
        <v>38</v>
      </c>
      <c r="D43" s="43" t="s">
        <v>64</v>
      </c>
      <c r="E43" s="23">
        <v>388.3</v>
      </c>
      <c r="F43" s="87"/>
      <c r="G43" s="87"/>
      <c r="I43" s="8" t="s">
        <v>14</v>
      </c>
      <c r="J43" s="7"/>
      <c r="L43" s="7"/>
    </row>
    <row r="44" spans="1:15" ht="15" customHeight="1" x14ac:dyDescent="0.3">
      <c r="B44" s="72">
        <f t="shared" si="2"/>
        <v>2.0101060000000008</v>
      </c>
      <c r="C44" s="59" t="s">
        <v>37</v>
      </c>
      <c r="D44" s="43" t="s">
        <v>64</v>
      </c>
      <c r="E44" s="23">
        <v>776.5</v>
      </c>
      <c r="F44" s="87"/>
      <c r="G44" s="87"/>
      <c r="I44" s="8" t="s">
        <v>14</v>
      </c>
      <c r="J44" s="7"/>
      <c r="L44" s="7"/>
      <c r="O44" s="7"/>
    </row>
    <row r="45" spans="1:15" ht="15" customHeight="1" x14ac:dyDescent="0.3">
      <c r="B45" s="72">
        <f t="shared" si="2"/>
        <v>2.010107000000001</v>
      </c>
      <c r="C45" s="59" t="s">
        <v>42</v>
      </c>
      <c r="D45" s="43" t="s">
        <v>64</v>
      </c>
      <c r="E45" s="23">
        <v>3681</v>
      </c>
      <c r="F45" s="87"/>
      <c r="G45" s="87"/>
      <c r="I45" s="8" t="s">
        <v>15</v>
      </c>
      <c r="J45" s="7"/>
      <c r="L45" s="7"/>
    </row>
    <row r="46" spans="1:15" ht="15" customHeight="1" x14ac:dyDescent="0.3">
      <c r="B46" s="72">
        <f t="shared" si="2"/>
        <v>2.0101080000000011</v>
      </c>
      <c r="C46" s="59" t="s">
        <v>41</v>
      </c>
      <c r="D46" s="43" t="s">
        <v>64</v>
      </c>
      <c r="E46" s="23">
        <v>3681</v>
      </c>
      <c r="F46" s="87"/>
      <c r="G46" s="87"/>
      <c r="I46" s="8" t="s">
        <v>16</v>
      </c>
      <c r="J46" s="7"/>
      <c r="L46" s="7"/>
    </row>
    <row r="47" spans="1:15" ht="15" customHeight="1" x14ac:dyDescent="0.3">
      <c r="B47" s="72">
        <f t="shared" si="2"/>
        <v>2.0101090000000013</v>
      </c>
      <c r="C47" s="59" t="s">
        <v>65</v>
      </c>
      <c r="D47" s="43" t="s">
        <v>63</v>
      </c>
      <c r="E47" s="23">
        <v>3239.3</v>
      </c>
      <c r="F47" s="87"/>
      <c r="G47" s="87"/>
      <c r="I47" s="8" t="s">
        <v>17</v>
      </c>
      <c r="J47" s="7"/>
      <c r="L47" s="7"/>
    </row>
    <row r="48" spans="1:15" ht="15" customHeight="1" x14ac:dyDescent="0.3">
      <c r="B48" s="72">
        <f t="shared" si="2"/>
        <v>2.0101100000000014</v>
      </c>
      <c r="C48" s="59" t="s">
        <v>47</v>
      </c>
      <c r="D48" s="43" t="s">
        <v>63</v>
      </c>
      <c r="E48" s="23">
        <v>745.1</v>
      </c>
      <c r="F48" s="87"/>
      <c r="G48" s="87"/>
      <c r="I48" s="8" t="s">
        <v>17</v>
      </c>
      <c r="J48" s="7" t="e">
        <f>E42+#REF!+E210+#REF!+#REF!+#REF!</f>
        <v>#REF!</v>
      </c>
      <c r="L48" s="7"/>
    </row>
    <row r="49" spans="2:12" ht="15" customHeight="1" x14ac:dyDescent="0.3">
      <c r="B49" s="72">
        <f t="shared" si="2"/>
        <v>2.0101110000000015</v>
      </c>
      <c r="C49" s="59" t="s">
        <v>66</v>
      </c>
      <c r="D49" s="43" t="s">
        <v>63</v>
      </c>
      <c r="E49" s="23">
        <v>3593.9</v>
      </c>
      <c r="F49" s="87"/>
      <c r="G49" s="87"/>
      <c r="I49" s="8" t="s">
        <v>17</v>
      </c>
      <c r="J49" s="7"/>
      <c r="L49" s="7"/>
    </row>
    <row r="50" spans="2:12" ht="15" customHeight="1" x14ac:dyDescent="0.3">
      <c r="B50" s="72">
        <f t="shared" si="2"/>
        <v>2.0101120000000017</v>
      </c>
      <c r="C50" s="59" t="s">
        <v>45</v>
      </c>
      <c r="D50" s="43" t="s">
        <v>63</v>
      </c>
      <c r="E50" s="23">
        <v>11134</v>
      </c>
      <c r="F50" s="87"/>
      <c r="G50" s="87"/>
      <c r="I50" s="8" t="s">
        <v>17</v>
      </c>
      <c r="J50" s="7"/>
      <c r="L50" s="7"/>
    </row>
    <row r="51" spans="2:12" ht="15" customHeight="1" x14ac:dyDescent="0.3">
      <c r="B51" s="72">
        <f t="shared" si="2"/>
        <v>2.0101130000000018</v>
      </c>
      <c r="C51" s="59" t="s">
        <v>128</v>
      </c>
      <c r="D51" s="22" t="s">
        <v>64</v>
      </c>
      <c r="E51" s="23">
        <v>82.954545454545453</v>
      </c>
      <c r="F51" s="87"/>
      <c r="G51" s="87"/>
      <c r="J51" s="7"/>
      <c r="L51" s="7"/>
    </row>
    <row r="52" spans="2:12" ht="15" customHeight="1" x14ac:dyDescent="0.3">
      <c r="B52" s="72">
        <f t="shared" si="2"/>
        <v>2.010114000000002</v>
      </c>
      <c r="C52" s="59" t="s">
        <v>161</v>
      </c>
      <c r="D52" s="22" t="s">
        <v>64</v>
      </c>
      <c r="E52" s="23">
        <v>4083.977272727273</v>
      </c>
      <c r="F52" s="87"/>
      <c r="G52" s="87"/>
      <c r="J52" s="7"/>
      <c r="L52" s="7"/>
    </row>
    <row r="53" spans="2:12" ht="15" customHeight="1" x14ac:dyDescent="0.3">
      <c r="B53" s="36">
        <f>+B38+0.0001</f>
        <v>2.0102000000000002</v>
      </c>
      <c r="C53" s="58" t="s">
        <v>34</v>
      </c>
      <c r="D53" s="66"/>
      <c r="E53" s="24"/>
      <c r="F53" s="89"/>
      <c r="G53" s="89"/>
      <c r="J53" s="7"/>
      <c r="L53" s="7"/>
    </row>
    <row r="54" spans="2:12" ht="15" customHeight="1" x14ac:dyDescent="0.3">
      <c r="B54" s="72">
        <f>B53+0.000001</f>
        <v>2.0102010000000003</v>
      </c>
      <c r="C54" s="59" t="s">
        <v>35</v>
      </c>
      <c r="D54" s="22" t="s">
        <v>61</v>
      </c>
      <c r="E54" s="23">
        <v>2981.4</v>
      </c>
      <c r="F54" s="87"/>
      <c r="G54" s="87"/>
      <c r="I54" s="8" t="s">
        <v>27</v>
      </c>
      <c r="J54" s="7"/>
      <c r="L54" s="7"/>
    </row>
    <row r="55" spans="2:12" ht="15" customHeight="1" x14ac:dyDescent="0.3">
      <c r="B55" s="72">
        <f t="shared" ref="B55:B67" si="3">B54+0.000001</f>
        <v>2.0102020000000005</v>
      </c>
      <c r="C55" s="59" t="s">
        <v>62</v>
      </c>
      <c r="D55" s="22" t="s">
        <v>63</v>
      </c>
      <c r="E55" s="23">
        <v>524.80000000000007</v>
      </c>
      <c r="F55" s="87"/>
      <c r="G55" s="87"/>
      <c r="I55" s="8" t="s">
        <v>14</v>
      </c>
      <c r="J55" s="7"/>
      <c r="L55" s="7"/>
    </row>
    <row r="56" spans="2:12" ht="15" customHeight="1" x14ac:dyDescent="0.3">
      <c r="B56" s="72">
        <f t="shared" si="3"/>
        <v>2.0102030000000006</v>
      </c>
      <c r="C56" s="59" t="s">
        <v>46</v>
      </c>
      <c r="D56" s="22" t="s">
        <v>63</v>
      </c>
      <c r="E56" s="23">
        <v>0</v>
      </c>
      <c r="F56" s="87"/>
      <c r="G56" s="87"/>
      <c r="I56" s="8" t="s">
        <v>15</v>
      </c>
      <c r="J56" s="7"/>
      <c r="L56" s="7"/>
    </row>
    <row r="57" spans="2:12" ht="14.4" customHeight="1" x14ac:dyDescent="0.3">
      <c r="B57" s="72">
        <f t="shared" si="3"/>
        <v>2.0102040000000008</v>
      </c>
      <c r="C57" s="59" t="s">
        <v>36</v>
      </c>
      <c r="D57" s="22" t="s">
        <v>64</v>
      </c>
      <c r="E57" s="23">
        <v>11925.4</v>
      </c>
      <c r="F57" s="87"/>
      <c r="G57" s="87"/>
      <c r="I57" s="8" t="s">
        <v>28</v>
      </c>
      <c r="J57" s="7"/>
      <c r="L57" s="7"/>
    </row>
    <row r="58" spans="2:12" ht="15" customHeight="1" x14ac:dyDescent="0.3">
      <c r="B58" s="72">
        <f t="shared" si="3"/>
        <v>2.0102050000000009</v>
      </c>
      <c r="C58" s="59" t="s">
        <v>75</v>
      </c>
      <c r="D58" s="22" t="s">
        <v>64</v>
      </c>
      <c r="E58" s="23">
        <v>5962.7</v>
      </c>
      <c r="F58" s="87"/>
      <c r="G58" s="87"/>
      <c r="I58" s="8" t="s">
        <v>28</v>
      </c>
      <c r="J58" s="7"/>
      <c r="L58" s="7"/>
    </row>
    <row r="59" spans="2:12" ht="15" customHeight="1" x14ac:dyDescent="0.3">
      <c r="B59" s="72">
        <f t="shared" si="3"/>
        <v>2.010206000000001</v>
      </c>
      <c r="C59" s="59" t="s">
        <v>41</v>
      </c>
      <c r="D59" s="43" t="s">
        <v>64</v>
      </c>
      <c r="E59" s="23">
        <v>5962.7</v>
      </c>
      <c r="F59" s="87"/>
      <c r="G59" s="87"/>
      <c r="J59" s="7"/>
      <c r="L59" s="7"/>
    </row>
    <row r="60" spans="2:12" ht="15" customHeight="1" x14ac:dyDescent="0.3">
      <c r="B60" s="72">
        <f t="shared" si="3"/>
        <v>2.0102070000000012</v>
      </c>
      <c r="C60" s="59" t="s">
        <v>65</v>
      </c>
      <c r="D60" s="43" t="s">
        <v>63</v>
      </c>
      <c r="E60" s="23">
        <v>5247.2000000000007</v>
      </c>
      <c r="F60" s="87"/>
      <c r="G60" s="87"/>
      <c r="J60" s="7"/>
      <c r="L60" s="7"/>
    </row>
    <row r="61" spans="2:12" ht="15" customHeight="1" x14ac:dyDescent="0.3">
      <c r="B61" s="72">
        <f t="shared" si="3"/>
        <v>2.0102080000000013</v>
      </c>
      <c r="C61" s="59" t="s">
        <v>47</v>
      </c>
      <c r="D61" s="43" t="s">
        <v>63</v>
      </c>
      <c r="E61" s="23">
        <v>0</v>
      </c>
      <c r="F61" s="87"/>
      <c r="G61" s="87"/>
      <c r="J61" s="7"/>
      <c r="L61" s="7"/>
    </row>
    <row r="62" spans="2:12" ht="15" customHeight="1" x14ac:dyDescent="0.3">
      <c r="B62" s="72">
        <f t="shared" si="3"/>
        <v>2.0102090000000015</v>
      </c>
      <c r="C62" s="59" t="s">
        <v>66</v>
      </c>
      <c r="D62" s="43" t="s">
        <v>63</v>
      </c>
      <c r="E62" s="23">
        <v>5247.2000000000007</v>
      </c>
      <c r="F62" s="87"/>
      <c r="G62" s="87"/>
      <c r="J62" s="7"/>
      <c r="L62" s="7"/>
    </row>
    <row r="63" spans="2:12" ht="15" customHeight="1" x14ac:dyDescent="0.3">
      <c r="B63" s="72">
        <f t="shared" si="3"/>
        <v>2.0102100000000016</v>
      </c>
      <c r="C63" s="59" t="s">
        <v>45</v>
      </c>
      <c r="D63" s="43" t="s">
        <v>63</v>
      </c>
      <c r="E63" s="23">
        <v>0</v>
      </c>
      <c r="F63" s="87"/>
      <c r="G63" s="87"/>
      <c r="J63" s="7"/>
      <c r="L63" s="7"/>
    </row>
    <row r="64" spans="2:12" ht="15" customHeight="1" x14ac:dyDescent="0.3">
      <c r="B64" s="72">
        <f t="shared" si="3"/>
        <v>2.0102110000000017</v>
      </c>
      <c r="C64" s="59" t="s">
        <v>128</v>
      </c>
      <c r="D64" s="22" t="s">
        <v>64</v>
      </c>
      <c r="E64" s="23">
        <v>596.36363636363649</v>
      </c>
      <c r="F64" s="87"/>
      <c r="G64" s="87"/>
      <c r="J64" s="7"/>
      <c r="L64" s="7"/>
    </row>
    <row r="65" spans="2:12" ht="15" customHeight="1" x14ac:dyDescent="0.3">
      <c r="B65" s="72">
        <f t="shared" si="3"/>
        <v>2.0102120000000019</v>
      </c>
      <c r="C65" s="59" t="s">
        <v>161</v>
      </c>
      <c r="D65" s="22" t="s">
        <v>64</v>
      </c>
      <c r="E65" s="23">
        <v>5962.7272727272739</v>
      </c>
      <c r="F65" s="87"/>
      <c r="G65" s="87"/>
      <c r="J65" s="7"/>
      <c r="L65" s="7"/>
    </row>
    <row r="66" spans="2:12" ht="15" customHeight="1" x14ac:dyDescent="0.3">
      <c r="B66" s="72">
        <f t="shared" si="3"/>
        <v>2.010213000000002</v>
      </c>
      <c r="C66" s="67" t="s">
        <v>76</v>
      </c>
      <c r="D66" s="43" t="s">
        <v>51</v>
      </c>
      <c r="E66" s="23">
        <v>4490</v>
      </c>
      <c r="F66" s="87"/>
      <c r="G66" s="87"/>
      <c r="J66" s="7"/>
      <c r="L66" s="7"/>
    </row>
    <row r="67" spans="2:12" ht="15" customHeight="1" x14ac:dyDescent="0.3">
      <c r="B67" s="72">
        <f t="shared" si="3"/>
        <v>2.0102140000000022</v>
      </c>
      <c r="C67" s="67" t="s">
        <v>77</v>
      </c>
      <c r="D67" s="43" t="s">
        <v>50</v>
      </c>
      <c r="E67" s="23">
        <v>1</v>
      </c>
      <c r="F67" s="87"/>
      <c r="G67" s="87"/>
      <c r="J67" s="7"/>
      <c r="L67" s="7"/>
    </row>
    <row r="68" spans="2:12" ht="15" customHeight="1" x14ac:dyDescent="0.3">
      <c r="B68" s="36">
        <f>+B53+0.0001</f>
        <v>2.0103000000000004</v>
      </c>
      <c r="C68" s="58" t="s">
        <v>116</v>
      </c>
      <c r="D68" s="22"/>
      <c r="E68" s="23"/>
      <c r="F68" s="87"/>
      <c r="G68" s="87"/>
      <c r="J68" s="7"/>
      <c r="L68" s="7"/>
    </row>
    <row r="69" spans="2:12" ht="15" customHeight="1" x14ac:dyDescent="0.3">
      <c r="B69" s="72">
        <f>B68+0.000001</f>
        <v>2.0103010000000006</v>
      </c>
      <c r="C69" s="59" t="s">
        <v>71</v>
      </c>
      <c r="D69" s="22" t="s">
        <v>61</v>
      </c>
      <c r="E69" s="23">
        <v>10000</v>
      </c>
      <c r="F69" s="87"/>
      <c r="G69" s="87"/>
      <c r="J69" s="7"/>
      <c r="L69" s="7"/>
    </row>
    <row r="70" spans="2:12" ht="15" customHeight="1" x14ac:dyDescent="0.3">
      <c r="B70" s="72">
        <f t="shared" ref="B70:B78" si="4">B69+0.000001</f>
        <v>2.0103020000000007</v>
      </c>
      <c r="C70" s="59" t="s">
        <v>156</v>
      </c>
      <c r="D70" s="22" t="s">
        <v>50</v>
      </c>
      <c r="E70" s="23">
        <v>1</v>
      </c>
      <c r="F70" s="87"/>
      <c r="G70" s="87"/>
      <c r="J70" s="7"/>
      <c r="L70" s="7"/>
    </row>
    <row r="71" spans="2:12" ht="15" customHeight="1" x14ac:dyDescent="0.3">
      <c r="B71" s="72">
        <f t="shared" si="4"/>
        <v>2.0103030000000008</v>
      </c>
      <c r="C71" s="59" t="s">
        <v>73</v>
      </c>
      <c r="D71" s="22" t="s">
        <v>54</v>
      </c>
      <c r="E71" s="23">
        <v>15.9</v>
      </c>
      <c r="F71" s="87"/>
      <c r="G71" s="87"/>
      <c r="J71" s="7"/>
      <c r="L71" s="7"/>
    </row>
    <row r="72" spans="2:12" ht="15" customHeight="1" x14ac:dyDescent="0.3">
      <c r="B72" s="72">
        <f t="shared" si="4"/>
        <v>2.010304000000001</v>
      </c>
      <c r="C72" s="59" t="s">
        <v>35</v>
      </c>
      <c r="D72" s="22" t="s">
        <v>61</v>
      </c>
      <c r="E72" s="23">
        <v>206</v>
      </c>
      <c r="F72" s="87"/>
      <c r="G72" s="87"/>
      <c r="J72" s="7"/>
      <c r="L72" s="7"/>
    </row>
    <row r="73" spans="2:12" ht="15" customHeight="1" x14ac:dyDescent="0.3">
      <c r="B73" s="72">
        <f t="shared" si="4"/>
        <v>2.0103050000000011</v>
      </c>
      <c r="C73" s="59" t="s">
        <v>62</v>
      </c>
      <c r="D73" s="22" t="s">
        <v>63</v>
      </c>
      <c r="E73" s="23">
        <v>39.14</v>
      </c>
      <c r="F73" s="87"/>
      <c r="G73" s="87"/>
      <c r="J73" s="7"/>
      <c r="L73" s="7"/>
    </row>
    <row r="74" spans="2:12" ht="15" customHeight="1" x14ac:dyDescent="0.3">
      <c r="B74" s="72">
        <f t="shared" si="4"/>
        <v>2.0103060000000013</v>
      </c>
      <c r="C74" s="59" t="s">
        <v>46</v>
      </c>
      <c r="D74" s="22" t="s">
        <v>63</v>
      </c>
      <c r="E74" s="23">
        <v>0</v>
      </c>
      <c r="F74" s="87"/>
      <c r="G74" s="87"/>
      <c r="J74" s="7"/>
      <c r="L74" s="7"/>
    </row>
    <row r="75" spans="2:12" ht="15" customHeight="1" x14ac:dyDescent="0.3">
      <c r="B75" s="72">
        <f>B74+0.000001</f>
        <v>2.0103070000000014</v>
      </c>
      <c r="C75" s="59" t="s">
        <v>66</v>
      </c>
      <c r="D75" s="22" t="s">
        <v>63</v>
      </c>
      <c r="E75" s="23">
        <v>543.84</v>
      </c>
      <c r="F75" s="87"/>
      <c r="G75" s="87"/>
      <c r="J75" s="7"/>
      <c r="L75" s="7"/>
    </row>
    <row r="76" spans="2:12" ht="15" customHeight="1" x14ac:dyDescent="0.3">
      <c r="B76" s="72">
        <f t="shared" si="4"/>
        <v>2.0103080000000015</v>
      </c>
      <c r="C76" s="59" t="s">
        <v>45</v>
      </c>
      <c r="D76" s="22" t="s">
        <v>63</v>
      </c>
      <c r="E76" s="23">
        <v>123.59999999999997</v>
      </c>
      <c r="F76" s="87"/>
      <c r="G76" s="87"/>
      <c r="J76" s="7"/>
      <c r="L76" s="7"/>
    </row>
    <row r="77" spans="2:12" ht="15" customHeight="1" x14ac:dyDescent="0.3">
      <c r="B77" s="72">
        <f>B76+0.000001</f>
        <v>2.0103090000000017</v>
      </c>
      <c r="C77" s="59" t="s">
        <v>128</v>
      </c>
      <c r="D77" s="22" t="s">
        <v>64</v>
      </c>
      <c r="E77" s="23">
        <v>44.477272727272727</v>
      </c>
      <c r="F77" s="87"/>
      <c r="G77" s="87"/>
      <c r="J77" s="7"/>
      <c r="L77" s="7"/>
    </row>
    <row r="78" spans="2:12" ht="15" customHeight="1" x14ac:dyDescent="0.3">
      <c r="B78" s="72">
        <f t="shared" si="4"/>
        <v>2.0103100000000018</v>
      </c>
      <c r="C78" s="59" t="s">
        <v>161</v>
      </c>
      <c r="D78" s="22" t="s">
        <v>64</v>
      </c>
      <c r="E78" s="23">
        <v>618</v>
      </c>
      <c r="F78" s="87"/>
      <c r="G78" s="87"/>
      <c r="J78" s="7"/>
      <c r="L78" s="7"/>
    </row>
    <row r="79" spans="2:12" ht="15" customHeight="1" x14ac:dyDescent="0.3">
      <c r="B79" s="36">
        <f>B68+0.0001</f>
        <v>2.0104000000000006</v>
      </c>
      <c r="C79" s="58" t="s">
        <v>44</v>
      </c>
      <c r="D79" s="68" t="s">
        <v>54</v>
      </c>
      <c r="E79" s="69">
        <v>15.9</v>
      </c>
      <c r="F79" s="90"/>
      <c r="G79" s="90"/>
      <c r="I79" s="8" t="s">
        <v>20</v>
      </c>
      <c r="J79" s="7"/>
      <c r="L79" s="7"/>
    </row>
    <row r="80" spans="2:12" ht="15" customHeight="1" x14ac:dyDescent="0.3">
      <c r="B80" s="36">
        <f>+B79+0.0001</f>
        <v>2.0105000000000008</v>
      </c>
      <c r="C80" s="70" t="s">
        <v>39</v>
      </c>
      <c r="D80" s="46" t="s">
        <v>54</v>
      </c>
      <c r="E80" s="69">
        <v>15.9</v>
      </c>
      <c r="F80" s="90"/>
      <c r="G80" s="90"/>
      <c r="I80" s="8" t="s">
        <v>29</v>
      </c>
      <c r="J80" s="7"/>
      <c r="L80" s="7"/>
    </row>
    <row r="81" spans="2:15" ht="15" customHeight="1" x14ac:dyDescent="0.3">
      <c r="B81" s="36">
        <f>+B80+0.0001</f>
        <v>2.0106000000000011</v>
      </c>
      <c r="C81" s="70" t="s">
        <v>43</v>
      </c>
      <c r="D81" s="46" t="s">
        <v>61</v>
      </c>
      <c r="E81" s="47">
        <v>9663.7999999999993</v>
      </c>
      <c r="F81" s="91"/>
      <c r="G81" s="91"/>
      <c r="I81" s="8" t="s">
        <v>31</v>
      </c>
      <c r="J81" s="7"/>
      <c r="L81" s="7"/>
    </row>
    <row r="82" spans="2:15" ht="15" customHeight="1" x14ac:dyDescent="0.3">
      <c r="B82" s="71">
        <f>+B37+0.01</f>
        <v>2.0199999999999996</v>
      </c>
      <c r="C82" s="57" t="s">
        <v>78</v>
      </c>
      <c r="D82" s="50"/>
      <c r="E82" s="51"/>
      <c r="F82" s="86"/>
      <c r="G82" s="86"/>
      <c r="J82" s="7"/>
      <c r="L82" s="7"/>
    </row>
    <row r="83" spans="2:15" ht="15" customHeight="1" x14ac:dyDescent="0.3">
      <c r="B83" s="36">
        <f>+B82+0.0001</f>
        <v>2.0200999999999998</v>
      </c>
      <c r="C83" s="58" t="s">
        <v>79</v>
      </c>
      <c r="D83" s="22"/>
      <c r="E83" s="23"/>
      <c r="F83" s="87"/>
      <c r="G83" s="87"/>
      <c r="J83" s="7"/>
      <c r="L83" s="7"/>
    </row>
    <row r="84" spans="2:15" ht="15" customHeight="1" x14ac:dyDescent="0.3">
      <c r="B84" s="72">
        <f>B83+0.000001</f>
        <v>2.0201009999999999</v>
      </c>
      <c r="C84" s="59" t="s">
        <v>35</v>
      </c>
      <c r="D84" s="22" t="s">
        <v>61</v>
      </c>
      <c r="E84" s="23">
        <v>5390.3</v>
      </c>
      <c r="F84" s="87"/>
      <c r="G84" s="87"/>
      <c r="I84" s="8" t="s">
        <v>96</v>
      </c>
      <c r="J84" s="7"/>
      <c r="L84" s="7"/>
    </row>
    <row r="85" spans="2:15" ht="15" customHeight="1" x14ac:dyDescent="0.3">
      <c r="B85" s="72">
        <f t="shared" ref="B85:B93" si="5">B84+0.000001</f>
        <v>2.0201020000000001</v>
      </c>
      <c r="C85" s="59" t="s">
        <v>62</v>
      </c>
      <c r="D85" s="22" t="s">
        <v>63</v>
      </c>
      <c r="E85" s="23">
        <v>948.7</v>
      </c>
      <c r="F85" s="87"/>
      <c r="G85" s="87"/>
      <c r="I85" s="8" t="s">
        <v>17</v>
      </c>
      <c r="J85" s="7"/>
      <c r="L85" s="7"/>
    </row>
    <row r="86" spans="2:15" ht="15" customHeight="1" x14ac:dyDescent="0.3">
      <c r="B86" s="72">
        <f t="shared" si="5"/>
        <v>2.0201030000000002</v>
      </c>
      <c r="C86" s="59" t="s">
        <v>46</v>
      </c>
      <c r="D86" s="22" t="s">
        <v>63</v>
      </c>
      <c r="E86" s="23">
        <v>8063.9000000000005</v>
      </c>
      <c r="F86" s="87"/>
      <c r="G86" s="87"/>
      <c r="I86" s="8" t="s">
        <v>17</v>
      </c>
      <c r="J86" s="7"/>
      <c r="L86" s="7"/>
    </row>
    <row r="87" spans="2:15" ht="15" customHeight="1" x14ac:dyDescent="0.3">
      <c r="B87" s="72">
        <f t="shared" si="5"/>
        <v>2.0201040000000003</v>
      </c>
      <c r="C87" s="59" t="s">
        <v>80</v>
      </c>
      <c r="D87" s="22" t="s">
        <v>64</v>
      </c>
      <c r="E87" s="23">
        <v>2695.2000000000003</v>
      </c>
      <c r="F87" s="87"/>
      <c r="G87" s="87"/>
      <c r="I87" s="8" t="s">
        <v>14</v>
      </c>
      <c r="J87" s="7"/>
      <c r="L87" s="7"/>
    </row>
    <row r="88" spans="2:15" ht="15" customHeight="1" x14ac:dyDescent="0.3">
      <c r="B88" s="72">
        <f t="shared" si="5"/>
        <v>2.0201050000000005</v>
      </c>
      <c r="C88" s="59" t="s">
        <v>38</v>
      </c>
      <c r="D88" s="22" t="s">
        <v>64</v>
      </c>
      <c r="E88" s="23">
        <v>4491.9000000000005</v>
      </c>
      <c r="F88" s="87"/>
      <c r="G88" s="87"/>
      <c r="I88" s="8" t="s">
        <v>14</v>
      </c>
      <c r="J88" s="7"/>
      <c r="L88" s="7"/>
    </row>
    <row r="89" spans="2:15" ht="15" customHeight="1" x14ac:dyDescent="0.3">
      <c r="B89" s="72">
        <f t="shared" si="5"/>
        <v>2.0201060000000006</v>
      </c>
      <c r="C89" s="59" t="s">
        <v>81</v>
      </c>
      <c r="D89" s="22" t="s">
        <v>64</v>
      </c>
      <c r="E89" s="23">
        <v>2602.9</v>
      </c>
      <c r="F89" s="87"/>
      <c r="G89" s="87"/>
      <c r="I89" s="8" t="s">
        <v>97</v>
      </c>
      <c r="J89" s="7"/>
      <c r="L89" s="7"/>
    </row>
    <row r="90" spans="2:15" ht="15" customHeight="1" x14ac:dyDescent="0.3">
      <c r="B90" s="72">
        <f t="shared" si="5"/>
        <v>2.0201070000000008</v>
      </c>
      <c r="C90" s="59" t="s">
        <v>66</v>
      </c>
      <c r="D90" s="22" t="s">
        <v>63</v>
      </c>
      <c r="E90" s="23">
        <v>8615.2000000000007</v>
      </c>
      <c r="F90" s="87"/>
      <c r="G90" s="87"/>
      <c r="I90" s="8" t="s">
        <v>17</v>
      </c>
      <c r="J90" s="7"/>
      <c r="L90" s="7"/>
    </row>
    <row r="91" spans="2:15" ht="15" customHeight="1" x14ac:dyDescent="0.3">
      <c r="B91" s="72">
        <f t="shared" si="5"/>
        <v>2.0201080000000009</v>
      </c>
      <c r="C91" s="59" t="s">
        <v>45</v>
      </c>
      <c r="D91" s="22" t="s">
        <v>63</v>
      </c>
      <c r="E91" s="23">
        <v>0</v>
      </c>
      <c r="F91" s="87"/>
      <c r="G91" s="87"/>
      <c r="J91" s="7"/>
      <c r="L91" s="7"/>
    </row>
    <row r="92" spans="2:15" ht="15" customHeight="1" x14ac:dyDescent="0.3">
      <c r="B92" s="72">
        <f t="shared" si="5"/>
        <v>2.020109000000001</v>
      </c>
      <c r="C92" s="59" t="s">
        <v>128</v>
      </c>
      <c r="D92" s="22" t="s">
        <v>64</v>
      </c>
      <c r="E92" s="23">
        <v>1078.0681818181818</v>
      </c>
      <c r="F92" s="87"/>
      <c r="G92" s="87"/>
      <c r="J92" s="7"/>
      <c r="L92" s="7"/>
    </row>
    <row r="93" spans="2:15" ht="15" customHeight="1" x14ac:dyDescent="0.3">
      <c r="B93" s="72">
        <f t="shared" si="5"/>
        <v>2.0201100000000012</v>
      </c>
      <c r="C93" s="59" t="s">
        <v>161</v>
      </c>
      <c r="D93" s="22" t="s">
        <v>64</v>
      </c>
      <c r="E93" s="23">
        <v>9790</v>
      </c>
      <c r="F93" s="87"/>
      <c r="G93" s="87"/>
      <c r="J93" s="7"/>
      <c r="L93" s="7"/>
    </row>
    <row r="94" spans="2:15" ht="15" customHeight="1" x14ac:dyDescent="0.3">
      <c r="B94" s="36">
        <f>+B83+0.0001</f>
        <v>2.0202</v>
      </c>
      <c r="C94" s="58" t="s">
        <v>83</v>
      </c>
      <c r="D94" s="22"/>
      <c r="E94" s="23"/>
      <c r="F94" s="87"/>
      <c r="G94" s="87"/>
      <c r="J94" s="7"/>
      <c r="L94" s="7"/>
    </row>
    <row r="95" spans="2:15" ht="15" customHeight="1" x14ac:dyDescent="0.3">
      <c r="B95" s="72">
        <f>B94+0.000001</f>
        <v>2.0202010000000001</v>
      </c>
      <c r="C95" s="59" t="s">
        <v>160</v>
      </c>
      <c r="D95" s="22" t="s">
        <v>84</v>
      </c>
      <c r="E95" s="23">
        <v>1089139.3</v>
      </c>
      <c r="F95" s="87"/>
      <c r="G95" s="87"/>
      <c r="J95" s="7"/>
      <c r="L95" s="7"/>
    </row>
    <row r="96" spans="2:15" ht="15" customHeight="1" x14ac:dyDescent="0.3">
      <c r="B96" s="72">
        <f t="shared" ref="B96:B113" si="6">B95+0.000001</f>
        <v>2.0202020000000003</v>
      </c>
      <c r="C96" s="59" t="s">
        <v>131</v>
      </c>
      <c r="D96" s="22" t="s">
        <v>84</v>
      </c>
      <c r="E96" s="23">
        <v>1089139.3</v>
      </c>
      <c r="F96" s="87"/>
      <c r="G96" s="87"/>
      <c r="J96" s="7"/>
      <c r="L96" s="7"/>
      <c r="O96" s="29"/>
    </row>
    <row r="97" spans="2:15" ht="15" customHeight="1" x14ac:dyDescent="0.3">
      <c r="B97" s="72">
        <f t="shared" si="6"/>
        <v>2.0202030000000004</v>
      </c>
      <c r="C97" s="59" t="s">
        <v>132</v>
      </c>
      <c r="D97" s="22" t="s">
        <v>63</v>
      </c>
      <c r="E97" s="23">
        <v>356298.4</v>
      </c>
      <c r="F97" s="87"/>
      <c r="G97" s="87"/>
      <c r="J97" s="7"/>
      <c r="L97" s="7"/>
    </row>
    <row r="98" spans="2:15" ht="15" customHeight="1" x14ac:dyDescent="0.3">
      <c r="B98" s="72">
        <f t="shared" si="6"/>
        <v>2.0202040000000006</v>
      </c>
      <c r="C98" s="59" t="s">
        <v>133</v>
      </c>
      <c r="D98" s="22" t="s">
        <v>63</v>
      </c>
      <c r="E98" s="23">
        <v>40488.5</v>
      </c>
      <c r="F98" s="87"/>
      <c r="G98" s="87"/>
      <c r="J98" s="7"/>
      <c r="L98" s="7"/>
    </row>
    <row r="99" spans="2:15" ht="15" customHeight="1" x14ac:dyDescent="0.3">
      <c r="B99" s="72">
        <f t="shared" si="6"/>
        <v>2.0202050000000007</v>
      </c>
      <c r="C99" s="59" t="s">
        <v>134</v>
      </c>
      <c r="D99" s="22" t="s">
        <v>84</v>
      </c>
      <c r="E99" s="23">
        <v>441.20000000000005</v>
      </c>
      <c r="F99" s="87"/>
      <c r="G99" s="87"/>
      <c r="J99" s="7"/>
      <c r="L99" s="7"/>
    </row>
    <row r="100" spans="2:15" ht="15" customHeight="1" x14ac:dyDescent="0.3">
      <c r="B100" s="72">
        <f t="shared" si="6"/>
        <v>2.0202060000000008</v>
      </c>
      <c r="C100" s="59" t="s">
        <v>135</v>
      </c>
      <c r="D100" s="22" t="s">
        <v>84</v>
      </c>
      <c r="E100" s="23">
        <v>0</v>
      </c>
      <c r="F100" s="87"/>
      <c r="G100" s="87"/>
      <c r="J100" s="7"/>
      <c r="L100" s="7"/>
    </row>
    <row r="101" spans="2:15" ht="15" customHeight="1" x14ac:dyDescent="0.3">
      <c r="B101" s="72">
        <f t="shared" si="6"/>
        <v>2.020207000000001</v>
      </c>
      <c r="C101" s="59" t="s">
        <v>136</v>
      </c>
      <c r="D101" s="22" t="s">
        <v>84</v>
      </c>
      <c r="E101" s="23">
        <v>490112.7</v>
      </c>
      <c r="F101" s="87"/>
      <c r="G101" s="87"/>
      <c r="J101" s="7"/>
      <c r="L101" s="7"/>
      <c r="O101" s="74"/>
    </row>
    <row r="102" spans="2:15" ht="15" customHeight="1" x14ac:dyDescent="0.3">
      <c r="B102" s="72">
        <f t="shared" si="6"/>
        <v>2.0202080000000011</v>
      </c>
      <c r="C102" s="59" t="s">
        <v>137</v>
      </c>
      <c r="D102" s="22" t="s">
        <v>84</v>
      </c>
      <c r="E102" s="23">
        <v>441.20000000000005</v>
      </c>
      <c r="F102" s="87"/>
      <c r="G102" s="87"/>
      <c r="J102" s="7"/>
      <c r="L102" s="7"/>
    </row>
    <row r="103" spans="2:15" ht="15" customHeight="1" x14ac:dyDescent="0.3">
      <c r="B103" s="72">
        <f t="shared" si="6"/>
        <v>2.0202090000000013</v>
      </c>
      <c r="C103" s="59" t="s">
        <v>138</v>
      </c>
      <c r="D103" s="22" t="s">
        <v>84</v>
      </c>
      <c r="E103" s="23">
        <v>0</v>
      </c>
      <c r="F103" s="87"/>
      <c r="G103" s="87"/>
      <c r="J103" s="7"/>
      <c r="L103" s="7"/>
    </row>
    <row r="104" spans="2:15" ht="15" customHeight="1" x14ac:dyDescent="0.3">
      <c r="B104" s="72">
        <f t="shared" si="6"/>
        <v>2.0202100000000014</v>
      </c>
      <c r="C104" s="59" t="s">
        <v>139</v>
      </c>
      <c r="D104" s="22" t="s">
        <v>64</v>
      </c>
      <c r="E104" s="23">
        <v>182362.1</v>
      </c>
      <c r="F104" s="87"/>
      <c r="G104" s="87"/>
      <c r="J104" s="7"/>
      <c r="L104" s="7"/>
    </row>
    <row r="105" spans="2:15" ht="15" customHeight="1" x14ac:dyDescent="0.3">
      <c r="B105" s="72">
        <f t="shared" si="6"/>
        <v>2.0202110000000015</v>
      </c>
      <c r="C105" s="59" t="s">
        <v>140</v>
      </c>
      <c r="D105" s="22" t="s">
        <v>64</v>
      </c>
      <c r="E105" s="23">
        <v>160478.6</v>
      </c>
      <c r="F105" s="87"/>
      <c r="G105" s="87"/>
      <c r="J105" s="7"/>
      <c r="L105" s="7"/>
    </row>
    <row r="106" spans="2:15" ht="15" customHeight="1" x14ac:dyDescent="0.3">
      <c r="B106" s="72">
        <f t="shared" si="6"/>
        <v>2.0202120000000017</v>
      </c>
      <c r="C106" s="59" t="s">
        <v>87</v>
      </c>
      <c r="D106" s="22" t="s">
        <v>64</v>
      </c>
      <c r="E106" s="23">
        <v>9118.2000000000007</v>
      </c>
      <c r="F106" s="87"/>
      <c r="G106" s="87"/>
      <c r="J106" s="7"/>
      <c r="L106" s="7"/>
    </row>
    <row r="107" spans="2:15" ht="15" customHeight="1" x14ac:dyDescent="0.3">
      <c r="B107" s="72">
        <f t="shared" si="6"/>
        <v>2.0202130000000018</v>
      </c>
      <c r="C107" s="59" t="s">
        <v>141</v>
      </c>
      <c r="D107" s="22" t="s">
        <v>63</v>
      </c>
      <c r="E107" s="23">
        <v>8024.1</v>
      </c>
      <c r="F107" s="87"/>
      <c r="G107" s="87"/>
      <c r="J107" s="7"/>
      <c r="L107" s="7"/>
    </row>
    <row r="108" spans="2:15" ht="15" customHeight="1" x14ac:dyDescent="0.3">
      <c r="B108" s="72">
        <f t="shared" si="6"/>
        <v>2.020214000000002</v>
      </c>
      <c r="C108" s="59" t="s">
        <v>142</v>
      </c>
      <c r="D108" s="22" t="s">
        <v>63</v>
      </c>
      <c r="E108" s="23">
        <v>2735.5</v>
      </c>
      <c r="F108" s="87"/>
      <c r="G108" s="87"/>
      <c r="J108" s="7"/>
      <c r="L108" s="7"/>
    </row>
    <row r="109" spans="2:15" ht="15" customHeight="1" x14ac:dyDescent="0.3">
      <c r="B109" s="72">
        <f t="shared" si="6"/>
        <v>2.0202150000000021</v>
      </c>
      <c r="C109" s="59" t="s">
        <v>143</v>
      </c>
      <c r="D109" s="22" t="s">
        <v>64</v>
      </c>
      <c r="E109" s="23">
        <v>222522.5</v>
      </c>
      <c r="F109" s="87"/>
      <c r="G109" s="87"/>
      <c r="J109" s="7"/>
      <c r="L109" s="7"/>
    </row>
    <row r="110" spans="2:15" ht="15" customHeight="1" x14ac:dyDescent="0.3">
      <c r="B110" s="72">
        <f t="shared" si="6"/>
        <v>2.0202160000000022</v>
      </c>
      <c r="C110" s="59" t="s">
        <v>144</v>
      </c>
      <c r="D110" s="22" t="s">
        <v>63</v>
      </c>
      <c r="E110" s="23">
        <v>195819.80000000002</v>
      </c>
      <c r="F110" s="87"/>
      <c r="G110" s="87"/>
      <c r="J110" s="7"/>
      <c r="L110" s="7"/>
    </row>
    <row r="111" spans="2:15" ht="15" customHeight="1" x14ac:dyDescent="0.3">
      <c r="B111" s="72">
        <f t="shared" si="6"/>
        <v>2.0202170000000024</v>
      </c>
      <c r="C111" s="59" t="s">
        <v>145</v>
      </c>
      <c r="D111" s="22" t="s">
        <v>63</v>
      </c>
      <c r="E111" s="23">
        <v>0</v>
      </c>
      <c r="F111" s="87"/>
      <c r="G111" s="87"/>
      <c r="J111" s="7"/>
      <c r="L111" s="7"/>
    </row>
    <row r="112" spans="2:15" ht="15" customHeight="1" x14ac:dyDescent="0.3">
      <c r="B112" s="72">
        <f t="shared" si="6"/>
        <v>2.0202180000000025</v>
      </c>
      <c r="C112" s="59" t="s">
        <v>161</v>
      </c>
      <c r="D112" s="22" t="s">
        <v>64</v>
      </c>
      <c r="E112" s="23">
        <v>222522.5</v>
      </c>
      <c r="F112" s="87"/>
      <c r="G112" s="87"/>
      <c r="J112" s="7"/>
      <c r="L112" s="7"/>
    </row>
    <row r="113" spans="2:15" ht="15" customHeight="1" x14ac:dyDescent="0.3">
      <c r="B113" s="72">
        <f t="shared" si="6"/>
        <v>2.0202190000000027</v>
      </c>
      <c r="C113" s="59" t="s">
        <v>93</v>
      </c>
      <c r="D113" s="22" t="s">
        <v>64</v>
      </c>
      <c r="E113" s="23">
        <v>182362.1</v>
      </c>
      <c r="F113" s="87"/>
      <c r="G113" s="87"/>
      <c r="J113" s="7"/>
      <c r="L113" s="7"/>
    </row>
    <row r="114" spans="2:15" ht="15" customHeight="1" x14ac:dyDescent="0.3">
      <c r="B114" s="71">
        <f>+B82+0.01</f>
        <v>2.0299999999999994</v>
      </c>
      <c r="C114" s="57" t="s">
        <v>112</v>
      </c>
      <c r="D114" s="50"/>
      <c r="E114" s="51"/>
      <c r="F114" s="86"/>
      <c r="G114" s="86"/>
      <c r="J114" s="7"/>
      <c r="L114" s="7"/>
    </row>
    <row r="115" spans="2:15" ht="15" customHeight="1" x14ac:dyDescent="0.3">
      <c r="B115" s="36">
        <f>B114+0.0001</f>
        <v>2.0300999999999996</v>
      </c>
      <c r="C115" s="58" t="s">
        <v>108</v>
      </c>
      <c r="D115" s="22"/>
      <c r="E115" s="23"/>
      <c r="F115" s="87"/>
      <c r="G115" s="87"/>
      <c r="I115" s="8" t="s">
        <v>32</v>
      </c>
      <c r="J115" s="7"/>
      <c r="L115" s="7"/>
    </row>
    <row r="116" spans="2:15" ht="15" customHeight="1" x14ac:dyDescent="0.3">
      <c r="B116" s="72">
        <f>B115+0.000001</f>
        <v>2.0301009999999997</v>
      </c>
      <c r="C116" s="59" t="s">
        <v>107</v>
      </c>
      <c r="D116" s="22" t="s">
        <v>50</v>
      </c>
      <c r="E116" s="23">
        <v>1</v>
      </c>
      <c r="F116" s="87"/>
      <c r="G116" s="87"/>
      <c r="J116" s="7"/>
      <c r="L116" s="7"/>
    </row>
    <row r="117" spans="2:15" ht="15" customHeight="1" x14ac:dyDescent="0.3">
      <c r="B117" s="72">
        <f>B116+0.000001</f>
        <v>2.0301019999999999</v>
      </c>
      <c r="C117" s="59" t="s">
        <v>109</v>
      </c>
      <c r="D117" s="22" t="s">
        <v>54</v>
      </c>
      <c r="E117" s="23">
        <v>15.9</v>
      </c>
      <c r="F117" s="87"/>
      <c r="G117" s="87"/>
      <c r="J117" s="7"/>
      <c r="L117" s="7"/>
    </row>
    <row r="118" spans="2:15" ht="15" customHeight="1" x14ac:dyDescent="0.3">
      <c r="B118" s="36">
        <f>B115+0.0001</f>
        <v>2.0301999999999998</v>
      </c>
      <c r="C118" s="58" t="s">
        <v>110</v>
      </c>
      <c r="D118" s="22"/>
      <c r="E118" s="23"/>
      <c r="F118" s="87"/>
      <c r="G118" s="87"/>
      <c r="J118" s="7"/>
      <c r="L118" s="7"/>
    </row>
    <row r="119" spans="2:15" ht="15" customHeight="1" x14ac:dyDescent="0.3">
      <c r="B119" s="72">
        <f>B118+0.000001</f>
        <v>2.0302009999999999</v>
      </c>
      <c r="C119" s="59" t="s">
        <v>111</v>
      </c>
      <c r="D119" s="22" t="s">
        <v>50</v>
      </c>
      <c r="E119" s="23">
        <v>1</v>
      </c>
      <c r="F119" s="87"/>
      <c r="G119" s="87"/>
      <c r="J119" s="7"/>
      <c r="L119" s="7"/>
    </row>
    <row r="120" spans="2:15" ht="15" customHeight="1" collapsed="1" x14ac:dyDescent="0.3">
      <c r="B120" s="16">
        <f>+B36+1</f>
        <v>3</v>
      </c>
      <c r="C120" s="17" t="s">
        <v>102</v>
      </c>
      <c r="D120" s="18"/>
      <c r="E120" s="19"/>
      <c r="F120" s="85"/>
      <c r="G120" s="85"/>
      <c r="J120" s="7"/>
      <c r="L120" s="7"/>
    </row>
    <row r="121" spans="2:15" ht="15" customHeight="1" x14ac:dyDescent="0.3">
      <c r="B121" s="71">
        <f>+B120+0.01</f>
        <v>3.01</v>
      </c>
      <c r="C121" s="57" t="s">
        <v>56</v>
      </c>
      <c r="D121" s="50"/>
      <c r="E121" s="51"/>
      <c r="F121" s="86"/>
      <c r="G121" s="86"/>
      <c r="J121" s="7"/>
      <c r="L121" s="7"/>
    </row>
    <row r="122" spans="2:15" ht="15" customHeight="1" x14ac:dyDescent="0.3">
      <c r="B122" s="36">
        <f>+B121+0.0001</f>
        <v>3.0101</v>
      </c>
      <c r="C122" s="70" t="s">
        <v>60</v>
      </c>
      <c r="D122" s="43"/>
      <c r="E122" s="44"/>
      <c r="F122" s="92"/>
      <c r="G122" s="92"/>
      <c r="J122" s="7"/>
      <c r="L122" s="7"/>
    </row>
    <row r="123" spans="2:15" ht="15" customHeight="1" x14ac:dyDescent="0.3">
      <c r="B123" s="72">
        <f>B122+0.000001</f>
        <v>3.0101010000000001</v>
      </c>
      <c r="C123" s="59" t="s">
        <v>35</v>
      </c>
      <c r="D123" s="22" t="s">
        <v>61</v>
      </c>
      <c r="E123" s="23">
        <v>0</v>
      </c>
      <c r="F123" s="87"/>
      <c r="G123" s="87"/>
      <c r="I123" s="8" t="s">
        <v>13</v>
      </c>
      <c r="J123" s="7"/>
      <c r="L123" s="7"/>
    </row>
    <row r="124" spans="2:15" ht="15" customHeight="1" x14ac:dyDescent="0.3">
      <c r="B124" s="72">
        <f t="shared" ref="B124:B136" si="7">B123+0.000001</f>
        <v>3.0101020000000003</v>
      </c>
      <c r="C124" s="59" t="s">
        <v>62</v>
      </c>
      <c r="D124" s="43" t="s">
        <v>63</v>
      </c>
      <c r="E124" s="23">
        <v>0</v>
      </c>
      <c r="F124" s="87"/>
      <c r="G124" s="87"/>
      <c r="I124" s="8" t="s">
        <v>13</v>
      </c>
      <c r="J124" s="7"/>
      <c r="L124" s="7"/>
    </row>
    <row r="125" spans="2:15" ht="15" customHeight="1" x14ac:dyDescent="0.3">
      <c r="B125" s="72">
        <f t="shared" si="7"/>
        <v>3.0101030000000004</v>
      </c>
      <c r="C125" s="59" t="s">
        <v>46</v>
      </c>
      <c r="D125" s="43" t="s">
        <v>63</v>
      </c>
      <c r="E125" s="23">
        <v>0</v>
      </c>
      <c r="F125" s="87"/>
      <c r="G125" s="87"/>
      <c r="I125" s="8" t="s">
        <v>13</v>
      </c>
      <c r="J125" s="7"/>
      <c r="L125" s="7"/>
    </row>
    <row r="126" spans="2:15" ht="15" customHeight="1" x14ac:dyDescent="0.3">
      <c r="B126" s="72">
        <f t="shared" si="7"/>
        <v>3.0101040000000006</v>
      </c>
      <c r="C126" s="59" t="s">
        <v>36</v>
      </c>
      <c r="D126" s="43" t="s">
        <v>64</v>
      </c>
      <c r="E126" s="23">
        <v>0</v>
      </c>
      <c r="F126" s="87"/>
      <c r="G126" s="87"/>
      <c r="I126" s="8" t="s">
        <v>14</v>
      </c>
      <c r="J126" s="7"/>
      <c r="L126" s="7"/>
    </row>
    <row r="127" spans="2:15" ht="15" customHeight="1" x14ac:dyDescent="0.3">
      <c r="B127" s="72">
        <f t="shared" si="7"/>
        <v>3.0101050000000007</v>
      </c>
      <c r="C127" s="59" t="s">
        <v>38</v>
      </c>
      <c r="D127" s="43" t="s">
        <v>64</v>
      </c>
      <c r="E127" s="23">
        <v>0</v>
      </c>
      <c r="F127" s="87"/>
      <c r="G127" s="87"/>
      <c r="I127" s="8" t="s">
        <v>14</v>
      </c>
      <c r="J127" s="7"/>
      <c r="L127" s="7"/>
    </row>
    <row r="128" spans="2:15" ht="15" customHeight="1" x14ac:dyDescent="0.3">
      <c r="B128" s="72">
        <f t="shared" si="7"/>
        <v>3.0101060000000008</v>
      </c>
      <c r="C128" s="59" t="s">
        <v>37</v>
      </c>
      <c r="D128" s="43" t="s">
        <v>64</v>
      </c>
      <c r="E128" s="23">
        <v>0</v>
      </c>
      <c r="F128" s="87"/>
      <c r="G128" s="87"/>
      <c r="I128" s="8" t="s">
        <v>14</v>
      </c>
      <c r="J128" s="7"/>
      <c r="L128" s="7"/>
      <c r="O128" s="7"/>
    </row>
    <row r="129" spans="2:12" ht="15" customHeight="1" x14ac:dyDescent="0.3">
      <c r="B129" s="72">
        <f t="shared" si="7"/>
        <v>3.010107000000001</v>
      </c>
      <c r="C129" s="59" t="s">
        <v>42</v>
      </c>
      <c r="D129" s="43" t="s">
        <v>64</v>
      </c>
      <c r="E129" s="23">
        <v>0</v>
      </c>
      <c r="F129" s="87"/>
      <c r="G129" s="87"/>
      <c r="I129" s="8" t="s">
        <v>15</v>
      </c>
      <c r="J129" s="7"/>
      <c r="L129" s="7"/>
    </row>
    <row r="130" spans="2:12" ht="15" customHeight="1" x14ac:dyDescent="0.3">
      <c r="B130" s="72">
        <f t="shared" si="7"/>
        <v>3.0101080000000011</v>
      </c>
      <c r="C130" s="59" t="s">
        <v>41</v>
      </c>
      <c r="D130" s="43" t="s">
        <v>64</v>
      </c>
      <c r="E130" s="23">
        <v>0</v>
      </c>
      <c r="F130" s="87"/>
      <c r="G130" s="87"/>
      <c r="I130" s="8" t="s">
        <v>16</v>
      </c>
      <c r="J130" s="7"/>
      <c r="L130" s="7"/>
    </row>
    <row r="131" spans="2:12" ht="15" customHeight="1" x14ac:dyDescent="0.3">
      <c r="B131" s="72">
        <f t="shared" si="7"/>
        <v>3.0101090000000013</v>
      </c>
      <c r="C131" s="59" t="s">
        <v>65</v>
      </c>
      <c r="D131" s="43" t="s">
        <v>63</v>
      </c>
      <c r="E131" s="23">
        <v>0</v>
      </c>
      <c r="F131" s="87"/>
      <c r="G131" s="87"/>
      <c r="I131" s="8" t="s">
        <v>17</v>
      </c>
      <c r="J131" s="7"/>
      <c r="L131" s="7"/>
    </row>
    <row r="132" spans="2:12" ht="15" customHeight="1" x14ac:dyDescent="0.3">
      <c r="B132" s="72">
        <f t="shared" si="7"/>
        <v>3.0101100000000014</v>
      </c>
      <c r="C132" s="59" t="s">
        <v>47</v>
      </c>
      <c r="D132" s="43" t="s">
        <v>63</v>
      </c>
      <c r="E132" s="23">
        <v>0</v>
      </c>
      <c r="F132" s="87"/>
      <c r="G132" s="87"/>
      <c r="I132" s="8" t="s">
        <v>17</v>
      </c>
      <c r="J132" s="7" t="e">
        <f>E126+E217+#REF!+#REF!+#REF!+E644</f>
        <v>#REF!</v>
      </c>
      <c r="L132" s="7"/>
    </row>
    <row r="133" spans="2:12" ht="15" customHeight="1" x14ac:dyDescent="0.3">
      <c r="B133" s="72">
        <f t="shared" si="7"/>
        <v>3.0101110000000015</v>
      </c>
      <c r="C133" s="59" t="s">
        <v>66</v>
      </c>
      <c r="D133" s="43" t="s">
        <v>63</v>
      </c>
      <c r="E133" s="23">
        <v>0</v>
      </c>
      <c r="F133" s="87"/>
      <c r="G133" s="87"/>
      <c r="I133" s="8" t="s">
        <v>17</v>
      </c>
      <c r="J133" s="7"/>
      <c r="L133" s="7"/>
    </row>
    <row r="134" spans="2:12" ht="15" customHeight="1" x14ac:dyDescent="0.3">
      <c r="B134" s="72">
        <f t="shared" si="7"/>
        <v>3.0101120000000017</v>
      </c>
      <c r="C134" s="59" t="s">
        <v>45</v>
      </c>
      <c r="D134" s="43" t="s">
        <v>63</v>
      </c>
      <c r="E134" s="23">
        <v>0</v>
      </c>
      <c r="F134" s="87"/>
      <c r="G134" s="87"/>
      <c r="I134" s="8" t="s">
        <v>17</v>
      </c>
      <c r="J134" s="7"/>
      <c r="L134" s="7"/>
    </row>
    <row r="135" spans="2:12" ht="15" customHeight="1" x14ac:dyDescent="0.3">
      <c r="B135" s="72">
        <f t="shared" si="7"/>
        <v>3.0101130000000018</v>
      </c>
      <c r="C135" s="59" t="s">
        <v>128</v>
      </c>
      <c r="D135" s="22" t="s">
        <v>64</v>
      </c>
      <c r="E135" s="23">
        <v>0</v>
      </c>
      <c r="F135" s="87"/>
      <c r="G135" s="87"/>
      <c r="J135" s="7"/>
      <c r="L135" s="7"/>
    </row>
    <row r="136" spans="2:12" ht="15" customHeight="1" x14ac:dyDescent="0.3">
      <c r="B136" s="72">
        <f t="shared" si="7"/>
        <v>3.010114000000002</v>
      </c>
      <c r="C136" s="59" t="s">
        <v>161</v>
      </c>
      <c r="D136" s="22" t="s">
        <v>64</v>
      </c>
      <c r="E136" s="23">
        <v>0</v>
      </c>
      <c r="F136" s="87"/>
      <c r="G136" s="87"/>
      <c r="J136" s="7"/>
      <c r="L136" s="7"/>
    </row>
    <row r="137" spans="2:12" ht="15" customHeight="1" x14ac:dyDescent="0.3">
      <c r="B137" s="36">
        <f>+B122+0.0001</f>
        <v>3.0102000000000002</v>
      </c>
      <c r="C137" s="70" t="s">
        <v>34</v>
      </c>
      <c r="D137" s="43"/>
      <c r="E137" s="44"/>
      <c r="F137" s="92"/>
      <c r="G137" s="92"/>
      <c r="J137" s="7"/>
      <c r="L137" s="7"/>
    </row>
    <row r="138" spans="2:12" ht="15" customHeight="1" x14ac:dyDescent="0.3">
      <c r="B138" s="72">
        <f>B137+0.000001</f>
        <v>3.0102010000000003</v>
      </c>
      <c r="C138" s="59" t="s">
        <v>35</v>
      </c>
      <c r="D138" s="22" t="s">
        <v>61</v>
      </c>
      <c r="E138" s="23">
        <v>0</v>
      </c>
      <c r="F138" s="87"/>
      <c r="G138" s="87"/>
      <c r="I138" s="8" t="s">
        <v>27</v>
      </c>
      <c r="J138" s="7"/>
      <c r="L138" s="7"/>
    </row>
    <row r="139" spans="2:12" ht="15" customHeight="1" x14ac:dyDescent="0.3">
      <c r="B139" s="72">
        <f t="shared" ref="B139:B151" si="8">B138+0.000001</f>
        <v>3.0102020000000005</v>
      </c>
      <c r="C139" s="59" t="s">
        <v>62</v>
      </c>
      <c r="D139" s="22" t="s">
        <v>63</v>
      </c>
      <c r="E139" s="23">
        <v>0</v>
      </c>
      <c r="F139" s="87"/>
      <c r="G139" s="87"/>
      <c r="I139" s="8" t="s">
        <v>14</v>
      </c>
      <c r="J139" s="7"/>
      <c r="L139" s="7"/>
    </row>
    <row r="140" spans="2:12" ht="15" customHeight="1" x14ac:dyDescent="0.3">
      <c r="B140" s="72">
        <f t="shared" si="8"/>
        <v>3.0102030000000006</v>
      </c>
      <c r="C140" s="59" t="s">
        <v>46</v>
      </c>
      <c r="D140" s="22" t="s">
        <v>63</v>
      </c>
      <c r="E140" s="23">
        <v>0</v>
      </c>
      <c r="F140" s="87"/>
      <c r="G140" s="87"/>
      <c r="I140" s="8" t="s">
        <v>15</v>
      </c>
      <c r="J140" s="7"/>
      <c r="L140" s="7"/>
    </row>
    <row r="141" spans="2:12" ht="14.4" customHeight="1" x14ac:dyDescent="0.3">
      <c r="B141" s="72">
        <f t="shared" si="8"/>
        <v>3.0102040000000008</v>
      </c>
      <c r="C141" s="59" t="s">
        <v>36</v>
      </c>
      <c r="D141" s="22" t="s">
        <v>64</v>
      </c>
      <c r="E141" s="23">
        <v>0</v>
      </c>
      <c r="F141" s="87"/>
      <c r="G141" s="87"/>
      <c r="I141" s="8" t="s">
        <v>28</v>
      </c>
      <c r="J141" s="7"/>
      <c r="L141" s="7"/>
    </row>
    <row r="142" spans="2:12" ht="15" customHeight="1" x14ac:dyDescent="0.3">
      <c r="B142" s="72">
        <f t="shared" si="8"/>
        <v>3.0102050000000009</v>
      </c>
      <c r="C142" s="59" t="s">
        <v>75</v>
      </c>
      <c r="D142" s="22" t="s">
        <v>64</v>
      </c>
      <c r="E142" s="23">
        <v>0</v>
      </c>
      <c r="F142" s="87"/>
      <c r="G142" s="87"/>
      <c r="I142" s="8" t="s">
        <v>28</v>
      </c>
      <c r="J142" s="7"/>
      <c r="L142" s="7"/>
    </row>
    <row r="143" spans="2:12" ht="15" customHeight="1" x14ac:dyDescent="0.3">
      <c r="B143" s="72">
        <f t="shared" si="8"/>
        <v>3.010206000000001</v>
      </c>
      <c r="C143" s="59" t="s">
        <v>41</v>
      </c>
      <c r="D143" s="43" t="s">
        <v>64</v>
      </c>
      <c r="E143" s="23">
        <v>0</v>
      </c>
      <c r="F143" s="87"/>
      <c r="G143" s="87"/>
      <c r="J143" s="7"/>
      <c r="L143" s="7"/>
    </row>
    <row r="144" spans="2:12" ht="15" customHeight="1" x14ac:dyDescent="0.3">
      <c r="B144" s="72">
        <f t="shared" si="8"/>
        <v>3.0102070000000012</v>
      </c>
      <c r="C144" s="59" t="s">
        <v>65</v>
      </c>
      <c r="D144" s="43" t="s">
        <v>63</v>
      </c>
      <c r="E144" s="23">
        <v>0</v>
      </c>
      <c r="F144" s="87"/>
      <c r="G144" s="87"/>
      <c r="J144" s="7"/>
      <c r="L144" s="7"/>
    </row>
    <row r="145" spans="2:12" ht="15" customHeight="1" x14ac:dyDescent="0.3">
      <c r="B145" s="72">
        <f t="shared" si="8"/>
        <v>3.0102080000000013</v>
      </c>
      <c r="C145" s="59" t="s">
        <v>47</v>
      </c>
      <c r="D145" s="43" t="s">
        <v>63</v>
      </c>
      <c r="E145" s="23">
        <v>0</v>
      </c>
      <c r="F145" s="87"/>
      <c r="G145" s="87"/>
      <c r="J145" s="7"/>
      <c r="L145" s="7"/>
    </row>
    <row r="146" spans="2:12" ht="15" customHeight="1" x14ac:dyDescent="0.3">
      <c r="B146" s="72">
        <f t="shared" si="8"/>
        <v>3.0102090000000015</v>
      </c>
      <c r="C146" s="59" t="s">
        <v>66</v>
      </c>
      <c r="D146" s="43" t="s">
        <v>63</v>
      </c>
      <c r="E146" s="23">
        <v>0</v>
      </c>
      <c r="F146" s="87"/>
      <c r="G146" s="87"/>
      <c r="J146" s="7"/>
      <c r="L146" s="7"/>
    </row>
    <row r="147" spans="2:12" ht="15" customHeight="1" x14ac:dyDescent="0.3">
      <c r="B147" s="72">
        <f t="shared" si="8"/>
        <v>3.0102100000000016</v>
      </c>
      <c r="C147" s="59" t="s">
        <v>45</v>
      </c>
      <c r="D147" s="43" t="s">
        <v>63</v>
      </c>
      <c r="E147" s="23">
        <v>0</v>
      </c>
      <c r="F147" s="87"/>
      <c r="G147" s="87"/>
      <c r="J147" s="7"/>
      <c r="L147" s="7"/>
    </row>
    <row r="148" spans="2:12" ht="15" customHeight="1" x14ac:dyDescent="0.3">
      <c r="B148" s="72">
        <f t="shared" si="8"/>
        <v>3.0102110000000017</v>
      </c>
      <c r="C148" s="59" t="s">
        <v>128</v>
      </c>
      <c r="D148" s="22" t="s">
        <v>64</v>
      </c>
      <c r="E148" s="23">
        <v>0</v>
      </c>
      <c r="F148" s="87"/>
      <c r="G148" s="87"/>
      <c r="J148" s="7"/>
      <c r="L148" s="7"/>
    </row>
    <row r="149" spans="2:12" ht="15" customHeight="1" x14ac:dyDescent="0.3">
      <c r="B149" s="72">
        <f t="shared" si="8"/>
        <v>3.0102120000000019</v>
      </c>
      <c r="C149" s="59" t="s">
        <v>161</v>
      </c>
      <c r="D149" s="22" t="s">
        <v>64</v>
      </c>
      <c r="E149" s="23">
        <v>0</v>
      </c>
      <c r="F149" s="87"/>
      <c r="G149" s="87"/>
      <c r="J149" s="7"/>
      <c r="L149" s="7"/>
    </row>
    <row r="150" spans="2:12" ht="15" customHeight="1" x14ac:dyDescent="0.3">
      <c r="B150" s="72">
        <f t="shared" si="8"/>
        <v>3.010213000000002</v>
      </c>
      <c r="C150" s="67" t="s">
        <v>76</v>
      </c>
      <c r="D150" s="43" t="s">
        <v>51</v>
      </c>
      <c r="E150" s="23">
        <v>0</v>
      </c>
      <c r="F150" s="87"/>
      <c r="G150" s="87"/>
      <c r="J150" s="7"/>
      <c r="L150" s="7"/>
    </row>
    <row r="151" spans="2:12" ht="15" customHeight="1" x14ac:dyDescent="0.3">
      <c r="B151" s="72">
        <f t="shared" si="8"/>
        <v>3.0102140000000022</v>
      </c>
      <c r="C151" s="67" t="s">
        <v>77</v>
      </c>
      <c r="D151" s="43" t="s">
        <v>50</v>
      </c>
      <c r="E151" s="23">
        <v>0</v>
      </c>
      <c r="F151" s="87"/>
      <c r="G151" s="87"/>
      <c r="J151" s="7"/>
      <c r="L151" s="7"/>
    </row>
    <row r="152" spans="2:12" ht="15" customHeight="1" x14ac:dyDescent="0.3">
      <c r="B152" s="36">
        <f>+B137+0.0001</f>
        <v>3.0103000000000004</v>
      </c>
      <c r="C152" s="58" t="s">
        <v>116</v>
      </c>
      <c r="D152" s="22"/>
      <c r="E152" s="23"/>
      <c r="F152" s="87"/>
      <c r="G152" s="87"/>
      <c r="J152" s="7"/>
      <c r="L152" s="7"/>
    </row>
    <row r="153" spans="2:12" ht="15" customHeight="1" x14ac:dyDescent="0.3">
      <c r="B153" s="72">
        <f>B152+0.000001</f>
        <v>3.0103010000000006</v>
      </c>
      <c r="C153" s="59" t="s">
        <v>71</v>
      </c>
      <c r="D153" s="22" t="s">
        <v>61</v>
      </c>
      <c r="E153" s="23">
        <v>0</v>
      </c>
      <c r="F153" s="87"/>
      <c r="G153" s="87"/>
      <c r="J153" s="7"/>
      <c r="L153" s="7"/>
    </row>
    <row r="154" spans="2:12" ht="15" customHeight="1" x14ac:dyDescent="0.3">
      <c r="B154" s="72">
        <f t="shared" ref="B154:B162" si="9">B153+0.000001</f>
        <v>3.0103020000000007</v>
      </c>
      <c r="C154" s="59" t="s">
        <v>156</v>
      </c>
      <c r="D154" s="22" t="s">
        <v>50</v>
      </c>
      <c r="E154" s="23">
        <v>0</v>
      </c>
      <c r="F154" s="87"/>
      <c r="G154" s="87"/>
      <c r="J154" s="7"/>
      <c r="L154" s="7"/>
    </row>
    <row r="155" spans="2:12" ht="15" customHeight="1" x14ac:dyDescent="0.3">
      <c r="B155" s="72">
        <f t="shared" si="9"/>
        <v>3.0103030000000008</v>
      </c>
      <c r="C155" s="59" t="s">
        <v>73</v>
      </c>
      <c r="D155" s="22" t="s">
        <v>54</v>
      </c>
      <c r="E155" s="23">
        <v>0</v>
      </c>
      <c r="F155" s="87"/>
      <c r="G155" s="87"/>
      <c r="J155" s="7"/>
      <c r="L155" s="7"/>
    </row>
    <row r="156" spans="2:12" ht="15" customHeight="1" x14ac:dyDescent="0.3">
      <c r="B156" s="72">
        <f t="shared" si="9"/>
        <v>3.010304000000001</v>
      </c>
      <c r="C156" s="59" t="s">
        <v>35</v>
      </c>
      <c r="D156" s="22" t="s">
        <v>61</v>
      </c>
      <c r="E156" s="23">
        <v>0</v>
      </c>
      <c r="F156" s="87"/>
      <c r="G156" s="87"/>
      <c r="J156" s="7"/>
      <c r="L156" s="7"/>
    </row>
    <row r="157" spans="2:12" ht="15" customHeight="1" x14ac:dyDescent="0.3">
      <c r="B157" s="72">
        <f t="shared" si="9"/>
        <v>3.0103050000000011</v>
      </c>
      <c r="C157" s="59" t="s">
        <v>62</v>
      </c>
      <c r="D157" s="22" t="s">
        <v>63</v>
      </c>
      <c r="E157" s="23">
        <v>0</v>
      </c>
      <c r="F157" s="87"/>
      <c r="G157" s="87"/>
      <c r="J157" s="7"/>
      <c r="L157" s="7"/>
    </row>
    <row r="158" spans="2:12" ht="15" customHeight="1" x14ac:dyDescent="0.3">
      <c r="B158" s="72">
        <f t="shared" si="9"/>
        <v>3.0103060000000013</v>
      </c>
      <c r="C158" s="59" t="s">
        <v>46</v>
      </c>
      <c r="D158" s="22" t="s">
        <v>63</v>
      </c>
      <c r="E158" s="23">
        <v>0</v>
      </c>
      <c r="F158" s="87"/>
      <c r="G158" s="87"/>
      <c r="J158" s="7"/>
      <c r="L158" s="7"/>
    </row>
    <row r="159" spans="2:12" ht="15" customHeight="1" x14ac:dyDescent="0.3">
      <c r="B159" s="72">
        <f>B158+0.000001</f>
        <v>3.0103070000000014</v>
      </c>
      <c r="C159" s="59" t="s">
        <v>66</v>
      </c>
      <c r="D159" s="22" t="s">
        <v>63</v>
      </c>
      <c r="E159" s="23">
        <v>0</v>
      </c>
      <c r="F159" s="87"/>
      <c r="G159" s="87"/>
      <c r="J159" s="7"/>
      <c r="L159" s="7"/>
    </row>
    <row r="160" spans="2:12" ht="15" customHeight="1" x14ac:dyDescent="0.3">
      <c r="B160" s="72">
        <f t="shared" si="9"/>
        <v>3.0103080000000015</v>
      </c>
      <c r="C160" s="59" t="s">
        <v>45</v>
      </c>
      <c r="D160" s="22" t="s">
        <v>63</v>
      </c>
      <c r="E160" s="23">
        <v>0</v>
      </c>
      <c r="F160" s="87"/>
      <c r="G160" s="87"/>
      <c r="J160" s="7"/>
      <c r="L160" s="7"/>
    </row>
    <row r="161" spans="2:12" ht="15" customHeight="1" x14ac:dyDescent="0.3">
      <c r="B161" s="72">
        <f>B160+0.000001</f>
        <v>3.0103090000000017</v>
      </c>
      <c r="C161" s="59" t="s">
        <v>128</v>
      </c>
      <c r="D161" s="22" t="s">
        <v>64</v>
      </c>
      <c r="E161" s="23">
        <v>0</v>
      </c>
      <c r="F161" s="87"/>
      <c r="G161" s="87"/>
      <c r="J161" s="7"/>
      <c r="L161" s="7"/>
    </row>
    <row r="162" spans="2:12" ht="15" customHeight="1" x14ac:dyDescent="0.3">
      <c r="B162" s="72">
        <f t="shared" si="9"/>
        <v>3.0103100000000018</v>
      </c>
      <c r="C162" s="59" t="s">
        <v>161</v>
      </c>
      <c r="D162" s="22" t="s">
        <v>64</v>
      </c>
      <c r="E162" s="23">
        <v>0</v>
      </c>
      <c r="F162" s="87"/>
      <c r="G162" s="87"/>
      <c r="J162" s="7"/>
      <c r="L162" s="7"/>
    </row>
    <row r="163" spans="2:12" ht="15" customHeight="1" x14ac:dyDescent="0.3">
      <c r="B163" s="36">
        <f>B152+0.0001</f>
        <v>3.0104000000000006</v>
      </c>
      <c r="C163" s="70" t="s">
        <v>44</v>
      </c>
      <c r="D163" s="46" t="s">
        <v>54</v>
      </c>
      <c r="E163" s="47">
        <v>0</v>
      </c>
      <c r="F163" s="91"/>
      <c r="G163" s="91"/>
      <c r="I163" s="8" t="s">
        <v>20</v>
      </c>
      <c r="J163" s="7"/>
      <c r="L163" s="7"/>
    </row>
    <row r="164" spans="2:12" ht="15" customHeight="1" x14ac:dyDescent="0.3">
      <c r="B164" s="36">
        <f>+B163+0.0001</f>
        <v>3.0105000000000008</v>
      </c>
      <c r="C164" s="70" t="s">
        <v>39</v>
      </c>
      <c r="D164" s="46" t="s">
        <v>54</v>
      </c>
      <c r="E164" s="47">
        <v>0</v>
      </c>
      <c r="F164" s="91"/>
      <c r="G164" s="91"/>
      <c r="J164" s="7"/>
      <c r="L164" s="7"/>
    </row>
    <row r="165" spans="2:12" ht="15" customHeight="1" x14ac:dyDescent="0.3">
      <c r="B165" s="36">
        <f>+B164+0.0001</f>
        <v>3.0106000000000011</v>
      </c>
      <c r="C165" s="70" t="s">
        <v>43</v>
      </c>
      <c r="D165" s="46" t="s">
        <v>61</v>
      </c>
      <c r="E165" s="47">
        <v>0</v>
      </c>
      <c r="F165" s="91"/>
      <c r="G165" s="91"/>
      <c r="J165" s="7"/>
      <c r="L165" s="7"/>
    </row>
    <row r="166" spans="2:12" ht="15" customHeight="1" x14ac:dyDescent="0.3">
      <c r="B166" s="71">
        <f>+B121+0.01</f>
        <v>3.0199999999999996</v>
      </c>
      <c r="C166" s="57" t="s">
        <v>78</v>
      </c>
      <c r="D166" s="50"/>
      <c r="E166" s="51"/>
      <c r="F166" s="86"/>
      <c r="G166" s="86"/>
      <c r="J166" s="7"/>
      <c r="L166" s="7"/>
    </row>
    <row r="167" spans="2:12" ht="15" customHeight="1" x14ac:dyDescent="0.3">
      <c r="B167" s="36">
        <f>+B166+0.0001</f>
        <v>3.0200999999999998</v>
      </c>
      <c r="C167" s="58" t="s">
        <v>79</v>
      </c>
      <c r="D167" s="22"/>
      <c r="E167" s="23"/>
      <c r="F167" s="87"/>
      <c r="G167" s="87"/>
      <c r="J167" s="7"/>
      <c r="L167" s="7"/>
    </row>
    <row r="168" spans="2:12" ht="15" customHeight="1" x14ac:dyDescent="0.3">
      <c r="B168" s="72">
        <f>B167+0.000001</f>
        <v>3.0201009999999999</v>
      </c>
      <c r="C168" s="59" t="s">
        <v>35</v>
      </c>
      <c r="D168" s="22" t="s">
        <v>61</v>
      </c>
      <c r="E168" s="23">
        <v>0</v>
      </c>
      <c r="F168" s="87"/>
      <c r="G168" s="87"/>
      <c r="I168" s="8" t="s">
        <v>96</v>
      </c>
      <c r="J168" s="7"/>
      <c r="L168" s="7"/>
    </row>
    <row r="169" spans="2:12" ht="15" customHeight="1" x14ac:dyDescent="0.3">
      <c r="B169" s="72">
        <f t="shared" ref="B169:B177" si="10">B168+0.000001</f>
        <v>3.0201020000000001</v>
      </c>
      <c r="C169" s="59" t="s">
        <v>62</v>
      </c>
      <c r="D169" s="22" t="s">
        <v>63</v>
      </c>
      <c r="E169" s="23">
        <v>0</v>
      </c>
      <c r="F169" s="87"/>
      <c r="G169" s="87"/>
      <c r="I169" s="8" t="s">
        <v>17</v>
      </c>
      <c r="J169" s="7"/>
      <c r="L169" s="7"/>
    </row>
    <row r="170" spans="2:12" ht="15" customHeight="1" x14ac:dyDescent="0.3">
      <c r="B170" s="72">
        <f t="shared" si="10"/>
        <v>3.0201030000000002</v>
      </c>
      <c r="C170" s="59" t="s">
        <v>46</v>
      </c>
      <c r="D170" s="22" t="s">
        <v>63</v>
      </c>
      <c r="E170" s="23">
        <v>0</v>
      </c>
      <c r="F170" s="87"/>
      <c r="G170" s="87"/>
      <c r="I170" s="8" t="s">
        <v>17</v>
      </c>
      <c r="J170" s="7"/>
      <c r="L170" s="7"/>
    </row>
    <row r="171" spans="2:12" ht="15" customHeight="1" x14ac:dyDescent="0.3">
      <c r="B171" s="72">
        <f t="shared" si="10"/>
        <v>3.0201040000000003</v>
      </c>
      <c r="C171" s="59" t="s">
        <v>80</v>
      </c>
      <c r="D171" s="22" t="s">
        <v>64</v>
      </c>
      <c r="E171" s="23">
        <v>0</v>
      </c>
      <c r="F171" s="87"/>
      <c r="G171" s="87"/>
      <c r="I171" s="8" t="s">
        <v>14</v>
      </c>
      <c r="J171" s="7"/>
      <c r="L171" s="7"/>
    </row>
    <row r="172" spans="2:12" ht="15" customHeight="1" x14ac:dyDescent="0.3">
      <c r="B172" s="72">
        <f t="shared" si="10"/>
        <v>3.0201050000000005</v>
      </c>
      <c r="C172" s="59" t="s">
        <v>38</v>
      </c>
      <c r="D172" s="22" t="s">
        <v>64</v>
      </c>
      <c r="E172" s="23">
        <v>0</v>
      </c>
      <c r="F172" s="87"/>
      <c r="G172" s="87"/>
      <c r="I172" s="8" t="s">
        <v>14</v>
      </c>
      <c r="J172" s="7"/>
      <c r="L172" s="7"/>
    </row>
    <row r="173" spans="2:12" ht="15" customHeight="1" x14ac:dyDescent="0.3">
      <c r="B173" s="72">
        <f t="shared" si="10"/>
        <v>3.0201060000000006</v>
      </c>
      <c r="C173" s="59" t="s">
        <v>81</v>
      </c>
      <c r="D173" s="22" t="s">
        <v>64</v>
      </c>
      <c r="E173" s="23">
        <v>0</v>
      </c>
      <c r="F173" s="87"/>
      <c r="G173" s="87"/>
      <c r="I173" s="8" t="s">
        <v>97</v>
      </c>
      <c r="J173" s="7"/>
      <c r="L173" s="7"/>
    </row>
    <row r="174" spans="2:12" ht="15" customHeight="1" x14ac:dyDescent="0.3">
      <c r="B174" s="72">
        <f t="shared" si="10"/>
        <v>3.0201070000000008</v>
      </c>
      <c r="C174" s="59" t="s">
        <v>66</v>
      </c>
      <c r="D174" s="22" t="s">
        <v>63</v>
      </c>
      <c r="E174" s="23">
        <v>0</v>
      </c>
      <c r="F174" s="87"/>
      <c r="G174" s="87"/>
      <c r="I174" s="8" t="s">
        <v>17</v>
      </c>
      <c r="J174" s="7"/>
      <c r="L174" s="7"/>
    </row>
    <row r="175" spans="2:12" ht="15" customHeight="1" x14ac:dyDescent="0.3">
      <c r="B175" s="72">
        <f t="shared" si="10"/>
        <v>3.0201080000000009</v>
      </c>
      <c r="C175" s="59" t="s">
        <v>45</v>
      </c>
      <c r="D175" s="22" t="s">
        <v>63</v>
      </c>
      <c r="E175" s="23">
        <v>0</v>
      </c>
      <c r="F175" s="87"/>
      <c r="G175" s="87"/>
      <c r="J175" s="7"/>
      <c r="L175" s="7"/>
    </row>
    <row r="176" spans="2:12" ht="15" customHeight="1" x14ac:dyDescent="0.3">
      <c r="B176" s="72">
        <f t="shared" si="10"/>
        <v>3.020109000000001</v>
      </c>
      <c r="C176" s="59" t="s">
        <v>128</v>
      </c>
      <c r="D176" s="22" t="s">
        <v>64</v>
      </c>
      <c r="E176" s="23">
        <v>0</v>
      </c>
      <c r="F176" s="87"/>
      <c r="G176" s="87"/>
      <c r="J176" s="7"/>
      <c r="L176" s="7"/>
    </row>
    <row r="177" spans="2:12" ht="15" customHeight="1" x14ac:dyDescent="0.3">
      <c r="B177" s="72">
        <f t="shared" si="10"/>
        <v>3.0201100000000012</v>
      </c>
      <c r="C177" s="59" t="s">
        <v>161</v>
      </c>
      <c r="D177" s="22" t="s">
        <v>64</v>
      </c>
      <c r="E177" s="23">
        <v>0</v>
      </c>
      <c r="F177" s="87"/>
      <c r="G177" s="87"/>
      <c r="J177" s="7"/>
      <c r="L177" s="7"/>
    </row>
    <row r="178" spans="2:12" ht="15" customHeight="1" x14ac:dyDescent="0.3">
      <c r="B178" s="36">
        <f>+B167+0.0001</f>
        <v>3.0202</v>
      </c>
      <c r="C178" s="58" t="s">
        <v>83</v>
      </c>
      <c r="D178" s="22"/>
      <c r="E178" s="23"/>
      <c r="F178" s="87"/>
      <c r="G178" s="87"/>
      <c r="J178" s="7"/>
      <c r="L178" s="7"/>
    </row>
    <row r="179" spans="2:12" ht="15" customHeight="1" x14ac:dyDescent="0.3">
      <c r="B179" s="72">
        <f>B178+0.000001</f>
        <v>3.0202010000000001</v>
      </c>
      <c r="C179" s="59" t="s">
        <v>129</v>
      </c>
      <c r="D179" s="22" t="s">
        <v>84</v>
      </c>
      <c r="E179" s="23">
        <v>0</v>
      </c>
      <c r="F179" s="87"/>
      <c r="G179" s="87"/>
      <c r="J179" s="7"/>
      <c r="L179" s="7"/>
    </row>
    <row r="180" spans="2:12" ht="15" customHeight="1" x14ac:dyDescent="0.3">
      <c r="B180" s="72">
        <f t="shared" ref="B180:B197" si="11">B179+0.000001</f>
        <v>3.0202020000000003</v>
      </c>
      <c r="C180" s="59" t="s">
        <v>131</v>
      </c>
      <c r="D180" s="22" t="s">
        <v>84</v>
      </c>
      <c r="E180" s="23">
        <v>0</v>
      </c>
      <c r="F180" s="87"/>
      <c r="G180" s="87"/>
      <c r="J180" s="7"/>
      <c r="L180" s="7"/>
    </row>
    <row r="181" spans="2:12" ht="15" customHeight="1" x14ac:dyDescent="0.3">
      <c r="B181" s="72">
        <f t="shared" si="11"/>
        <v>3.0202030000000004</v>
      </c>
      <c r="C181" s="59" t="s">
        <v>132</v>
      </c>
      <c r="D181" s="22" t="s">
        <v>63</v>
      </c>
      <c r="E181" s="23">
        <v>0</v>
      </c>
      <c r="F181" s="87"/>
      <c r="G181" s="87"/>
      <c r="J181" s="7"/>
      <c r="L181" s="7"/>
    </row>
    <row r="182" spans="2:12" ht="15" customHeight="1" x14ac:dyDescent="0.3">
      <c r="B182" s="72">
        <f t="shared" si="11"/>
        <v>3.0202040000000006</v>
      </c>
      <c r="C182" s="59" t="s">
        <v>133</v>
      </c>
      <c r="D182" s="22" t="s">
        <v>63</v>
      </c>
      <c r="E182" s="23">
        <v>0</v>
      </c>
      <c r="F182" s="87"/>
      <c r="G182" s="87"/>
      <c r="J182" s="7"/>
      <c r="L182" s="7"/>
    </row>
    <row r="183" spans="2:12" ht="15" customHeight="1" x14ac:dyDescent="0.3">
      <c r="B183" s="72">
        <f t="shared" si="11"/>
        <v>3.0202050000000007</v>
      </c>
      <c r="C183" s="59" t="s">
        <v>134</v>
      </c>
      <c r="D183" s="22" t="s">
        <v>84</v>
      </c>
      <c r="E183" s="23">
        <v>0</v>
      </c>
      <c r="F183" s="87"/>
      <c r="G183" s="87"/>
      <c r="J183" s="7"/>
      <c r="L183" s="7"/>
    </row>
    <row r="184" spans="2:12" ht="15" customHeight="1" x14ac:dyDescent="0.3">
      <c r="B184" s="72">
        <f t="shared" si="11"/>
        <v>3.0202060000000008</v>
      </c>
      <c r="C184" s="59" t="s">
        <v>135</v>
      </c>
      <c r="D184" s="22" t="s">
        <v>84</v>
      </c>
      <c r="E184" s="23">
        <v>0</v>
      </c>
      <c r="F184" s="87"/>
      <c r="G184" s="87"/>
      <c r="J184" s="7"/>
      <c r="L184" s="7"/>
    </row>
    <row r="185" spans="2:12" ht="15" customHeight="1" x14ac:dyDescent="0.3">
      <c r="B185" s="72">
        <f t="shared" si="11"/>
        <v>3.020207000000001</v>
      </c>
      <c r="C185" s="59" t="s">
        <v>136</v>
      </c>
      <c r="D185" s="22" t="s">
        <v>84</v>
      </c>
      <c r="E185" s="23">
        <v>0</v>
      </c>
      <c r="F185" s="87"/>
      <c r="G185" s="87"/>
      <c r="J185" s="7"/>
      <c r="L185" s="7"/>
    </row>
    <row r="186" spans="2:12" ht="15" customHeight="1" x14ac:dyDescent="0.3">
      <c r="B186" s="72">
        <f t="shared" si="11"/>
        <v>3.0202080000000011</v>
      </c>
      <c r="C186" s="59" t="s">
        <v>137</v>
      </c>
      <c r="D186" s="22" t="s">
        <v>84</v>
      </c>
      <c r="E186" s="23">
        <v>0</v>
      </c>
      <c r="F186" s="87"/>
      <c r="G186" s="87"/>
      <c r="J186" s="7"/>
      <c r="L186" s="7"/>
    </row>
    <row r="187" spans="2:12" ht="15" customHeight="1" x14ac:dyDescent="0.3">
      <c r="B187" s="72">
        <f t="shared" si="11"/>
        <v>3.0202090000000013</v>
      </c>
      <c r="C187" s="59" t="s">
        <v>138</v>
      </c>
      <c r="D187" s="22" t="s">
        <v>84</v>
      </c>
      <c r="E187" s="23">
        <v>0</v>
      </c>
      <c r="F187" s="87"/>
      <c r="G187" s="87"/>
      <c r="J187" s="7"/>
      <c r="L187" s="7"/>
    </row>
    <row r="188" spans="2:12" ht="15" customHeight="1" x14ac:dyDescent="0.3">
      <c r="B188" s="72">
        <f t="shared" si="11"/>
        <v>3.0202100000000014</v>
      </c>
      <c r="C188" s="59" t="s">
        <v>139</v>
      </c>
      <c r="D188" s="22" t="s">
        <v>64</v>
      </c>
      <c r="E188" s="23">
        <v>0</v>
      </c>
      <c r="F188" s="87"/>
      <c r="G188" s="87"/>
      <c r="J188" s="7"/>
      <c r="L188" s="7"/>
    </row>
    <row r="189" spans="2:12" ht="15" customHeight="1" x14ac:dyDescent="0.3">
      <c r="B189" s="72">
        <f t="shared" si="11"/>
        <v>3.0202110000000015</v>
      </c>
      <c r="C189" s="59" t="s">
        <v>140</v>
      </c>
      <c r="D189" s="22" t="s">
        <v>64</v>
      </c>
      <c r="E189" s="23">
        <v>0</v>
      </c>
      <c r="F189" s="87"/>
      <c r="G189" s="87"/>
      <c r="J189" s="7"/>
      <c r="L189" s="7"/>
    </row>
    <row r="190" spans="2:12" ht="15" customHeight="1" x14ac:dyDescent="0.3">
      <c r="B190" s="72">
        <f t="shared" si="11"/>
        <v>3.0202120000000017</v>
      </c>
      <c r="C190" s="59" t="s">
        <v>87</v>
      </c>
      <c r="D190" s="22" t="s">
        <v>64</v>
      </c>
      <c r="E190" s="23">
        <v>0</v>
      </c>
      <c r="F190" s="87"/>
      <c r="G190" s="87"/>
      <c r="J190" s="7"/>
      <c r="L190" s="7"/>
    </row>
    <row r="191" spans="2:12" ht="15" customHeight="1" x14ac:dyDescent="0.3">
      <c r="B191" s="72">
        <f t="shared" si="11"/>
        <v>3.0202130000000018</v>
      </c>
      <c r="C191" s="59" t="s">
        <v>141</v>
      </c>
      <c r="D191" s="22" t="s">
        <v>63</v>
      </c>
      <c r="E191" s="23">
        <v>0</v>
      </c>
      <c r="F191" s="87"/>
      <c r="G191" s="87"/>
      <c r="J191" s="7"/>
      <c r="L191" s="7"/>
    </row>
    <row r="192" spans="2:12" ht="15" customHeight="1" x14ac:dyDescent="0.3">
      <c r="B192" s="72">
        <f t="shared" si="11"/>
        <v>3.020214000000002</v>
      </c>
      <c r="C192" s="59" t="s">
        <v>142</v>
      </c>
      <c r="D192" s="22" t="s">
        <v>63</v>
      </c>
      <c r="E192" s="23">
        <v>0</v>
      </c>
      <c r="F192" s="87"/>
      <c r="G192" s="87"/>
      <c r="J192" s="7"/>
      <c r="L192" s="7"/>
    </row>
    <row r="193" spans="2:12" ht="15" customHeight="1" x14ac:dyDescent="0.3">
      <c r="B193" s="72">
        <f t="shared" si="11"/>
        <v>3.0202150000000021</v>
      </c>
      <c r="C193" s="59" t="s">
        <v>143</v>
      </c>
      <c r="D193" s="22" t="s">
        <v>64</v>
      </c>
      <c r="E193" s="23">
        <v>0</v>
      </c>
      <c r="F193" s="87"/>
      <c r="G193" s="87"/>
      <c r="J193" s="7"/>
      <c r="L193" s="7"/>
    </row>
    <row r="194" spans="2:12" ht="15" customHeight="1" x14ac:dyDescent="0.3">
      <c r="B194" s="72">
        <f t="shared" si="11"/>
        <v>3.0202160000000022</v>
      </c>
      <c r="C194" s="59" t="s">
        <v>144</v>
      </c>
      <c r="D194" s="22" t="s">
        <v>63</v>
      </c>
      <c r="E194" s="23">
        <v>0</v>
      </c>
      <c r="F194" s="87"/>
      <c r="G194" s="87"/>
      <c r="J194" s="7"/>
      <c r="L194" s="7"/>
    </row>
    <row r="195" spans="2:12" ht="15" customHeight="1" x14ac:dyDescent="0.3">
      <c r="B195" s="72">
        <f t="shared" si="11"/>
        <v>3.0202170000000024</v>
      </c>
      <c r="C195" s="59" t="s">
        <v>145</v>
      </c>
      <c r="D195" s="22" t="s">
        <v>63</v>
      </c>
      <c r="E195" s="23">
        <v>0</v>
      </c>
      <c r="F195" s="87"/>
      <c r="G195" s="87"/>
      <c r="J195" s="7"/>
      <c r="L195" s="7"/>
    </row>
    <row r="196" spans="2:12" ht="15" customHeight="1" x14ac:dyDescent="0.3">
      <c r="B196" s="72">
        <f t="shared" si="11"/>
        <v>3.0202180000000025</v>
      </c>
      <c r="C196" s="59" t="s">
        <v>161</v>
      </c>
      <c r="D196" s="22" t="s">
        <v>64</v>
      </c>
      <c r="E196" s="23">
        <v>0</v>
      </c>
      <c r="F196" s="87"/>
      <c r="G196" s="87"/>
      <c r="J196" s="7"/>
      <c r="L196" s="7"/>
    </row>
    <row r="197" spans="2:12" ht="15" customHeight="1" x14ac:dyDescent="0.3">
      <c r="B197" s="72">
        <f t="shared" si="11"/>
        <v>3.0202190000000027</v>
      </c>
      <c r="C197" s="59" t="s">
        <v>93</v>
      </c>
      <c r="D197" s="22" t="s">
        <v>64</v>
      </c>
      <c r="E197" s="23">
        <v>0</v>
      </c>
      <c r="F197" s="87"/>
      <c r="G197" s="87"/>
      <c r="J197" s="7"/>
      <c r="L197" s="7"/>
    </row>
    <row r="198" spans="2:12" ht="15" customHeight="1" x14ac:dyDescent="0.3">
      <c r="B198" s="71">
        <f>+B166+0.01</f>
        <v>3.0299999999999994</v>
      </c>
      <c r="C198" s="57" t="s">
        <v>112</v>
      </c>
      <c r="D198" s="50"/>
      <c r="E198" s="51"/>
      <c r="F198" s="86"/>
      <c r="G198" s="86"/>
      <c r="J198" s="7"/>
      <c r="L198" s="7"/>
    </row>
    <row r="199" spans="2:12" ht="15" customHeight="1" x14ac:dyDescent="0.3">
      <c r="B199" s="36">
        <f>B198+0.0001</f>
        <v>3.0300999999999996</v>
      </c>
      <c r="C199" s="58" t="s">
        <v>108</v>
      </c>
      <c r="D199" s="22"/>
      <c r="E199" s="23"/>
      <c r="F199" s="87"/>
      <c r="G199" s="87"/>
      <c r="I199" s="8" t="s">
        <v>27</v>
      </c>
      <c r="J199" s="7"/>
      <c r="L199" s="7"/>
    </row>
    <row r="200" spans="2:12" ht="15" customHeight="1" x14ac:dyDescent="0.3">
      <c r="B200" s="72">
        <f>B199+0.000001</f>
        <v>3.0301009999999997</v>
      </c>
      <c r="C200" s="59" t="s">
        <v>107</v>
      </c>
      <c r="D200" s="22" t="s">
        <v>50</v>
      </c>
      <c r="E200" s="23">
        <v>0</v>
      </c>
      <c r="F200" s="87"/>
      <c r="G200" s="87"/>
      <c r="I200" s="8" t="s">
        <v>14</v>
      </c>
      <c r="J200" s="7"/>
      <c r="L200" s="7"/>
    </row>
    <row r="201" spans="2:12" ht="15" customHeight="1" x14ac:dyDescent="0.3">
      <c r="B201" s="72">
        <f>B200+0.000001</f>
        <v>3.0301019999999999</v>
      </c>
      <c r="C201" s="59" t="s">
        <v>109</v>
      </c>
      <c r="D201" s="22" t="s">
        <v>54</v>
      </c>
      <c r="E201" s="23">
        <v>0</v>
      </c>
      <c r="F201" s="87"/>
      <c r="G201" s="87"/>
      <c r="I201" s="8" t="s">
        <v>15</v>
      </c>
      <c r="J201" s="7"/>
      <c r="L201" s="7"/>
    </row>
    <row r="202" spans="2:12" ht="15" customHeight="1" x14ac:dyDescent="0.3">
      <c r="B202" s="36">
        <f>B199+0.0001</f>
        <v>3.0301999999999998</v>
      </c>
      <c r="C202" s="58" t="s">
        <v>110</v>
      </c>
      <c r="D202" s="22"/>
      <c r="E202" s="23"/>
      <c r="F202" s="87"/>
      <c r="G202" s="87"/>
      <c r="I202" s="8" t="s">
        <v>28</v>
      </c>
      <c r="J202" s="7"/>
      <c r="L202" s="7"/>
    </row>
    <row r="203" spans="2:12" ht="15" customHeight="1" x14ac:dyDescent="0.3">
      <c r="B203" s="72">
        <f>B202+0.000001</f>
        <v>3.0302009999999999</v>
      </c>
      <c r="C203" s="59" t="s">
        <v>111</v>
      </c>
      <c r="D203" s="22" t="s">
        <v>50</v>
      </c>
      <c r="E203" s="23">
        <v>0</v>
      </c>
      <c r="F203" s="87"/>
      <c r="G203" s="87"/>
      <c r="I203" s="8" t="s">
        <v>28</v>
      </c>
      <c r="J203" s="7"/>
      <c r="L203" s="7"/>
    </row>
    <row r="204" spans="2:12" ht="15" customHeight="1" x14ac:dyDescent="0.3">
      <c r="B204" s="16">
        <f>+B120+1</f>
        <v>4</v>
      </c>
      <c r="C204" s="17" t="s">
        <v>103</v>
      </c>
      <c r="D204" s="18"/>
      <c r="E204" s="19"/>
      <c r="F204" s="85"/>
      <c r="G204" s="85"/>
      <c r="J204" s="7"/>
      <c r="L204" s="7"/>
    </row>
    <row r="205" spans="2:12" ht="15" customHeight="1" x14ac:dyDescent="0.3">
      <c r="B205" s="71">
        <f>+B204+0.01</f>
        <v>4.01</v>
      </c>
      <c r="C205" s="57" t="s">
        <v>56</v>
      </c>
      <c r="D205" s="50"/>
      <c r="E205" s="51"/>
      <c r="F205" s="86"/>
      <c r="G205" s="86"/>
      <c r="J205" s="7"/>
      <c r="L205" s="7"/>
    </row>
    <row r="206" spans="2:12" ht="15" customHeight="1" x14ac:dyDescent="0.3">
      <c r="B206" s="36">
        <f>+B205+0.0001</f>
        <v>4.0100999999999996</v>
      </c>
      <c r="C206" s="70" t="s">
        <v>60</v>
      </c>
      <c r="D206" s="43"/>
      <c r="E206" s="44"/>
      <c r="F206" s="92"/>
      <c r="G206" s="92"/>
      <c r="I206" s="8" t="s">
        <v>20</v>
      </c>
      <c r="J206" s="7"/>
      <c r="L206" s="7"/>
    </row>
    <row r="207" spans="2:12" ht="15" customHeight="1" x14ac:dyDescent="0.3">
      <c r="B207" s="72">
        <f>B206+0.000001</f>
        <v>4.0101009999999997</v>
      </c>
      <c r="C207" s="67" t="s">
        <v>35</v>
      </c>
      <c r="D207" s="43" t="s">
        <v>61</v>
      </c>
      <c r="E207" s="23">
        <v>1001.1</v>
      </c>
      <c r="F207" s="87"/>
      <c r="G207" s="87"/>
      <c r="I207" s="8" t="s">
        <v>29</v>
      </c>
      <c r="J207" s="7"/>
      <c r="L207" s="7"/>
    </row>
    <row r="208" spans="2:12" ht="15" customHeight="1" x14ac:dyDescent="0.3">
      <c r="B208" s="72">
        <f t="shared" ref="B208:B220" si="12">B207+0.000001</f>
        <v>4.0101019999999998</v>
      </c>
      <c r="C208" s="67" t="s">
        <v>62</v>
      </c>
      <c r="D208" s="43" t="s">
        <v>63</v>
      </c>
      <c r="E208" s="23">
        <v>88.100000000000009</v>
      </c>
      <c r="F208" s="87"/>
      <c r="G208" s="87"/>
      <c r="I208" s="8" t="s">
        <v>31</v>
      </c>
      <c r="J208" s="7"/>
      <c r="L208" s="7"/>
    </row>
    <row r="209" spans="2:12" ht="15" customHeight="1" x14ac:dyDescent="0.3">
      <c r="B209" s="72">
        <f t="shared" si="12"/>
        <v>4.010103</v>
      </c>
      <c r="C209" s="67" t="s">
        <v>46</v>
      </c>
      <c r="D209" s="43" t="s">
        <v>63</v>
      </c>
      <c r="E209" s="23">
        <v>196.3</v>
      </c>
      <c r="F209" s="87"/>
      <c r="G209" s="87"/>
      <c r="J209" s="7"/>
      <c r="L209" s="7"/>
    </row>
    <row r="210" spans="2:12" ht="15" customHeight="1" x14ac:dyDescent="0.3">
      <c r="B210" s="72">
        <f t="shared" si="12"/>
        <v>4.0101040000000001</v>
      </c>
      <c r="C210" s="59" t="s">
        <v>36</v>
      </c>
      <c r="D210" s="43" t="s">
        <v>64</v>
      </c>
      <c r="E210" s="23">
        <v>7975</v>
      </c>
      <c r="F210" s="87"/>
      <c r="G210" s="87"/>
      <c r="J210" s="7"/>
      <c r="L210" s="7"/>
    </row>
    <row r="211" spans="2:12" ht="15" customHeight="1" x14ac:dyDescent="0.3">
      <c r="B211" s="72">
        <f t="shared" si="12"/>
        <v>4.0101050000000003</v>
      </c>
      <c r="C211" s="59" t="s">
        <v>38</v>
      </c>
      <c r="D211" s="43" t="s">
        <v>64</v>
      </c>
      <c r="E211" s="23">
        <v>469.20000000000005</v>
      </c>
      <c r="F211" s="87"/>
      <c r="G211" s="87"/>
      <c r="I211" s="8" t="s">
        <v>96</v>
      </c>
      <c r="J211" s="7"/>
      <c r="L211" s="7"/>
    </row>
    <row r="212" spans="2:12" ht="15" customHeight="1" x14ac:dyDescent="0.3">
      <c r="B212" s="72">
        <f t="shared" si="12"/>
        <v>4.0101060000000004</v>
      </c>
      <c r="C212" s="59" t="s">
        <v>37</v>
      </c>
      <c r="D212" s="43" t="s">
        <v>64</v>
      </c>
      <c r="E212" s="23">
        <v>938.30000000000007</v>
      </c>
      <c r="F212" s="87"/>
      <c r="G212" s="87"/>
      <c r="I212" s="8" t="s">
        <v>17</v>
      </c>
      <c r="J212" s="7"/>
      <c r="L212" s="7"/>
    </row>
    <row r="213" spans="2:12" ht="15" customHeight="1" x14ac:dyDescent="0.3">
      <c r="B213" s="72">
        <f t="shared" si="12"/>
        <v>4.0101070000000005</v>
      </c>
      <c r="C213" s="59" t="s">
        <v>42</v>
      </c>
      <c r="D213" s="43" t="s">
        <v>64</v>
      </c>
      <c r="E213" s="23">
        <v>4447.8</v>
      </c>
      <c r="F213" s="87"/>
      <c r="G213" s="87"/>
      <c r="I213" s="8" t="s">
        <v>17</v>
      </c>
      <c r="J213" s="7"/>
      <c r="L213" s="7"/>
    </row>
    <row r="214" spans="2:12" ht="15" customHeight="1" x14ac:dyDescent="0.3">
      <c r="B214" s="72">
        <f t="shared" si="12"/>
        <v>4.0101080000000007</v>
      </c>
      <c r="C214" s="67" t="s">
        <v>41</v>
      </c>
      <c r="D214" s="43" t="s">
        <v>64</v>
      </c>
      <c r="E214" s="23">
        <v>4447.8</v>
      </c>
      <c r="F214" s="87"/>
      <c r="G214" s="87"/>
      <c r="I214" s="8" t="s">
        <v>14</v>
      </c>
      <c r="J214" s="7"/>
      <c r="L214" s="7"/>
    </row>
    <row r="215" spans="2:12" ht="15" customHeight="1" x14ac:dyDescent="0.3">
      <c r="B215" s="72">
        <f t="shared" si="12"/>
        <v>4.0101090000000008</v>
      </c>
      <c r="C215" s="67" t="s">
        <v>65</v>
      </c>
      <c r="D215" s="43" t="s">
        <v>63</v>
      </c>
      <c r="E215" s="23">
        <v>3914.1000000000004</v>
      </c>
      <c r="F215" s="87"/>
      <c r="G215" s="87"/>
      <c r="I215" s="8" t="s">
        <v>14</v>
      </c>
      <c r="J215" s="7"/>
      <c r="L215" s="7"/>
    </row>
    <row r="216" spans="2:12" ht="15" customHeight="1" x14ac:dyDescent="0.3">
      <c r="B216" s="72">
        <f t="shared" si="12"/>
        <v>4.010110000000001</v>
      </c>
      <c r="C216" s="59" t="s">
        <v>47</v>
      </c>
      <c r="D216" s="22" t="s">
        <v>63</v>
      </c>
      <c r="E216" s="23">
        <v>4775.3</v>
      </c>
      <c r="F216" s="87"/>
      <c r="G216" s="87"/>
      <c r="I216" s="8" t="s">
        <v>97</v>
      </c>
      <c r="J216" s="7"/>
      <c r="L216" s="7"/>
    </row>
    <row r="217" spans="2:12" ht="15" customHeight="1" x14ac:dyDescent="0.3">
      <c r="B217" s="72">
        <f t="shared" si="12"/>
        <v>4.0101110000000011</v>
      </c>
      <c r="C217" s="59" t="s">
        <v>66</v>
      </c>
      <c r="D217" s="22" t="s">
        <v>63</v>
      </c>
      <c r="E217" s="23">
        <v>4342.6000000000004</v>
      </c>
      <c r="F217" s="87"/>
      <c r="G217" s="87"/>
      <c r="I217" s="8" t="s">
        <v>17</v>
      </c>
      <c r="J217" s="7"/>
      <c r="L217" s="7"/>
    </row>
    <row r="218" spans="2:12" ht="15" customHeight="1" x14ac:dyDescent="0.3">
      <c r="B218" s="72">
        <f t="shared" si="12"/>
        <v>4.0101120000000012</v>
      </c>
      <c r="C218" s="59" t="s">
        <v>45</v>
      </c>
      <c r="D218" s="22" t="s">
        <v>63</v>
      </c>
      <c r="E218" s="23">
        <v>13453.400000000001</v>
      </c>
      <c r="F218" s="87"/>
      <c r="G218" s="87"/>
      <c r="J218" s="7"/>
      <c r="L218" s="7"/>
    </row>
    <row r="219" spans="2:12" ht="15" customHeight="1" x14ac:dyDescent="0.3">
      <c r="B219" s="72">
        <f t="shared" si="12"/>
        <v>4.0101130000000014</v>
      </c>
      <c r="C219" s="59" t="s">
        <v>128</v>
      </c>
      <c r="D219" s="22" t="s">
        <v>64</v>
      </c>
      <c r="E219" s="23">
        <v>100.11363636363637</v>
      </c>
      <c r="F219" s="87"/>
      <c r="G219" s="87"/>
      <c r="J219" s="7"/>
      <c r="L219" s="7"/>
    </row>
    <row r="220" spans="2:12" ht="15" customHeight="1" x14ac:dyDescent="0.3">
      <c r="B220" s="72">
        <f t="shared" si="12"/>
        <v>4.0101140000000015</v>
      </c>
      <c r="C220" s="59" t="s">
        <v>161</v>
      </c>
      <c r="D220" s="22" t="s">
        <v>64</v>
      </c>
      <c r="E220" s="23">
        <v>4934.7727272727279</v>
      </c>
      <c r="F220" s="87"/>
      <c r="G220" s="87"/>
      <c r="J220" s="7"/>
      <c r="L220" s="7"/>
    </row>
    <row r="221" spans="2:12" ht="15" customHeight="1" x14ac:dyDescent="0.3">
      <c r="B221" s="36">
        <f>+B206+0.0001</f>
        <v>4.0101999999999993</v>
      </c>
      <c r="C221" s="58" t="s">
        <v>34</v>
      </c>
      <c r="D221" s="22"/>
      <c r="E221" s="23"/>
      <c r="F221" s="87"/>
      <c r="G221" s="87"/>
      <c r="J221" s="7"/>
      <c r="L221" s="7"/>
    </row>
    <row r="222" spans="2:12" ht="15" customHeight="1" x14ac:dyDescent="0.3">
      <c r="B222" s="72">
        <f>B221+0.000001</f>
        <v>4.0102009999999995</v>
      </c>
      <c r="C222" s="59" t="s">
        <v>35</v>
      </c>
      <c r="D222" s="22" t="s">
        <v>61</v>
      </c>
      <c r="E222" s="23">
        <v>31179.300000000003</v>
      </c>
      <c r="F222" s="87"/>
      <c r="G222" s="87"/>
      <c r="I222" s="8" t="s">
        <v>27</v>
      </c>
      <c r="J222" s="7"/>
      <c r="L222" s="7"/>
    </row>
    <row r="223" spans="2:12" ht="15" customHeight="1" x14ac:dyDescent="0.3">
      <c r="B223" s="72">
        <f t="shared" ref="B223:B235" si="13">B222+0.000001</f>
        <v>4.0102019999999996</v>
      </c>
      <c r="C223" s="59" t="s">
        <v>62</v>
      </c>
      <c r="D223" s="22" t="s">
        <v>63</v>
      </c>
      <c r="E223" s="23">
        <v>5487.6</v>
      </c>
      <c r="F223" s="87"/>
      <c r="G223" s="87"/>
      <c r="I223" s="8" t="s">
        <v>14</v>
      </c>
      <c r="J223" s="7"/>
      <c r="L223" s="7"/>
    </row>
    <row r="224" spans="2:12" ht="15" customHeight="1" x14ac:dyDescent="0.3">
      <c r="B224" s="72">
        <f t="shared" si="13"/>
        <v>4.0102029999999997</v>
      </c>
      <c r="C224" s="59" t="s">
        <v>46</v>
      </c>
      <c r="D224" s="22" t="s">
        <v>63</v>
      </c>
      <c r="E224" s="23">
        <v>13117.2</v>
      </c>
      <c r="F224" s="87"/>
      <c r="G224" s="87"/>
      <c r="I224" s="8" t="s">
        <v>15</v>
      </c>
      <c r="J224" s="7"/>
      <c r="L224" s="7"/>
    </row>
    <row r="225" spans="2:12" ht="14.4" customHeight="1" x14ac:dyDescent="0.3">
      <c r="B225" s="72">
        <f t="shared" si="13"/>
        <v>4.0102039999999999</v>
      </c>
      <c r="C225" s="59" t="s">
        <v>36</v>
      </c>
      <c r="D225" s="22" t="s">
        <v>64</v>
      </c>
      <c r="E225" s="23">
        <v>77948.2</v>
      </c>
      <c r="F225" s="87"/>
      <c r="G225" s="87"/>
      <c r="I225" s="8" t="s">
        <v>28</v>
      </c>
      <c r="J225" s="7"/>
      <c r="L225" s="7"/>
    </row>
    <row r="226" spans="2:12" ht="15" customHeight="1" x14ac:dyDescent="0.3">
      <c r="B226" s="72">
        <f t="shared" si="13"/>
        <v>4.010205</v>
      </c>
      <c r="C226" s="59" t="s">
        <v>75</v>
      </c>
      <c r="D226" s="22" t="s">
        <v>64</v>
      </c>
      <c r="E226" s="23">
        <v>62358.5</v>
      </c>
      <c r="F226" s="87"/>
      <c r="G226" s="87"/>
      <c r="I226" s="8" t="s">
        <v>28</v>
      </c>
      <c r="J226" s="7"/>
      <c r="L226" s="7"/>
    </row>
    <row r="227" spans="2:12" ht="15" customHeight="1" x14ac:dyDescent="0.3">
      <c r="B227" s="72">
        <f t="shared" si="13"/>
        <v>4.0102060000000002</v>
      </c>
      <c r="C227" s="59" t="s">
        <v>41</v>
      </c>
      <c r="D227" s="22" t="s">
        <v>64</v>
      </c>
      <c r="E227" s="23">
        <v>62358.5</v>
      </c>
      <c r="F227" s="87"/>
      <c r="G227" s="87"/>
      <c r="J227" s="7"/>
      <c r="L227" s="7"/>
    </row>
    <row r="228" spans="2:12" ht="15" customHeight="1" x14ac:dyDescent="0.3">
      <c r="B228" s="72">
        <f t="shared" si="13"/>
        <v>4.0102070000000003</v>
      </c>
      <c r="C228" s="59" t="s">
        <v>65</v>
      </c>
      <c r="D228" s="22" t="s">
        <v>63</v>
      </c>
      <c r="E228" s="23">
        <v>54875.5</v>
      </c>
      <c r="F228" s="87"/>
      <c r="G228" s="87"/>
      <c r="J228" s="7"/>
      <c r="L228" s="7"/>
    </row>
    <row r="229" spans="2:12" ht="15" customHeight="1" x14ac:dyDescent="0.3">
      <c r="B229" s="72">
        <f t="shared" si="13"/>
        <v>4.0102080000000004</v>
      </c>
      <c r="C229" s="59" t="s">
        <v>47</v>
      </c>
      <c r="D229" s="22" t="s">
        <v>63</v>
      </c>
      <c r="E229" s="23">
        <v>66948.2</v>
      </c>
      <c r="F229" s="87"/>
      <c r="G229" s="87"/>
      <c r="J229" s="7"/>
      <c r="L229" s="7"/>
    </row>
    <row r="230" spans="2:12" ht="15" customHeight="1" x14ac:dyDescent="0.3">
      <c r="B230" s="72">
        <f t="shared" si="13"/>
        <v>4.0102090000000006</v>
      </c>
      <c r="C230" s="59" t="s">
        <v>66</v>
      </c>
      <c r="D230" s="22" t="s">
        <v>63</v>
      </c>
      <c r="E230" s="23">
        <v>15589.7</v>
      </c>
      <c r="F230" s="87"/>
      <c r="G230" s="87"/>
      <c r="J230" s="7"/>
      <c r="L230" s="7"/>
    </row>
    <row r="231" spans="2:12" ht="15" customHeight="1" x14ac:dyDescent="0.3">
      <c r="B231" s="72">
        <f t="shared" si="13"/>
        <v>4.0102100000000007</v>
      </c>
      <c r="C231" s="59" t="s">
        <v>45</v>
      </c>
      <c r="D231" s="22" t="s">
        <v>63</v>
      </c>
      <c r="E231" s="23">
        <v>7794.9000000000005</v>
      </c>
      <c r="F231" s="87"/>
      <c r="G231" s="87"/>
      <c r="J231" s="7"/>
      <c r="L231" s="7"/>
    </row>
    <row r="232" spans="2:12" ht="15" customHeight="1" x14ac:dyDescent="0.3">
      <c r="B232" s="72">
        <f t="shared" si="13"/>
        <v>4.0102110000000009</v>
      </c>
      <c r="C232" s="59" t="s">
        <v>128</v>
      </c>
      <c r="D232" s="22" t="s">
        <v>64</v>
      </c>
      <c r="E232" s="23">
        <v>6235.909090909091</v>
      </c>
      <c r="F232" s="87"/>
      <c r="G232" s="87"/>
      <c r="J232" s="7"/>
      <c r="L232" s="7"/>
    </row>
    <row r="233" spans="2:12" ht="15" customHeight="1" x14ac:dyDescent="0.3">
      <c r="B233" s="72">
        <f t="shared" si="13"/>
        <v>4.010212000000001</v>
      </c>
      <c r="C233" s="59" t="s">
        <v>161</v>
      </c>
      <c r="D233" s="22" t="s">
        <v>64</v>
      </c>
      <c r="E233" s="23">
        <v>17715.568181818184</v>
      </c>
      <c r="F233" s="87"/>
      <c r="G233" s="87"/>
      <c r="J233" s="7"/>
      <c r="L233" s="7"/>
    </row>
    <row r="234" spans="2:12" ht="15" customHeight="1" x14ac:dyDescent="0.3">
      <c r="B234" s="72">
        <f t="shared" si="13"/>
        <v>4.0102130000000011</v>
      </c>
      <c r="C234" s="59" t="s">
        <v>76</v>
      </c>
      <c r="D234" s="22" t="s">
        <v>51</v>
      </c>
      <c r="E234" s="23">
        <v>5984</v>
      </c>
      <c r="F234" s="87"/>
      <c r="G234" s="87"/>
      <c r="J234" s="7"/>
      <c r="L234" s="7"/>
    </row>
    <row r="235" spans="2:12" ht="15" customHeight="1" x14ac:dyDescent="0.3">
      <c r="B235" s="72">
        <f t="shared" si="13"/>
        <v>4.0102140000000013</v>
      </c>
      <c r="C235" s="59" t="s">
        <v>77</v>
      </c>
      <c r="D235" s="22" t="s">
        <v>50</v>
      </c>
      <c r="E235" s="23">
        <v>1</v>
      </c>
      <c r="F235" s="87"/>
      <c r="G235" s="87"/>
      <c r="J235" s="7"/>
      <c r="L235" s="7"/>
    </row>
    <row r="236" spans="2:12" ht="15" customHeight="1" x14ac:dyDescent="0.3">
      <c r="B236" s="36">
        <f>+B221+0.0001</f>
        <v>4.0102999999999991</v>
      </c>
      <c r="C236" s="58" t="s">
        <v>116</v>
      </c>
      <c r="D236" s="22"/>
      <c r="E236" s="23"/>
      <c r="F236" s="87"/>
      <c r="G236" s="87"/>
      <c r="J236" s="7"/>
      <c r="L236" s="7"/>
    </row>
    <row r="237" spans="2:12" ht="15" customHeight="1" x14ac:dyDescent="0.3">
      <c r="B237" s="72">
        <f>B236+0.000001</f>
        <v>4.0103009999999992</v>
      </c>
      <c r="C237" s="59" t="s">
        <v>71</v>
      </c>
      <c r="D237" s="22" t="s">
        <v>61</v>
      </c>
      <c r="E237" s="23">
        <v>10000</v>
      </c>
      <c r="F237" s="87"/>
      <c r="G237" s="87"/>
      <c r="J237" s="7"/>
      <c r="L237" s="7"/>
    </row>
    <row r="238" spans="2:12" ht="15" customHeight="1" x14ac:dyDescent="0.3">
      <c r="B238" s="72">
        <f t="shared" ref="B238:B246" si="14">B237+0.000001</f>
        <v>4.0103019999999994</v>
      </c>
      <c r="C238" s="59" t="s">
        <v>156</v>
      </c>
      <c r="D238" s="22" t="s">
        <v>50</v>
      </c>
      <c r="E238" s="23">
        <v>1</v>
      </c>
      <c r="F238" s="87"/>
      <c r="G238" s="87"/>
      <c r="J238" s="7"/>
      <c r="L238" s="7"/>
    </row>
    <row r="239" spans="2:12" ht="15" customHeight="1" x14ac:dyDescent="0.3">
      <c r="B239" s="72">
        <f t="shared" si="14"/>
        <v>4.0103029999999995</v>
      </c>
      <c r="C239" s="59" t="s">
        <v>73</v>
      </c>
      <c r="D239" s="22" t="s">
        <v>54</v>
      </c>
      <c r="E239" s="23">
        <v>15.9</v>
      </c>
      <c r="F239" s="87"/>
      <c r="G239" s="87"/>
      <c r="J239" s="7"/>
      <c r="L239" s="7"/>
    </row>
    <row r="240" spans="2:12" ht="15" customHeight="1" x14ac:dyDescent="0.3">
      <c r="B240" s="72">
        <f t="shared" si="14"/>
        <v>4.0103039999999996</v>
      </c>
      <c r="C240" s="59" t="s">
        <v>35</v>
      </c>
      <c r="D240" s="22" t="s">
        <v>61</v>
      </c>
      <c r="E240" s="23">
        <v>350</v>
      </c>
      <c r="F240" s="87"/>
      <c r="G240" s="87"/>
      <c r="J240" s="7"/>
      <c r="L240" s="7"/>
    </row>
    <row r="241" spans="2:12" ht="15" customHeight="1" x14ac:dyDescent="0.3">
      <c r="B241" s="72">
        <f t="shared" si="14"/>
        <v>4.0103049999999998</v>
      </c>
      <c r="C241" s="59" t="s">
        <v>62</v>
      </c>
      <c r="D241" s="22" t="s">
        <v>63</v>
      </c>
      <c r="E241" s="23">
        <v>77</v>
      </c>
      <c r="F241" s="87"/>
      <c r="G241" s="87"/>
      <c r="J241" s="7"/>
      <c r="L241" s="7"/>
    </row>
    <row r="242" spans="2:12" ht="15" customHeight="1" x14ac:dyDescent="0.3">
      <c r="B242" s="72">
        <f t="shared" si="14"/>
        <v>4.0103059999999999</v>
      </c>
      <c r="C242" s="59" t="s">
        <v>46</v>
      </c>
      <c r="D242" s="22" t="s">
        <v>63</v>
      </c>
      <c r="E242" s="23">
        <v>141.57499999999999</v>
      </c>
      <c r="F242" s="87"/>
      <c r="G242" s="87"/>
      <c r="J242" s="7"/>
      <c r="L242" s="7"/>
    </row>
    <row r="243" spans="2:12" ht="15" customHeight="1" x14ac:dyDescent="0.3">
      <c r="B243" s="72">
        <f>B242+0.000001</f>
        <v>4.0103070000000001</v>
      </c>
      <c r="C243" s="59" t="s">
        <v>66</v>
      </c>
      <c r="D243" s="22" t="s">
        <v>63</v>
      </c>
      <c r="E243" s="23">
        <v>924</v>
      </c>
      <c r="F243" s="87"/>
      <c r="G243" s="87"/>
      <c r="J243" s="7"/>
      <c r="L243" s="7"/>
    </row>
    <row r="244" spans="2:12" ht="15" customHeight="1" x14ac:dyDescent="0.3">
      <c r="B244" s="72">
        <f t="shared" si="14"/>
        <v>4.0103080000000002</v>
      </c>
      <c r="C244" s="59" t="s">
        <v>45</v>
      </c>
      <c r="D244" s="22" t="s">
        <v>63</v>
      </c>
      <c r="E244" s="23">
        <v>1046.8500000000001</v>
      </c>
      <c r="F244" s="87"/>
      <c r="G244" s="87"/>
      <c r="J244" s="7"/>
      <c r="L244" s="7"/>
    </row>
    <row r="245" spans="2:12" ht="15" customHeight="1" x14ac:dyDescent="0.3">
      <c r="B245" s="72">
        <f>B244+0.000001</f>
        <v>4.0103090000000003</v>
      </c>
      <c r="C245" s="59" t="s">
        <v>128</v>
      </c>
      <c r="D245" s="22" t="s">
        <v>64</v>
      </c>
      <c r="E245" s="23">
        <v>87.5</v>
      </c>
      <c r="F245" s="87"/>
      <c r="G245" s="87"/>
      <c r="J245" s="7"/>
      <c r="L245" s="7"/>
    </row>
    <row r="246" spans="2:12" ht="15" customHeight="1" x14ac:dyDescent="0.3">
      <c r="B246" s="72">
        <f t="shared" si="14"/>
        <v>4.0103100000000005</v>
      </c>
      <c r="C246" s="59" t="s">
        <v>161</v>
      </c>
      <c r="D246" s="22" t="s">
        <v>64</v>
      </c>
      <c r="E246" s="23">
        <v>1050</v>
      </c>
      <c r="F246" s="87"/>
      <c r="G246" s="87"/>
      <c r="J246" s="7"/>
      <c r="L246" s="7"/>
    </row>
    <row r="247" spans="2:12" ht="15" customHeight="1" x14ac:dyDescent="0.3">
      <c r="B247" s="36">
        <f>B236+0.0001</f>
        <v>4.0103999999999989</v>
      </c>
      <c r="C247" s="58" t="s">
        <v>44</v>
      </c>
      <c r="D247" s="68" t="s">
        <v>54</v>
      </c>
      <c r="E247" s="69">
        <v>15.9</v>
      </c>
      <c r="F247" s="90"/>
      <c r="G247" s="90"/>
      <c r="I247" s="8" t="s">
        <v>32</v>
      </c>
      <c r="J247" s="7"/>
      <c r="L247" s="7"/>
    </row>
    <row r="248" spans="2:12" ht="15" customHeight="1" x14ac:dyDescent="0.3">
      <c r="B248" s="36">
        <f>+B247+0.0001</f>
        <v>4.0104999999999986</v>
      </c>
      <c r="C248" s="70" t="s">
        <v>39</v>
      </c>
      <c r="D248" s="46" t="s">
        <v>54</v>
      </c>
      <c r="E248" s="47">
        <v>15.9</v>
      </c>
      <c r="F248" s="91"/>
      <c r="G248" s="91"/>
      <c r="J248" s="7"/>
      <c r="L248" s="7"/>
    </row>
    <row r="249" spans="2:12" ht="15" customHeight="1" x14ac:dyDescent="0.3">
      <c r="B249" s="36">
        <f>+B248+0.0001</f>
        <v>4.0105999999999984</v>
      </c>
      <c r="C249" s="70" t="s">
        <v>43</v>
      </c>
      <c r="D249" s="46" t="s">
        <v>61</v>
      </c>
      <c r="E249" s="47">
        <v>35572.400000000001</v>
      </c>
      <c r="F249" s="91"/>
      <c r="G249" s="91"/>
      <c r="J249" s="7"/>
      <c r="L249" s="7"/>
    </row>
    <row r="250" spans="2:12" ht="15" customHeight="1" x14ac:dyDescent="0.3">
      <c r="B250" s="71">
        <f>+B205+0.01</f>
        <v>4.0199999999999996</v>
      </c>
      <c r="C250" s="57" t="s">
        <v>78</v>
      </c>
      <c r="D250" s="50"/>
      <c r="E250" s="51"/>
      <c r="F250" s="86"/>
      <c r="G250" s="86"/>
      <c r="J250" s="7"/>
      <c r="L250" s="7"/>
    </row>
    <row r="251" spans="2:12" ht="15" customHeight="1" x14ac:dyDescent="0.3">
      <c r="B251" s="36">
        <f>+B250+0.0001</f>
        <v>4.0200999999999993</v>
      </c>
      <c r="C251" s="58" t="s">
        <v>79</v>
      </c>
      <c r="D251" s="22"/>
      <c r="E251" s="23"/>
      <c r="F251" s="87"/>
      <c r="G251" s="87"/>
      <c r="J251" s="7"/>
      <c r="L251" s="7"/>
    </row>
    <row r="252" spans="2:12" ht="15" customHeight="1" x14ac:dyDescent="0.3">
      <c r="B252" s="72">
        <f>B251+0.000001</f>
        <v>4.0201009999999995</v>
      </c>
      <c r="C252" s="59" t="s">
        <v>35</v>
      </c>
      <c r="D252" s="22" t="s">
        <v>61</v>
      </c>
      <c r="E252" s="23">
        <v>3392.1000000000004</v>
      </c>
      <c r="F252" s="87"/>
      <c r="G252" s="87"/>
      <c r="J252" s="7"/>
      <c r="L252" s="7"/>
    </row>
    <row r="253" spans="2:12" ht="15" customHeight="1" collapsed="1" x14ac:dyDescent="0.3">
      <c r="B253" s="72">
        <f t="shared" ref="B253:B261" si="15">B252+0.000001</f>
        <v>4.0201019999999996</v>
      </c>
      <c r="C253" s="59" t="s">
        <v>62</v>
      </c>
      <c r="D253" s="22" t="s">
        <v>63</v>
      </c>
      <c r="E253" s="23">
        <v>597</v>
      </c>
      <c r="F253" s="87"/>
      <c r="G253" s="87"/>
      <c r="J253" s="7"/>
      <c r="L253" s="7"/>
    </row>
    <row r="254" spans="2:12" ht="15" customHeight="1" x14ac:dyDescent="0.3">
      <c r="B254" s="72">
        <f t="shared" si="15"/>
        <v>4.0201029999999998</v>
      </c>
      <c r="C254" s="59" t="s">
        <v>46</v>
      </c>
      <c r="D254" s="22" t="s">
        <v>63</v>
      </c>
      <c r="E254" s="23">
        <v>1167.2</v>
      </c>
      <c r="F254" s="87"/>
      <c r="G254" s="87"/>
      <c r="J254" s="7"/>
      <c r="L254" s="7"/>
    </row>
    <row r="255" spans="2:12" ht="15" customHeight="1" x14ac:dyDescent="0.3">
      <c r="B255" s="72">
        <f t="shared" si="15"/>
        <v>4.0201039999999999</v>
      </c>
      <c r="C255" s="59" t="s">
        <v>80</v>
      </c>
      <c r="D255" s="22" t="s">
        <v>64</v>
      </c>
      <c r="E255" s="23">
        <v>1696.1000000000001</v>
      </c>
      <c r="F255" s="87"/>
      <c r="G255" s="87"/>
      <c r="J255" s="7"/>
      <c r="L255" s="7"/>
    </row>
    <row r="256" spans="2:12" ht="15" customHeight="1" x14ac:dyDescent="0.3">
      <c r="B256" s="72">
        <f t="shared" si="15"/>
        <v>4.020105</v>
      </c>
      <c r="C256" s="59" t="s">
        <v>38</v>
      </c>
      <c r="D256" s="22" t="s">
        <v>64</v>
      </c>
      <c r="E256" s="23">
        <v>2826.7000000000003</v>
      </c>
      <c r="F256" s="87"/>
      <c r="G256" s="87"/>
      <c r="I256" s="8" t="s">
        <v>13</v>
      </c>
      <c r="J256" s="7"/>
      <c r="L256" s="7"/>
    </row>
    <row r="257" spans="2:15" ht="15" customHeight="1" x14ac:dyDescent="0.3">
      <c r="B257" s="72">
        <f t="shared" si="15"/>
        <v>4.0201060000000002</v>
      </c>
      <c r="C257" s="59" t="s">
        <v>81</v>
      </c>
      <c r="D257" s="22" t="s">
        <v>64</v>
      </c>
      <c r="E257" s="23">
        <v>429.6</v>
      </c>
      <c r="F257" s="87"/>
      <c r="G257" s="87"/>
      <c r="I257" s="8" t="s">
        <v>13</v>
      </c>
      <c r="J257" s="7"/>
      <c r="L257" s="7"/>
    </row>
    <row r="258" spans="2:15" ht="15" customHeight="1" x14ac:dyDescent="0.3">
      <c r="B258" s="72">
        <f t="shared" si="15"/>
        <v>4.0201070000000003</v>
      </c>
      <c r="C258" s="59" t="s">
        <v>66</v>
      </c>
      <c r="D258" s="22" t="s">
        <v>63</v>
      </c>
      <c r="E258" s="23">
        <v>4358.2</v>
      </c>
      <c r="F258" s="87"/>
      <c r="G258" s="87"/>
      <c r="I258" s="8" t="s">
        <v>13</v>
      </c>
      <c r="J258" s="7"/>
      <c r="L258" s="7"/>
    </row>
    <row r="259" spans="2:15" ht="15" customHeight="1" x14ac:dyDescent="0.3">
      <c r="B259" s="72">
        <f t="shared" si="15"/>
        <v>4.0201080000000005</v>
      </c>
      <c r="C259" s="59" t="s">
        <v>45</v>
      </c>
      <c r="D259" s="22" t="s">
        <v>63</v>
      </c>
      <c r="E259" s="23">
        <v>17828.2</v>
      </c>
      <c r="F259" s="87"/>
      <c r="G259" s="87"/>
      <c r="J259" s="7"/>
      <c r="L259" s="7"/>
    </row>
    <row r="260" spans="2:15" ht="15" customHeight="1" x14ac:dyDescent="0.3">
      <c r="B260" s="72">
        <f t="shared" si="15"/>
        <v>4.0201090000000006</v>
      </c>
      <c r="C260" s="59" t="s">
        <v>128</v>
      </c>
      <c r="D260" s="22" t="s">
        <v>64</v>
      </c>
      <c r="E260" s="23">
        <v>678.40909090909088</v>
      </c>
      <c r="F260" s="87"/>
      <c r="G260" s="87"/>
      <c r="J260" s="7"/>
      <c r="L260" s="7"/>
    </row>
    <row r="261" spans="2:15" ht="15" customHeight="1" x14ac:dyDescent="0.3">
      <c r="B261" s="72">
        <f t="shared" si="15"/>
        <v>4.0201100000000007</v>
      </c>
      <c r="C261" s="59" t="s">
        <v>161</v>
      </c>
      <c r="D261" s="22" t="s">
        <v>64</v>
      </c>
      <c r="E261" s="23">
        <v>4952.5</v>
      </c>
      <c r="F261" s="87"/>
      <c r="G261" s="87"/>
      <c r="J261" s="7"/>
      <c r="L261" s="7"/>
    </row>
    <row r="262" spans="2:15" ht="15" customHeight="1" x14ac:dyDescent="0.3">
      <c r="B262" s="36">
        <f>+B251+0.0001</f>
        <v>4.0201999999999991</v>
      </c>
      <c r="C262" s="58" t="s">
        <v>83</v>
      </c>
      <c r="D262" s="22"/>
      <c r="E262" s="23"/>
      <c r="F262" s="87"/>
      <c r="G262" s="87"/>
      <c r="I262" s="8" t="s">
        <v>14</v>
      </c>
      <c r="J262" s="7"/>
      <c r="L262" s="7"/>
    </row>
    <row r="263" spans="2:15" ht="15" customHeight="1" x14ac:dyDescent="0.3">
      <c r="B263" s="72">
        <f>B262+0.000001</f>
        <v>4.0202009999999992</v>
      </c>
      <c r="C263" s="59" t="s">
        <v>129</v>
      </c>
      <c r="D263" s="22" t="s">
        <v>84</v>
      </c>
      <c r="E263" s="23">
        <v>5312375.9000000004</v>
      </c>
      <c r="F263" s="87"/>
      <c r="G263" s="87"/>
      <c r="J263" s="7"/>
      <c r="L263" s="7"/>
    </row>
    <row r="264" spans="2:15" ht="15" customHeight="1" x14ac:dyDescent="0.3">
      <c r="B264" s="72">
        <f t="shared" ref="B264:B281" si="16">B263+0.000001</f>
        <v>4.0202019999999994</v>
      </c>
      <c r="C264" s="59" t="s">
        <v>131</v>
      </c>
      <c r="D264" s="22" t="s">
        <v>84</v>
      </c>
      <c r="E264" s="23">
        <v>5312375.9000000004</v>
      </c>
      <c r="F264" s="87"/>
      <c r="G264" s="87"/>
      <c r="J264" s="7"/>
      <c r="L264" s="7"/>
    </row>
    <row r="265" spans="2:15" ht="15" customHeight="1" x14ac:dyDescent="0.3">
      <c r="B265" s="72">
        <f t="shared" si="16"/>
        <v>4.0202029999999995</v>
      </c>
      <c r="C265" s="59" t="s">
        <v>132</v>
      </c>
      <c r="D265" s="22" t="s">
        <v>63</v>
      </c>
      <c r="E265" s="23">
        <v>1737877.6</v>
      </c>
      <c r="F265" s="87"/>
      <c r="G265" s="87"/>
      <c r="J265" s="7"/>
      <c r="L265" s="7"/>
    </row>
    <row r="266" spans="2:15" ht="15" customHeight="1" x14ac:dyDescent="0.3">
      <c r="B266" s="72">
        <f t="shared" si="16"/>
        <v>4.0202039999999997</v>
      </c>
      <c r="C266" s="59" t="s">
        <v>133</v>
      </c>
      <c r="D266" s="22" t="s">
        <v>63</v>
      </c>
      <c r="E266" s="23">
        <v>10466762.800000001</v>
      </c>
      <c r="F266" s="87"/>
      <c r="G266" s="87"/>
      <c r="J266" s="7"/>
      <c r="L266" s="7"/>
    </row>
    <row r="267" spans="2:15" ht="15" customHeight="1" x14ac:dyDescent="0.3">
      <c r="B267" s="72">
        <f t="shared" si="16"/>
        <v>4.0202049999999998</v>
      </c>
      <c r="C267" s="59" t="s">
        <v>134</v>
      </c>
      <c r="D267" s="22" t="s">
        <v>84</v>
      </c>
      <c r="E267" s="23">
        <v>1779.9</v>
      </c>
      <c r="F267" s="87"/>
      <c r="G267" s="87"/>
      <c r="J267" s="7"/>
      <c r="L267" s="7"/>
    </row>
    <row r="268" spans="2:15" ht="15" customHeight="1" x14ac:dyDescent="0.3">
      <c r="B268" s="72">
        <f t="shared" si="16"/>
        <v>4.0202059999999999</v>
      </c>
      <c r="C268" s="59" t="s">
        <v>135</v>
      </c>
      <c r="D268" s="22" t="s">
        <v>84</v>
      </c>
      <c r="E268" s="23">
        <v>79107.900000000009</v>
      </c>
      <c r="F268" s="87"/>
      <c r="G268" s="87"/>
      <c r="J268" s="7"/>
      <c r="L268" s="7"/>
    </row>
    <row r="269" spans="2:15" ht="15" customHeight="1" x14ac:dyDescent="0.3">
      <c r="B269" s="72">
        <f t="shared" si="16"/>
        <v>4.0202070000000001</v>
      </c>
      <c r="C269" s="59" t="s">
        <v>136</v>
      </c>
      <c r="D269" s="22" t="s">
        <v>84</v>
      </c>
      <c r="E269" s="23">
        <v>2390569.2000000002</v>
      </c>
      <c r="F269" s="87"/>
      <c r="G269" s="87"/>
      <c r="J269" s="7"/>
      <c r="L269" s="7"/>
    </row>
    <row r="270" spans="2:15" ht="15" customHeight="1" x14ac:dyDescent="0.3">
      <c r="B270" s="72">
        <f t="shared" si="16"/>
        <v>4.0202080000000002</v>
      </c>
      <c r="C270" s="59" t="s">
        <v>137</v>
      </c>
      <c r="D270" s="22" t="s">
        <v>84</v>
      </c>
      <c r="E270" s="23">
        <v>1779.9</v>
      </c>
      <c r="F270" s="87"/>
      <c r="G270" s="87"/>
      <c r="J270" s="7"/>
      <c r="L270" s="7"/>
    </row>
    <row r="271" spans="2:15" ht="15" customHeight="1" x14ac:dyDescent="0.3">
      <c r="B271" s="72">
        <f t="shared" si="16"/>
        <v>4.0202090000000004</v>
      </c>
      <c r="C271" s="59" t="s">
        <v>138</v>
      </c>
      <c r="D271" s="22" t="s">
        <v>84</v>
      </c>
      <c r="E271" s="23">
        <v>79107.900000000009</v>
      </c>
      <c r="F271" s="87"/>
      <c r="G271" s="87"/>
      <c r="J271" s="7"/>
      <c r="L271" s="7"/>
    </row>
    <row r="272" spans="2:15" ht="15" customHeight="1" x14ac:dyDescent="0.3">
      <c r="B272" s="72">
        <f t="shared" si="16"/>
        <v>4.0202100000000005</v>
      </c>
      <c r="C272" s="59" t="s">
        <v>139</v>
      </c>
      <c r="D272" s="22" t="s">
        <v>64</v>
      </c>
      <c r="E272" s="23">
        <v>918757.20000000007</v>
      </c>
      <c r="F272" s="87"/>
      <c r="G272" s="87"/>
      <c r="J272" s="7"/>
      <c r="L272" s="7"/>
      <c r="O272" s="29"/>
    </row>
    <row r="273" spans="2:12" ht="15" customHeight="1" x14ac:dyDescent="0.3">
      <c r="B273" s="72">
        <f t="shared" si="16"/>
        <v>4.0202110000000006</v>
      </c>
      <c r="C273" s="59" t="s">
        <v>140</v>
      </c>
      <c r="D273" s="22" t="s">
        <v>64</v>
      </c>
      <c r="E273" s="23">
        <v>808506.4</v>
      </c>
      <c r="F273" s="87"/>
      <c r="G273" s="87"/>
      <c r="J273" s="7"/>
      <c r="L273" s="7"/>
    </row>
    <row r="274" spans="2:12" ht="15" customHeight="1" x14ac:dyDescent="0.3">
      <c r="B274" s="72">
        <f t="shared" si="16"/>
        <v>4.0202120000000008</v>
      </c>
      <c r="C274" s="59" t="s">
        <v>87</v>
      </c>
      <c r="D274" s="22" t="s">
        <v>64</v>
      </c>
      <c r="E274" s="23">
        <v>45937.859795000055</v>
      </c>
      <c r="F274" s="87"/>
      <c r="G274" s="87"/>
      <c r="J274" s="7"/>
      <c r="L274" s="7"/>
    </row>
    <row r="275" spans="2:12" ht="15" customHeight="1" x14ac:dyDescent="0.3">
      <c r="B275" s="72">
        <f t="shared" si="16"/>
        <v>4.0202130000000009</v>
      </c>
      <c r="C275" s="59" t="s">
        <v>141</v>
      </c>
      <c r="D275" s="22" t="s">
        <v>63</v>
      </c>
      <c r="E275" s="23">
        <v>40425.4</v>
      </c>
      <c r="F275" s="87"/>
      <c r="G275" s="87"/>
      <c r="J275" s="7"/>
      <c r="L275" s="7"/>
    </row>
    <row r="276" spans="2:12" ht="15" customHeight="1" x14ac:dyDescent="0.3">
      <c r="B276" s="72">
        <f t="shared" si="16"/>
        <v>4.0202140000000011</v>
      </c>
      <c r="C276" s="59" t="s">
        <v>142</v>
      </c>
      <c r="D276" s="22" t="s">
        <v>63</v>
      </c>
      <c r="E276" s="23">
        <v>36750.300000000003</v>
      </c>
      <c r="F276" s="87"/>
      <c r="G276" s="87"/>
      <c r="J276" s="7"/>
      <c r="L276" s="7"/>
    </row>
    <row r="277" spans="2:12" ht="15" customHeight="1" x14ac:dyDescent="0.3">
      <c r="B277" s="72">
        <f t="shared" si="16"/>
        <v>4.0202150000000012</v>
      </c>
      <c r="C277" s="59" t="s">
        <v>143</v>
      </c>
      <c r="D277" s="22" t="s">
        <v>64</v>
      </c>
      <c r="E277" s="23">
        <v>1056103.8</v>
      </c>
      <c r="F277" s="87"/>
      <c r="G277" s="87"/>
      <c r="J277" s="7"/>
      <c r="L277" s="7"/>
    </row>
    <row r="278" spans="2:12" ht="15" customHeight="1" x14ac:dyDescent="0.3">
      <c r="B278" s="72">
        <f t="shared" si="16"/>
        <v>4.0202160000000013</v>
      </c>
      <c r="C278" s="59" t="s">
        <v>144</v>
      </c>
      <c r="D278" s="22" t="s">
        <v>63</v>
      </c>
      <c r="E278" s="23">
        <v>929371.4</v>
      </c>
      <c r="F278" s="87"/>
      <c r="G278" s="87"/>
      <c r="J278" s="7"/>
      <c r="L278" s="7"/>
    </row>
    <row r="279" spans="2:12" ht="15" customHeight="1" x14ac:dyDescent="0.3">
      <c r="B279" s="72">
        <f t="shared" si="16"/>
        <v>4.0202170000000015</v>
      </c>
      <c r="C279" s="59" t="s">
        <v>145</v>
      </c>
      <c r="D279" s="22" t="s">
        <v>63</v>
      </c>
      <c r="E279" s="23">
        <v>3801973.4000000004</v>
      </c>
      <c r="F279" s="87"/>
      <c r="G279" s="87"/>
      <c r="J279" s="7"/>
      <c r="L279" s="7"/>
    </row>
    <row r="280" spans="2:12" ht="15" customHeight="1" x14ac:dyDescent="0.3">
      <c r="B280" s="72">
        <f t="shared" si="16"/>
        <v>4.0202180000000016</v>
      </c>
      <c r="C280" s="59" t="s">
        <v>161</v>
      </c>
      <c r="D280" s="22" t="s">
        <v>64</v>
      </c>
      <c r="E280" s="23">
        <v>1056103.8</v>
      </c>
      <c r="F280" s="87"/>
      <c r="G280" s="87"/>
      <c r="J280" s="7"/>
      <c r="L280" s="7"/>
    </row>
    <row r="281" spans="2:12" ht="15" customHeight="1" x14ac:dyDescent="0.3">
      <c r="B281" s="72">
        <f t="shared" si="16"/>
        <v>4.0202190000000018</v>
      </c>
      <c r="C281" s="59" t="s">
        <v>93</v>
      </c>
      <c r="D281" s="22" t="s">
        <v>64</v>
      </c>
      <c r="E281" s="23">
        <v>918757.20000000007</v>
      </c>
      <c r="F281" s="87"/>
      <c r="G281" s="87"/>
      <c r="J281" s="7"/>
      <c r="L281" s="7"/>
    </row>
    <row r="282" spans="2:12" ht="15" customHeight="1" x14ac:dyDescent="0.3">
      <c r="B282" s="71">
        <f>+B250+0.01</f>
        <v>4.0299999999999994</v>
      </c>
      <c r="C282" s="57" t="s">
        <v>112</v>
      </c>
      <c r="D282" s="50"/>
      <c r="E282" s="51"/>
      <c r="F282" s="86"/>
      <c r="G282" s="86"/>
      <c r="J282" s="7"/>
      <c r="L282" s="7"/>
    </row>
    <row r="283" spans="2:12" ht="15" customHeight="1" x14ac:dyDescent="0.3">
      <c r="B283" s="36">
        <f>B282+0.0001</f>
        <v>4.0300999999999991</v>
      </c>
      <c r="C283" s="58" t="s">
        <v>108</v>
      </c>
      <c r="D283" s="22"/>
      <c r="E283" s="23"/>
      <c r="F283" s="87"/>
      <c r="G283" s="87"/>
      <c r="J283" s="7"/>
      <c r="L283" s="7"/>
    </row>
    <row r="284" spans="2:12" ht="15" customHeight="1" x14ac:dyDescent="0.3">
      <c r="B284" s="72">
        <f>B283+0.000001</f>
        <v>4.0301009999999993</v>
      </c>
      <c r="C284" s="59" t="s">
        <v>107</v>
      </c>
      <c r="D284" s="22" t="s">
        <v>50</v>
      </c>
      <c r="E284" s="23">
        <v>1</v>
      </c>
      <c r="F284" s="87"/>
      <c r="G284" s="87"/>
      <c r="I284" s="8" t="s">
        <v>98</v>
      </c>
      <c r="J284" s="7"/>
      <c r="L284" s="7"/>
    </row>
    <row r="285" spans="2:12" ht="15" customHeight="1" x14ac:dyDescent="0.3">
      <c r="B285" s="72">
        <f>B284+0.000001</f>
        <v>4.0301019999999994</v>
      </c>
      <c r="C285" s="59" t="s">
        <v>109</v>
      </c>
      <c r="D285" s="22" t="s">
        <v>54</v>
      </c>
      <c r="E285" s="23">
        <v>15.9</v>
      </c>
      <c r="F285" s="87"/>
      <c r="G285" s="87"/>
      <c r="I285" s="8" t="s">
        <v>99</v>
      </c>
      <c r="J285" s="7"/>
      <c r="L285" s="7"/>
    </row>
    <row r="286" spans="2:12" ht="15" customHeight="1" x14ac:dyDescent="0.3">
      <c r="B286" s="36">
        <f>B283+0.0001</f>
        <v>4.0301999999999989</v>
      </c>
      <c r="C286" s="58" t="s">
        <v>110</v>
      </c>
      <c r="D286" s="22"/>
      <c r="E286" s="23"/>
      <c r="F286" s="87"/>
      <c r="G286" s="87"/>
      <c r="J286" s="7"/>
      <c r="L286" s="7"/>
    </row>
    <row r="287" spans="2:12" ht="15" customHeight="1" x14ac:dyDescent="0.3">
      <c r="B287" s="72">
        <f>B286+0.000001</f>
        <v>4.030200999999999</v>
      </c>
      <c r="C287" s="59" t="s">
        <v>111</v>
      </c>
      <c r="D287" s="22" t="s">
        <v>50</v>
      </c>
      <c r="E287" s="23">
        <v>1</v>
      </c>
      <c r="F287" s="87"/>
      <c r="G287" s="87"/>
      <c r="J287" s="7"/>
      <c r="L287" s="7"/>
    </row>
    <row r="288" spans="2:12" ht="15" customHeight="1" x14ac:dyDescent="0.3">
      <c r="B288" s="16">
        <f>+B204+1</f>
        <v>5</v>
      </c>
      <c r="C288" s="17" t="s">
        <v>117</v>
      </c>
      <c r="D288" s="18"/>
      <c r="E288" s="19"/>
      <c r="F288" s="85"/>
      <c r="G288" s="85"/>
      <c r="I288" s="8" t="s">
        <v>98</v>
      </c>
      <c r="J288" s="7"/>
      <c r="L288" s="7"/>
    </row>
    <row r="289" spans="2:12" ht="15" customHeight="1" x14ac:dyDescent="0.3">
      <c r="B289" s="71">
        <f>+B288+0.01</f>
        <v>5.01</v>
      </c>
      <c r="C289" s="57" t="s">
        <v>56</v>
      </c>
      <c r="D289" s="50"/>
      <c r="E289" s="51"/>
      <c r="F289" s="86"/>
      <c r="G289" s="86"/>
      <c r="J289" s="7"/>
      <c r="L289" s="7"/>
    </row>
    <row r="290" spans="2:12" ht="15" customHeight="1" x14ac:dyDescent="0.3">
      <c r="B290" s="36">
        <f>+B289+0.0001</f>
        <v>5.0100999999999996</v>
      </c>
      <c r="C290" s="70" t="s">
        <v>60</v>
      </c>
      <c r="D290" s="43"/>
      <c r="E290" s="44"/>
      <c r="F290" s="92"/>
      <c r="G290" s="92"/>
      <c r="I290" s="8" t="s">
        <v>32</v>
      </c>
      <c r="J290" s="7"/>
      <c r="L290" s="7"/>
    </row>
    <row r="291" spans="2:12" ht="15" customHeight="1" x14ac:dyDescent="0.3">
      <c r="B291" s="72">
        <f>B290+0.000001</f>
        <v>5.0101009999999997</v>
      </c>
      <c r="C291" s="59" t="s">
        <v>35</v>
      </c>
      <c r="D291" s="22" t="s">
        <v>61</v>
      </c>
      <c r="E291" s="23">
        <v>0</v>
      </c>
      <c r="F291" s="87"/>
      <c r="G291" s="87"/>
      <c r="I291" s="8" t="s">
        <v>29</v>
      </c>
      <c r="J291" s="7"/>
      <c r="L291" s="7"/>
    </row>
    <row r="292" spans="2:12" ht="15" customHeight="1" x14ac:dyDescent="0.3">
      <c r="B292" s="72">
        <f t="shared" ref="B292:B304" si="17">B291+0.000001</f>
        <v>5.0101019999999998</v>
      </c>
      <c r="C292" s="59" t="s">
        <v>62</v>
      </c>
      <c r="D292" s="22" t="s">
        <v>63</v>
      </c>
      <c r="E292" s="23">
        <v>0</v>
      </c>
      <c r="F292" s="87"/>
      <c r="G292" s="87"/>
      <c r="I292" s="8" t="s">
        <v>31</v>
      </c>
      <c r="J292" s="7"/>
      <c r="L292" s="7"/>
    </row>
    <row r="293" spans="2:12" ht="15" customHeight="1" x14ac:dyDescent="0.3">
      <c r="B293" s="72">
        <f t="shared" si="17"/>
        <v>5.010103</v>
      </c>
      <c r="C293" s="59" t="s">
        <v>46</v>
      </c>
      <c r="D293" s="22" t="s">
        <v>63</v>
      </c>
      <c r="E293" s="23">
        <v>0</v>
      </c>
      <c r="F293" s="87"/>
      <c r="G293" s="87"/>
      <c r="J293" s="7"/>
      <c r="L293" s="7"/>
    </row>
    <row r="294" spans="2:12" ht="15" customHeight="1" x14ac:dyDescent="0.3">
      <c r="B294" s="72">
        <f t="shared" si="17"/>
        <v>5.0101040000000001</v>
      </c>
      <c r="C294" s="59" t="s">
        <v>36</v>
      </c>
      <c r="D294" s="22" t="s">
        <v>64</v>
      </c>
      <c r="E294" s="23">
        <v>0</v>
      </c>
      <c r="F294" s="87"/>
      <c r="G294" s="87"/>
      <c r="J294" s="7"/>
      <c r="L294" s="7"/>
    </row>
    <row r="295" spans="2:12" ht="15" customHeight="1" x14ac:dyDescent="0.3">
      <c r="B295" s="72">
        <f t="shared" si="17"/>
        <v>5.0101050000000003</v>
      </c>
      <c r="C295" s="59" t="s">
        <v>38</v>
      </c>
      <c r="D295" s="22" t="s">
        <v>64</v>
      </c>
      <c r="E295" s="23">
        <v>0</v>
      </c>
      <c r="F295" s="87"/>
      <c r="G295" s="87"/>
      <c r="I295" s="8" t="s">
        <v>96</v>
      </c>
      <c r="J295" s="7"/>
      <c r="L295" s="7"/>
    </row>
    <row r="296" spans="2:12" ht="15" customHeight="1" x14ac:dyDescent="0.3">
      <c r="B296" s="72">
        <f t="shared" si="17"/>
        <v>5.0101060000000004</v>
      </c>
      <c r="C296" s="59" t="s">
        <v>37</v>
      </c>
      <c r="D296" s="22" t="s">
        <v>64</v>
      </c>
      <c r="E296" s="23">
        <v>0</v>
      </c>
      <c r="F296" s="87"/>
      <c r="G296" s="87"/>
      <c r="I296" s="8" t="s">
        <v>17</v>
      </c>
      <c r="J296" s="7"/>
      <c r="L296" s="7"/>
    </row>
    <row r="297" spans="2:12" ht="15" customHeight="1" x14ac:dyDescent="0.3">
      <c r="B297" s="72">
        <f t="shared" si="17"/>
        <v>5.0101070000000005</v>
      </c>
      <c r="C297" s="59" t="s">
        <v>42</v>
      </c>
      <c r="D297" s="22" t="s">
        <v>64</v>
      </c>
      <c r="E297" s="23">
        <v>0</v>
      </c>
      <c r="F297" s="87"/>
      <c r="G297" s="87"/>
      <c r="I297" s="8" t="s">
        <v>17</v>
      </c>
      <c r="J297" s="7"/>
      <c r="L297" s="7"/>
    </row>
    <row r="298" spans="2:12" ht="15" customHeight="1" x14ac:dyDescent="0.3">
      <c r="B298" s="72">
        <f t="shared" si="17"/>
        <v>5.0101080000000007</v>
      </c>
      <c r="C298" s="59" t="s">
        <v>41</v>
      </c>
      <c r="D298" s="22" t="s">
        <v>64</v>
      </c>
      <c r="E298" s="23">
        <v>0</v>
      </c>
      <c r="F298" s="87"/>
      <c r="G298" s="87"/>
      <c r="I298" s="8" t="s">
        <v>14</v>
      </c>
      <c r="J298" s="7"/>
      <c r="L298" s="7"/>
    </row>
    <row r="299" spans="2:12" ht="15" customHeight="1" x14ac:dyDescent="0.3">
      <c r="B299" s="72">
        <f t="shared" si="17"/>
        <v>5.0101090000000008</v>
      </c>
      <c r="C299" s="59" t="s">
        <v>65</v>
      </c>
      <c r="D299" s="22" t="s">
        <v>63</v>
      </c>
      <c r="E299" s="23">
        <v>0</v>
      </c>
      <c r="F299" s="87"/>
      <c r="G299" s="87"/>
      <c r="I299" s="8" t="s">
        <v>14</v>
      </c>
      <c r="J299" s="7"/>
      <c r="L299" s="7"/>
    </row>
    <row r="300" spans="2:12" ht="15" customHeight="1" x14ac:dyDescent="0.3">
      <c r="B300" s="72">
        <f t="shared" si="17"/>
        <v>5.010110000000001</v>
      </c>
      <c r="C300" s="59" t="s">
        <v>47</v>
      </c>
      <c r="D300" s="22" t="s">
        <v>63</v>
      </c>
      <c r="E300" s="23">
        <v>0</v>
      </c>
      <c r="F300" s="87"/>
      <c r="G300" s="87"/>
      <c r="I300" s="8" t="s">
        <v>97</v>
      </c>
      <c r="J300" s="7"/>
      <c r="L300" s="7"/>
    </row>
    <row r="301" spans="2:12" ht="15" customHeight="1" x14ac:dyDescent="0.3">
      <c r="B301" s="72">
        <f t="shared" si="17"/>
        <v>5.0101110000000011</v>
      </c>
      <c r="C301" s="59" t="s">
        <v>66</v>
      </c>
      <c r="D301" s="22" t="s">
        <v>63</v>
      </c>
      <c r="E301" s="23">
        <v>0</v>
      </c>
      <c r="F301" s="87"/>
      <c r="G301" s="87"/>
      <c r="I301" s="8" t="s">
        <v>17</v>
      </c>
      <c r="J301" s="7"/>
      <c r="L301" s="7"/>
    </row>
    <row r="302" spans="2:12" ht="15" customHeight="1" x14ac:dyDescent="0.3">
      <c r="B302" s="72">
        <f t="shared" si="17"/>
        <v>5.0101120000000012</v>
      </c>
      <c r="C302" s="59" t="s">
        <v>45</v>
      </c>
      <c r="D302" s="22" t="s">
        <v>63</v>
      </c>
      <c r="E302" s="23">
        <v>0</v>
      </c>
      <c r="F302" s="87"/>
      <c r="G302" s="87"/>
      <c r="J302" s="7"/>
      <c r="L302" s="7"/>
    </row>
    <row r="303" spans="2:12" ht="15" customHeight="1" x14ac:dyDescent="0.3">
      <c r="B303" s="72">
        <f t="shared" si="17"/>
        <v>5.0101130000000014</v>
      </c>
      <c r="C303" s="59" t="s">
        <v>128</v>
      </c>
      <c r="D303" s="22" t="s">
        <v>64</v>
      </c>
      <c r="E303" s="23">
        <v>0</v>
      </c>
      <c r="F303" s="87"/>
      <c r="G303" s="87"/>
      <c r="J303" s="7"/>
      <c r="L303" s="7"/>
    </row>
    <row r="304" spans="2:12" ht="15" customHeight="1" x14ac:dyDescent="0.3">
      <c r="B304" s="72">
        <f t="shared" si="17"/>
        <v>5.0101140000000015</v>
      </c>
      <c r="C304" s="59" t="s">
        <v>161</v>
      </c>
      <c r="D304" s="22" t="s">
        <v>64</v>
      </c>
      <c r="E304" s="23">
        <v>0</v>
      </c>
      <c r="F304" s="87"/>
      <c r="G304" s="87"/>
      <c r="J304" s="7"/>
      <c r="L304" s="7"/>
    </row>
    <row r="305" spans="2:12" ht="15" customHeight="1" x14ac:dyDescent="0.3">
      <c r="B305" s="36">
        <f>+B290+0.0001</f>
        <v>5.0101999999999993</v>
      </c>
      <c r="C305" s="70" t="s">
        <v>34</v>
      </c>
      <c r="D305" s="43"/>
      <c r="E305" s="44">
        <v>0</v>
      </c>
      <c r="F305" s="92"/>
      <c r="G305" s="92"/>
      <c r="I305" s="8" t="s">
        <v>14</v>
      </c>
      <c r="J305" s="7"/>
      <c r="L305" s="7"/>
    </row>
    <row r="306" spans="2:12" ht="15" customHeight="1" x14ac:dyDescent="0.3">
      <c r="B306" s="72">
        <f>B305+0.000001</f>
        <v>5.0102009999999995</v>
      </c>
      <c r="C306" s="59" t="s">
        <v>35</v>
      </c>
      <c r="D306" s="22" t="s">
        <v>61</v>
      </c>
      <c r="E306" s="23">
        <v>0</v>
      </c>
      <c r="F306" s="87"/>
      <c r="G306" s="87"/>
      <c r="I306" s="8" t="s">
        <v>27</v>
      </c>
      <c r="J306" s="7"/>
      <c r="L306" s="7"/>
    </row>
    <row r="307" spans="2:12" ht="15" customHeight="1" x14ac:dyDescent="0.3">
      <c r="B307" s="72">
        <f t="shared" ref="B307:B319" si="18">B306+0.000001</f>
        <v>5.0102019999999996</v>
      </c>
      <c r="C307" s="59" t="s">
        <v>62</v>
      </c>
      <c r="D307" s="22" t="s">
        <v>63</v>
      </c>
      <c r="E307" s="23">
        <v>0</v>
      </c>
      <c r="F307" s="87"/>
      <c r="G307" s="87"/>
      <c r="I307" s="8" t="s">
        <v>14</v>
      </c>
      <c r="J307" s="7"/>
      <c r="L307" s="7"/>
    </row>
    <row r="308" spans="2:12" ht="15" customHeight="1" x14ac:dyDescent="0.3">
      <c r="B308" s="72">
        <f t="shared" si="18"/>
        <v>5.0102029999999997</v>
      </c>
      <c r="C308" s="59" t="s">
        <v>46</v>
      </c>
      <c r="D308" s="22" t="s">
        <v>63</v>
      </c>
      <c r="E308" s="23">
        <v>0</v>
      </c>
      <c r="F308" s="87"/>
      <c r="G308" s="87"/>
      <c r="I308" s="8" t="s">
        <v>15</v>
      </c>
      <c r="J308" s="7"/>
      <c r="L308" s="7"/>
    </row>
    <row r="309" spans="2:12" ht="14.4" customHeight="1" x14ac:dyDescent="0.3">
      <c r="B309" s="72">
        <f t="shared" si="18"/>
        <v>5.0102039999999999</v>
      </c>
      <c r="C309" s="59" t="s">
        <v>36</v>
      </c>
      <c r="D309" s="22" t="s">
        <v>64</v>
      </c>
      <c r="E309" s="23">
        <v>0</v>
      </c>
      <c r="F309" s="87"/>
      <c r="G309" s="87"/>
      <c r="I309" s="8" t="s">
        <v>28</v>
      </c>
      <c r="J309" s="7"/>
      <c r="L309" s="7"/>
    </row>
    <row r="310" spans="2:12" ht="15" customHeight="1" x14ac:dyDescent="0.3">
      <c r="B310" s="72">
        <f t="shared" si="18"/>
        <v>5.010205</v>
      </c>
      <c r="C310" s="59" t="s">
        <v>75</v>
      </c>
      <c r="D310" s="22" t="s">
        <v>64</v>
      </c>
      <c r="E310" s="23">
        <v>0</v>
      </c>
      <c r="F310" s="87"/>
      <c r="G310" s="87"/>
      <c r="I310" s="8" t="s">
        <v>28</v>
      </c>
      <c r="J310" s="7"/>
      <c r="L310" s="7"/>
    </row>
    <row r="311" spans="2:12" ht="15" customHeight="1" x14ac:dyDescent="0.3">
      <c r="B311" s="72">
        <f t="shared" si="18"/>
        <v>5.0102060000000002</v>
      </c>
      <c r="C311" s="59" t="s">
        <v>41</v>
      </c>
      <c r="D311" s="22" t="s">
        <v>64</v>
      </c>
      <c r="E311" s="23">
        <v>0</v>
      </c>
      <c r="F311" s="87"/>
      <c r="G311" s="87"/>
      <c r="J311" s="7"/>
      <c r="L311" s="7"/>
    </row>
    <row r="312" spans="2:12" ht="15" customHeight="1" x14ac:dyDescent="0.3">
      <c r="B312" s="72">
        <f t="shared" si="18"/>
        <v>5.0102070000000003</v>
      </c>
      <c r="C312" s="59" t="s">
        <v>65</v>
      </c>
      <c r="D312" s="22" t="s">
        <v>63</v>
      </c>
      <c r="E312" s="23">
        <v>0</v>
      </c>
      <c r="F312" s="87"/>
      <c r="G312" s="87"/>
      <c r="J312" s="7"/>
      <c r="L312" s="7"/>
    </row>
    <row r="313" spans="2:12" ht="15" customHeight="1" x14ac:dyDescent="0.3">
      <c r="B313" s="72">
        <f t="shared" si="18"/>
        <v>5.0102080000000004</v>
      </c>
      <c r="C313" s="59" t="s">
        <v>47</v>
      </c>
      <c r="D313" s="22" t="s">
        <v>63</v>
      </c>
      <c r="E313" s="23">
        <v>0</v>
      </c>
      <c r="F313" s="87"/>
      <c r="G313" s="87"/>
      <c r="J313" s="7"/>
      <c r="L313" s="7"/>
    </row>
    <row r="314" spans="2:12" ht="15" customHeight="1" x14ac:dyDescent="0.3">
      <c r="B314" s="72">
        <f t="shared" si="18"/>
        <v>5.0102090000000006</v>
      </c>
      <c r="C314" s="59" t="s">
        <v>66</v>
      </c>
      <c r="D314" s="22" t="s">
        <v>63</v>
      </c>
      <c r="E314" s="23">
        <v>0</v>
      </c>
      <c r="F314" s="87"/>
      <c r="G314" s="87"/>
      <c r="J314" s="7"/>
      <c r="L314" s="7"/>
    </row>
    <row r="315" spans="2:12" ht="15" customHeight="1" x14ac:dyDescent="0.3">
      <c r="B315" s="72">
        <f t="shared" si="18"/>
        <v>5.0102100000000007</v>
      </c>
      <c r="C315" s="59" t="s">
        <v>45</v>
      </c>
      <c r="D315" s="22" t="s">
        <v>63</v>
      </c>
      <c r="E315" s="23">
        <v>0</v>
      </c>
      <c r="F315" s="87"/>
      <c r="G315" s="87"/>
      <c r="J315" s="7"/>
      <c r="L315" s="7"/>
    </row>
    <row r="316" spans="2:12" ht="15" customHeight="1" x14ac:dyDescent="0.3">
      <c r="B316" s="72">
        <f t="shared" si="18"/>
        <v>5.0102110000000009</v>
      </c>
      <c r="C316" s="59" t="s">
        <v>128</v>
      </c>
      <c r="D316" s="22" t="s">
        <v>64</v>
      </c>
      <c r="E316" s="23">
        <v>0</v>
      </c>
      <c r="F316" s="87"/>
      <c r="G316" s="87"/>
      <c r="J316" s="7"/>
      <c r="L316" s="7"/>
    </row>
    <row r="317" spans="2:12" ht="15" customHeight="1" x14ac:dyDescent="0.3">
      <c r="B317" s="72">
        <f t="shared" si="18"/>
        <v>5.010212000000001</v>
      </c>
      <c r="C317" s="59" t="s">
        <v>161</v>
      </c>
      <c r="D317" s="22" t="s">
        <v>64</v>
      </c>
      <c r="E317" s="23">
        <v>0</v>
      </c>
      <c r="F317" s="87"/>
      <c r="G317" s="87"/>
      <c r="J317" s="7"/>
      <c r="L317" s="7"/>
    </row>
    <row r="318" spans="2:12" ht="15" customHeight="1" x14ac:dyDescent="0.3">
      <c r="B318" s="72">
        <f t="shared" si="18"/>
        <v>5.0102130000000011</v>
      </c>
      <c r="C318" s="59" t="s">
        <v>76</v>
      </c>
      <c r="D318" s="22" t="s">
        <v>51</v>
      </c>
      <c r="E318" s="23">
        <v>0</v>
      </c>
      <c r="F318" s="87"/>
      <c r="G318" s="87"/>
      <c r="J318" s="7"/>
      <c r="L318" s="7"/>
    </row>
    <row r="319" spans="2:12" ht="15" customHeight="1" x14ac:dyDescent="0.3">
      <c r="B319" s="72">
        <f t="shared" si="18"/>
        <v>5.0102140000000013</v>
      </c>
      <c r="C319" s="59" t="s">
        <v>77</v>
      </c>
      <c r="D319" s="22" t="s">
        <v>50</v>
      </c>
      <c r="E319" s="23">
        <v>0</v>
      </c>
      <c r="F319" s="87"/>
      <c r="G319" s="87"/>
      <c r="J319" s="7"/>
      <c r="L319" s="7"/>
    </row>
    <row r="320" spans="2:12" ht="15" customHeight="1" x14ac:dyDescent="0.3">
      <c r="B320" s="36">
        <f>+B305+0.0001</f>
        <v>5.0102999999999991</v>
      </c>
      <c r="C320" s="70" t="s">
        <v>116</v>
      </c>
      <c r="D320" s="22"/>
      <c r="E320" s="23"/>
      <c r="F320" s="87"/>
      <c r="G320" s="87"/>
      <c r="J320" s="7"/>
      <c r="L320" s="7"/>
    </row>
    <row r="321" spans="2:12" ht="15" customHeight="1" x14ac:dyDescent="0.3">
      <c r="B321" s="72">
        <f>B320+0.000001</f>
        <v>5.0103009999999992</v>
      </c>
      <c r="C321" s="59" t="s">
        <v>71</v>
      </c>
      <c r="D321" s="22" t="s">
        <v>61</v>
      </c>
      <c r="E321" s="23">
        <v>0</v>
      </c>
      <c r="F321" s="87"/>
      <c r="G321" s="87"/>
      <c r="J321" s="7"/>
      <c r="L321" s="7"/>
    </row>
    <row r="322" spans="2:12" ht="15" customHeight="1" x14ac:dyDescent="0.3">
      <c r="B322" s="72">
        <f t="shared" ref="B322:B330" si="19">B321+0.000001</f>
        <v>5.0103019999999994</v>
      </c>
      <c r="C322" s="59" t="s">
        <v>156</v>
      </c>
      <c r="D322" s="22" t="s">
        <v>50</v>
      </c>
      <c r="E322" s="23">
        <v>0</v>
      </c>
      <c r="F322" s="87"/>
      <c r="G322" s="87"/>
      <c r="J322" s="7"/>
      <c r="L322" s="7"/>
    </row>
    <row r="323" spans="2:12" ht="15" customHeight="1" x14ac:dyDescent="0.3">
      <c r="B323" s="72">
        <f t="shared" si="19"/>
        <v>5.0103029999999995</v>
      </c>
      <c r="C323" s="59" t="s">
        <v>73</v>
      </c>
      <c r="D323" s="22" t="s">
        <v>54</v>
      </c>
      <c r="E323" s="23">
        <v>0</v>
      </c>
      <c r="F323" s="87"/>
      <c r="G323" s="87"/>
      <c r="J323" s="7"/>
      <c r="L323" s="7"/>
    </row>
    <row r="324" spans="2:12" ht="15" customHeight="1" x14ac:dyDescent="0.3">
      <c r="B324" s="72">
        <f t="shared" si="19"/>
        <v>5.0103039999999996</v>
      </c>
      <c r="C324" s="67" t="s">
        <v>35</v>
      </c>
      <c r="D324" s="22" t="s">
        <v>61</v>
      </c>
      <c r="E324" s="23">
        <v>0</v>
      </c>
      <c r="F324" s="87"/>
      <c r="G324" s="87"/>
      <c r="J324" s="7"/>
      <c r="L324" s="7"/>
    </row>
    <row r="325" spans="2:12" ht="15" customHeight="1" x14ac:dyDescent="0.3">
      <c r="B325" s="72">
        <f t="shared" si="19"/>
        <v>5.0103049999999998</v>
      </c>
      <c r="C325" s="67" t="s">
        <v>62</v>
      </c>
      <c r="D325" s="22" t="s">
        <v>63</v>
      </c>
      <c r="E325" s="23">
        <v>0</v>
      </c>
      <c r="F325" s="87"/>
      <c r="G325" s="87"/>
      <c r="J325" s="7"/>
      <c r="L325" s="7"/>
    </row>
    <row r="326" spans="2:12" ht="15" customHeight="1" x14ac:dyDescent="0.3">
      <c r="B326" s="72">
        <f t="shared" si="19"/>
        <v>5.0103059999999999</v>
      </c>
      <c r="C326" s="67" t="s">
        <v>46</v>
      </c>
      <c r="D326" s="22" t="s">
        <v>63</v>
      </c>
      <c r="E326" s="23">
        <v>0</v>
      </c>
      <c r="F326" s="87"/>
      <c r="G326" s="87"/>
      <c r="J326" s="7"/>
      <c r="L326" s="7"/>
    </row>
    <row r="327" spans="2:12" ht="15" customHeight="1" x14ac:dyDescent="0.3">
      <c r="B327" s="72">
        <f t="shared" si="19"/>
        <v>5.0103070000000001</v>
      </c>
      <c r="C327" s="67" t="s">
        <v>66</v>
      </c>
      <c r="D327" s="22" t="s">
        <v>63</v>
      </c>
      <c r="E327" s="23">
        <v>0</v>
      </c>
      <c r="F327" s="87"/>
      <c r="G327" s="87"/>
      <c r="J327" s="7"/>
      <c r="L327" s="7"/>
    </row>
    <row r="328" spans="2:12" ht="15" customHeight="1" x14ac:dyDescent="0.3">
      <c r="B328" s="72">
        <f t="shared" si="19"/>
        <v>5.0103080000000002</v>
      </c>
      <c r="C328" s="67" t="s">
        <v>45</v>
      </c>
      <c r="D328" s="22" t="s">
        <v>63</v>
      </c>
      <c r="E328" s="23">
        <v>0</v>
      </c>
      <c r="F328" s="87"/>
      <c r="G328" s="87"/>
      <c r="J328" s="7"/>
      <c r="L328" s="7"/>
    </row>
    <row r="329" spans="2:12" ht="15" customHeight="1" x14ac:dyDescent="0.3">
      <c r="B329" s="72">
        <f t="shared" si="19"/>
        <v>5.0103090000000003</v>
      </c>
      <c r="C329" s="59" t="s">
        <v>128</v>
      </c>
      <c r="D329" s="22" t="s">
        <v>64</v>
      </c>
      <c r="E329" s="23">
        <v>0</v>
      </c>
      <c r="F329" s="87"/>
      <c r="G329" s="87"/>
      <c r="J329" s="7"/>
      <c r="L329" s="7"/>
    </row>
    <row r="330" spans="2:12" ht="15" customHeight="1" x14ac:dyDescent="0.3">
      <c r="B330" s="72">
        <f t="shared" si="19"/>
        <v>5.0103100000000005</v>
      </c>
      <c r="C330" s="59" t="s">
        <v>161</v>
      </c>
      <c r="D330" s="22" t="s">
        <v>64</v>
      </c>
      <c r="E330" s="23">
        <v>0</v>
      </c>
      <c r="F330" s="87"/>
      <c r="G330" s="87"/>
      <c r="J330" s="7"/>
      <c r="L330" s="7"/>
    </row>
    <row r="331" spans="2:12" ht="15" customHeight="1" x14ac:dyDescent="0.3">
      <c r="B331" s="36">
        <f>B320+0.0001</f>
        <v>5.0103999999999989</v>
      </c>
      <c r="C331" s="70" t="s">
        <v>44</v>
      </c>
      <c r="D331" s="46" t="s">
        <v>54</v>
      </c>
      <c r="E331" s="47">
        <v>0</v>
      </c>
      <c r="F331" s="91"/>
      <c r="G331" s="91"/>
      <c r="I331" s="8" t="s">
        <v>27</v>
      </c>
      <c r="J331" s="7"/>
      <c r="L331" s="7"/>
    </row>
    <row r="332" spans="2:12" ht="15" customHeight="1" x14ac:dyDescent="0.3">
      <c r="B332" s="36">
        <f>+B331+0.0001</f>
        <v>5.0104999999999986</v>
      </c>
      <c r="C332" s="70" t="s">
        <v>39</v>
      </c>
      <c r="D332" s="46" t="s">
        <v>54</v>
      </c>
      <c r="E332" s="47">
        <v>0</v>
      </c>
      <c r="F332" s="91"/>
      <c r="G332" s="91"/>
      <c r="I332" s="8" t="s">
        <v>29</v>
      </c>
      <c r="J332" s="7"/>
      <c r="L332" s="7"/>
    </row>
    <row r="333" spans="2:12" ht="15" customHeight="1" x14ac:dyDescent="0.3">
      <c r="B333" s="36">
        <f>+B332+0.0001</f>
        <v>5.0105999999999984</v>
      </c>
      <c r="C333" s="70" t="s">
        <v>43</v>
      </c>
      <c r="D333" s="46" t="s">
        <v>61</v>
      </c>
      <c r="E333" s="47">
        <v>0</v>
      </c>
      <c r="F333" s="91"/>
      <c r="G333" s="91"/>
      <c r="I333" s="8" t="s">
        <v>31</v>
      </c>
      <c r="J333" s="7"/>
      <c r="L333" s="7"/>
    </row>
    <row r="334" spans="2:12" ht="15" customHeight="1" x14ac:dyDescent="0.3">
      <c r="B334" s="71">
        <f>+B289+0.01</f>
        <v>5.0199999999999996</v>
      </c>
      <c r="C334" s="57" t="s">
        <v>78</v>
      </c>
      <c r="D334" s="50"/>
      <c r="E334" s="51"/>
      <c r="F334" s="86"/>
      <c r="G334" s="86"/>
      <c r="J334" s="7"/>
      <c r="L334" s="7"/>
    </row>
    <row r="335" spans="2:12" ht="15" customHeight="1" x14ac:dyDescent="0.3">
      <c r="B335" s="36">
        <f>+B334+0.0001</f>
        <v>5.0200999999999993</v>
      </c>
      <c r="C335" s="58" t="s">
        <v>79</v>
      </c>
      <c r="D335" s="22"/>
      <c r="E335" s="23"/>
      <c r="F335" s="87"/>
      <c r="G335" s="87"/>
      <c r="J335" s="7"/>
      <c r="L335" s="7"/>
    </row>
    <row r="336" spans="2:12" ht="15" customHeight="1" x14ac:dyDescent="0.3">
      <c r="B336" s="72">
        <f>B335+0.000001</f>
        <v>5.0201009999999995</v>
      </c>
      <c r="C336" s="59" t="s">
        <v>35</v>
      </c>
      <c r="D336" s="22" t="s">
        <v>61</v>
      </c>
      <c r="E336" s="23">
        <v>0</v>
      </c>
      <c r="F336" s="87"/>
      <c r="G336" s="87"/>
      <c r="I336" s="8" t="s">
        <v>14</v>
      </c>
      <c r="J336" s="7"/>
      <c r="L336" s="7"/>
    </row>
    <row r="337" spans="2:12" ht="15" customHeight="1" x14ac:dyDescent="0.3">
      <c r="B337" s="72">
        <f t="shared" ref="B337:B345" si="20">B336+0.000001</f>
        <v>5.0201019999999996</v>
      </c>
      <c r="C337" s="59" t="s">
        <v>62</v>
      </c>
      <c r="D337" s="22" t="s">
        <v>63</v>
      </c>
      <c r="E337" s="23">
        <v>0</v>
      </c>
      <c r="F337" s="87"/>
      <c r="G337" s="87"/>
      <c r="I337" s="8" t="s">
        <v>14</v>
      </c>
      <c r="J337" s="7"/>
      <c r="L337" s="7"/>
    </row>
    <row r="338" spans="2:12" ht="15" customHeight="1" x14ac:dyDescent="0.3">
      <c r="B338" s="72">
        <f t="shared" si="20"/>
        <v>5.0201029999999998</v>
      </c>
      <c r="C338" s="59" t="s">
        <v>46</v>
      </c>
      <c r="D338" s="22" t="s">
        <v>63</v>
      </c>
      <c r="E338" s="23">
        <v>0</v>
      </c>
      <c r="F338" s="87"/>
      <c r="G338" s="87"/>
      <c r="I338" s="8" t="s">
        <v>17</v>
      </c>
      <c r="J338" s="7"/>
      <c r="L338" s="7"/>
    </row>
    <row r="339" spans="2:12" ht="15" customHeight="1" x14ac:dyDescent="0.3">
      <c r="B339" s="72">
        <f t="shared" si="20"/>
        <v>5.0201039999999999</v>
      </c>
      <c r="C339" s="59" t="s">
        <v>80</v>
      </c>
      <c r="D339" s="22" t="s">
        <v>64</v>
      </c>
      <c r="E339" s="23">
        <v>0</v>
      </c>
      <c r="F339" s="87"/>
      <c r="G339" s="87"/>
      <c r="J339" s="7"/>
      <c r="L339" s="7"/>
    </row>
    <row r="340" spans="2:12" ht="15" customHeight="1" x14ac:dyDescent="0.3">
      <c r="B340" s="72">
        <f t="shared" si="20"/>
        <v>5.020105</v>
      </c>
      <c r="C340" s="59" t="s">
        <v>38</v>
      </c>
      <c r="D340" s="22" t="s">
        <v>64</v>
      </c>
      <c r="E340" s="23">
        <v>0</v>
      </c>
      <c r="F340" s="87"/>
      <c r="G340" s="87"/>
      <c r="I340" s="8" t="s">
        <v>98</v>
      </c>
      <c r="J340" s="7"/>
      <c r="L340" s="7"/>
    </row>
    <row r="341" spans="2:12" ht="15" customHeight="1" x14ac:dyDescent="0.3">
      <c r="B341" s="72">
        <f t="shared" si="20"/>
        <v>5.0201060000000002</v>
      </c>
      <c r="C341" s="59" t="s">
        <v>81</v>
      </c>
      <c r="D341" s="22" t="s">
        <v>64</v>
      </c>
      <c r="E341" s="23">
        <v>0</v>
      </c>
      <c r="F341" s="87"/>
      <c r="G341" s="87"/>
      <c r="I341" s="8" t="s">
        <v>99</v>
      </c>
      <c r="J341" s="7"/>
      <c r="L341" s="7"/>
    </row>
    <row r="342" spans="2:12" ht="15" customHeight="1" x14ac:dyDescent="0.3">
      <c r="B342" s="72">
        <f t="shared" si="20"/>
        <v>5.0201070000000003</v>
      </c>
      <c r="C342" s="59" t="s">
        <v>66</v>
      </c>
      <c r="D342" s="22" t="s">
        <v>63</v>
      </c>
      <c r="E342" s="23">
        <v>0</v>
      </c>
      <c r="F342" s="87"/>
      <c r="G342" s="87"/>
      <c r="I342" s="8" t="s">
        <v>98</v>
      </c>
      <c r="J342" s="7"/>
      <c r="L342" s="7"/>
    </row>
    <row r="343" spans="2:12" ht="15" customHeight="1" x14ac:dyDescent="0.3">
      <c r="B343" s="72">
        <f t="shared" si="20"/>
        <v>5.0201080000000005</v>
      </c>
      <c r="C343" s="59" t="s">
        <v>45</v>
      </c>
      <c r="D343" s="22" t="s">
        <v>63</v>
      </c>
      <c r="E343" s="23">
        <v>0</v>
      </c>
      <c r="F343" s="87"/>
      <c r="G343" s="87"/>
      <c r="J343" s="7"/>
      <c r="L343" s="7"/>
    </row>
    <row r="344" spans="2:12" ht="15" customHeight="1" x14ac:dyDescent="0.3">
      <c r="B344" s="72">
        <f t="shared" si="20"/>
        <v>5.0201090000000006</v>
      </c>
      <c r="C344" s="59" t="s">
        <v>128</v>
      </c>
      <c r="D344" s="22" t="s">
        <v>64</v>
      </c>
      <c r="E344" s="23">
        <v>0</v>
      </c>
      <c r="F344" s="87"/>
      <c r="G344" s="87"/>
      <c r="J344" s="7"/>
      <c r="L344" s="7"/>
    </row>
    <row r="345" spans="2:12" ht="15" customHeight="1" x14ac:dyDescent="0.3">
      <c r="B345" s="72">
        <f t="shared" si="20"/>
        <v>5.0201100000000007</v>
      </c>
      <c r="C345" s="59" t="s">
        <v>161</v>
      </c>
      <c r="D345" s="22" t="s">
        <v>64</v>
      </c>
      <c r="E345" s="23">
        <v>0</v>
      </c>
      <c r="F345" s="87"/>
      <c r="G345" s="87"/>
      <c r="J345" s="7"/>
      <c r="L345" s="7"/>
    </row>
    <row r="346" spans="2:12" ht="15" customHeight="1" x14ac:dyDescent="0.3">
      <c r="B346" s="36">
        <f>+B335+0.0001</f>
        <v>5.0201999999999991</v>
      </c>
      <c r="C346" s="58" t="s">
        <v>83</v>
      </c>
      <c r="D346" s="22"/>
      <c r="E346" s="23"/>
      <c r="F346" s="87"/>
      <c r="G346" s="87"/>
      <c r="J346" s="7"/>
      <c r="L346" s="7"/>
    </row>
    <row r="347" spans="2:12" ht="15" customHeight="1" x14ac:dyDescent="0.3">
      <c r="B347" s="72">
        <f>B346+0.000001</f>
        <v>5.0202009999999992</v>
      </c>
      <c r="C347" s="59" t="s">
        <v>129</v>
      </c>
      <c r="D347" s="22" t="s">
        <v>84</v>
      </c>
      <c r="E347" s="23">
        <v>0</v>
      </c>
      <c r="F347" s="87"/>
      <c r="G347" s="87"/>
      <c r="J347" s="7"/>
      <c r="L347" s="7"/>
    </row>
    <row r="348" spans="2:12" ht="15" customHeight="1" x14ac:dyDescent="0.3">
      <c r="B348" s="72">
        <f t="shared" ref="B348:B367" si="21">B347+0.000001</f>
        <v>5.0202019999999994</v>
      </c>
      <c r="C348" s="59" t="s">
        <v>131</v>
      </c>
      <c r="D348" s="22" t="s">
        <v>84</v>
      </c>
      <c r="E348" s="23">
        <v>0</v>
      </c>
      <c r="F348" s="87"/>
      <c r="G348" s="87"/>
      <c r="J348" s="7"/>
      <c r="L348" s="7"/>
    </row>
    <row r="349" spans="2:12" ht="15" customHeight="1" x14ac:dyDescent="0.3">
      <c r="B349" s="72">
        <f t="shared" si="21"/>
        <v>5.0202029999999995</v>
      </c>
      <c r="C349" s="59" t="s">
        <v>132</v>
      </c>
      <c r="D349" s="22" t="s">
        <v>63</v>
      </c>
      <c r="E349" s="23">
        <v>0</v>
      </c>
      <c r="F349" s="87"/>
      <c r="G349" s="87"/>
      <c r="J349" s="7"/>
      <c r="L349" s="7"/>
    </row>
    <row r="350" spans="2:12" ht="15" customHeight="1" x14ac:dyDescent="0.3">
      <c r="B350" s="72">
        <f t="shared" si="21"/>
        <v>5.0202039999999997</v>
      </c>
      <c r="C350" s="59" t="s">
        <v>133</v>
      </c>
      <c r="D350" s="22" t="s">
        <v>63</v>
      </c>
      <c r="E350" s="23">
        <v>0</v>
      </c>
      <c r="F350" s="87"/>
      <c r="G350" s="87"/>
      <c r="J350" s="7"/>
      <c r="L350" s="7"/>
    </row>
    <row r="351" spans="2:12" ht="15" customHeight="1" x14ac:dyDescent="0.3">
      <c r="B351" s="72">
        <f t="shared" si="21"/>
        <v>5.0202049999999998</v>
      </c>
      <c r="C351" s="59" t="s">
        <v>134</v>
      </c>
      <c r="D351" s="22" t="s">
        <v>84</v>
      </c>
      <c r="E351" s="23">
        <v>0</v>
      </c>
      <c r="F351" s="87"/>
      <c r="G351" s="87"/>
      <c r="J351" s="7"/>
      <c r="L351" s="7"/>
    </row>
    <row r="352" spans="2:12" ht="15" customHeight="1" x14ac:dyDescent="0.3">
      <c r="B352" s="72">
        <f t="shared" si="21"/>
        <v>5.0202059999999999</v>
      </c>
      <c r="C352" s="59" t="s">
        <v>135</v>
      </c>
      <c r="D352" s="22" t="s">
        <v>84</v>
      </c>
      <c r="E352" s="23">
        <v>0</v>
      </c>
      <c r="F352" s="87"/>
      <c r="G352" s="87"/>
      <c r="J352" s="7"/>
      <c r="L352" s="7"/>
    </row>
    <row r="353" spans="2:12" ht="15" customHeight="1" x14ac:dyDescent="0.3">
      <c r="B353" s="72">
        <f t="shared" si="21"/>
        <v>5.0202070000000001</v>
      </c>
      <c r="C353" s="59" t="s">
        <v>136</v>
      </c>
      <c r="D353" s="22" t="s">
        <v>84</v>
      </c>
      <c r="E353" s="23">
        <v>0</v>
      </c>
      <c r="F353" s="87"/>
      <c r="G353" s="87"/>
      <c r="J353" s="7"/>
      <c r="L353" s="7"/>
    </row>
    <row r="354" spans="2:12" ht="15" customHeight="1" x14ac:dyDescent="0.3">
      <c r="B354" s="72">
        <f t="shared" si="21"/>
        <v>5.0202080000000002</v>
      </c>
      <c r="C354" s="59" t="s">
        <v>137</v>
      </c>
      <c r="D354" s="22" t="s">
        <v>84</v>
      </c>
      <c r="E354" s="23">
        <v>0</v>
      </c>
      <c r="F354" s="87"/>
      <c r="G354" s="87"/>
      <c r="J354" s="7"/>
      <c r="L354" s="7"/>
    </row>
    <row r="355" spans="2:12" ht="15" customHeight="1" x14ac:dyDescent="0.3">
      <c r="B355" s="72">
        <f t="shared" si="21"/>
        <v>5.0202090000000004</v>
      </c>
      <c r="C355" s="59" t="s">
        <v>138</v>
      </c>
      <c r="D355" s="22" t="s">
        <v>84</v>
      </c>
      <c r="E355" s="23">
        <v>0</v>
      </c>
      <c r="F355" s="87"/>
      <c r="G355" s="87"/>
      <c r="J355" s="7"/>
      <c r="L355" s="7"/>
    </row>
    <row r="356" spans="2:12" ht="15" customHeight="1" x14ac:dyDescent="0.3">
      <c r="B356" s="72">
        <f t="shared" si="21"/>
        <v>5.0202100000000005</v>
      </c>
      <c r="C356" s="59" t="s">
        <v>139</v>
      </c>
      <c r="D356" s="22" t="s">
        <v>64</v>
      </c>
      <c r="E356" s="23">
        <v>0</v>
      </c>
      <c r="F356" s="87"/>
      <c r="G356" s="87"/>
      <c r="J356" s="7"/>
      <c r="L356" s="7"/>
    </row>
    <row r="357" spans="2:12" ht="15" customHeight="1" x14ac:dyDescent="0.3">
      <c r="B357" s="72">
        <f t="shared" si="21"/>
        <v>5.0202110000000006</v>
      </c>
      <c r="C357" s="59" t="s">
        <v>140</v>
      </c>
      <c r="D357" s="22" t="s">
        <v>64</v>
      </c>
      <c r="E357" s="23">
        <v>0</v>
      </c>
      <c r="F357" s="87"/>
      <c r="G357" s="87"/>
      <c r="J357" s="7"/>
      <c r="L357" s="7"/>
    </row>
    <row r="358" spans="2:12" ht="15" customHeight="1" x14ac:dyDescent="0.3">
      <c r="B358" s="72">
        <f t="shared" si="21"/>
        <v>5.0202120000000008</v>
      </c>
      <c r="C358" s="59" t="s">
        <v>87</v>
      </c>
      <c r="D358" s="22" t="s">
        <v>64</v>
      </c>
      <c r="E358" s="23">
        <v>0</v>
      </c>
      <c r="F358" s="87"/>
      <c r="G358" s="87"/>
      <c r="J358" s="7"/>
      <c r="L358" s="7"/>
    </row>
    <row r="359" spans="2:12" ht="15" customHeight="1" x14ac:dyDescent="0.3">
      <c r="B359" s="72">
        <f t="shared" si="21"/>
        <v>5.0202130000000009</v>
      </c>
      <c r="C359" s="59" t="s">
        <v>141</v>
      </c>
      <c r="D359" s="22" t="s">
        <v>63</v>
      </c>
      <c r="E359" s="23">
        <v>0</v>
      </c>
      <c r="F359" s="87"/>
      <c r="G359" s="87"/>
      <c r="J359" s="7"/>
      <c r="L359" s="7"/>
    </row>
    <row r="360" spans="2:12" ht="15" customHeight="1" x14ac:dyDescent="0.3">
      <c r="B360" s="72">
        <f t="shared" si="21"/>
        <v>5.0202140000000011</v>
      </c>
      <c r="C360" s="59" t="s">
        <v>142</v>
      </c>
      <c r="D360" s="22" t="s">
        <v>63</v>
      </c>
      <c r="E360" s="23">
        <v>0</v>
      </c>
      <c r="F360" s="87"/>
      <c r="G360" s="87"/>
      <c r="J360" s="7"/>
      <c r="L360" s="7"/>
    </row>
    <row r="361" spans="2:12" ht="15" customHeight="1" x14ac:dyDescent="0.3">
      <c r="B361" s="72">
        <f t="shared" si="21"/>
        <v>5.0202150000000012</v>
      </c>
      <c r="C361" s="59" t="s">
        <v>143</v>
      </c>
      <c r="D361" s="22" t="s">
        <v>64</v>
      </c>
      <c r="E361" s="23">
        <v>0</v>
      </c>
      <c r="F361" s="87"/>
      <c r="G361" s="87"/>
      <c r="J361" s="7"/>
      <c r="L361" s="7"/>
    </row>
    <row r="362" spans="2:12" ht="15" customHeight="1" x14ac:dyDescent="0.3">
      <c r="B362" s="72">
        <f t="shared" si="21"/>
        <v>5.0202160000000013</v>
      </c>
      <c r="C362" s="59" t="s">
        <v>144</v>
      </c>
      <c r="D362" s="22" t="s">
        <v>63</v>
      </c>
      <c r="E362" s="23">
        <v>0</v>
      </c>
      <c r="F362" s="87"/>
      <c r="G362" s="87"/>
      <c r="J362" s="7"/>
      <c r="L362" s="7"/>
    </row>
    <row r="363" spans="2:12" ht="15" customHeight="1" x14ac:dyDescent="0.3">
      <c r="B363" s="72">
        <f t="shared" si="21"/>
        <v>5.0202170000000015</v>
      </c>
      <c r="C363" s="59" t="s">
        <v>145</v>
      </c>
      <c r="D363" s="22" t="s">
        <v>63</v>
      </c>
      <c r="E363" s="23">
        <v>0</v>
      </c>
      <c r="F363" s="87"/>
      <c r="G363" s="87"/>
      <c r="J363" s="7"/>
      <c r="L363" s="7"/>
    </row>
    <row r="364" spans="2:12" ht="15" customHeight="1" x14ac:dyDescent="0.3">
      <c r="B364" s="72">
        <f t="shared" si="21"/>
        <v>5.0202180000000016</v>
      </c>
      <c r="C364" s="59" t="s">
        <v>128</v>
      </c>
      <c r="D364" s="22" t="s">
        <v>64</v>
      </c>
      <c r="E364" s="23">
        <v>0</v>
      </c>
      <c r="F364" s="87"/>
      <c r="G364" s="87"/>
      <c r="J364" s="7"/>
      <c r="L364" s="7"/>
    </row>
    <row r="365" spans="2:12" ht="15" customHeight="1" x14ac:dyDescent="0.3">
      <c r="B365" s="72">
        <f t="shared" si="21"/>
        <v>5.0202190000000018</v>
      </c>
      <c r="C365" s="59" t="s">
        <v>161</v>
      </c>
      <c r="D365" s="22" t="s">
        <v>64</v>
      </c>
      <c r="E365" s="23">
        <v>0</v>
      </c>
      <c r="F365" s="87"/>
      <c r="G365" s="87"/>
      <c r="J365" s="7"/>
      <c r="L365" s="7"/>
    </row>
    <row r="366" spans="2:12" ht="15" customHeight="1" x14ac:dyDescent="0.3">
      <c r="B366" s="72">
        <f t="shared" si="21"/>
        <v>5.0202200000000019</v>
      </c>
      <c r="C366" s="59" t="s">
        <v>93</v>
      </c>
      <c r="D366" s="22" t="s">
        <v>64</v>
      </c>
      <c r="E366" s="23">
        <v>0</v>
      </c>
      <c r="F366" s="87"/>
      <c r="G366" s="87"/>
      <c r="J366" s="7"/>
      <c r="L366" s="7"/>
    </row>
    <row r="367" spans="2:12" ht="15" customHeight="1" x14ac:dyDescent="0.3">
      <c r="B367" s="72">
        <f t="shared" si="21"/>
        <v>5.020221000000002</v>
      </c>
      <c r="C367" s="59" t="s">
        <v>129</v>
      </c>
      <c r="D367" s="22" t="s">
        <v>84</v>
      </c>
      <c r="E367" s="23">
        <v>0</v>
      </c>
      <c r="F367" s="87"/>
      <c r="G367" s="87"/>
      <c r="I367" s="8" t="s">
        <v>98</v>
      </c>
      <c r="J367" s="7"/>
      <c r="L367" s="7"/>
    </row>
    <row r="368" spans="2:12" ht="15" customHeight="1" x14ac:dyDescent="0.3">
      <c r="B368" s="71">
        <f>+B334+0.01</f>
        <v>5.0299999999999994</v>
      </c>
      <c r="C368" s="57" t="s">
        <v>112</v>
      </c>
      <c r="D368" s="50"/>
      <c r="E368" s="51"/>
      <c r="F368" s="86"/>
      <c r="G368" s="86"/>
      <c r="I368" s="8" t="s">
        <v>17</v>
      </c>
      <c r="J368" s="7"/>
      <c r="L368" s="7"/>
    </row>
    <row r="369" spans="2:12" ht="15" customHeight="1" x14ac:dyDescent="0.3">
      <c r="B369" s="36">
        <f>B368+0.0001</f>
        <v>5.0300999999999991</v>
      </c>
      <c r="C369" s="58" t="s">
        <v>108</v>
      </c>
      <c r="D369" s="22"/>
      <c r="E369" s="23"/>
      <c r="F369" s="87"/>
      <c r="G369" s="87"/>
      <c r="J369" s="7"/>
      <c r="L369" s="7"/>
    </row>
    <row r="370" spans="2:12" ht="15" customHeight="1" x14ac:dyDescent="0.3">
      <c r="B370" s="72">
        <f>B369+0.000001</f>
        <v>5.0301009999999993</v>
      </c>
      <c r="C370" s="59" t="s">
        <v>107</v>
      </c>
      <c r="D370" s="22" t="s">
        <v>50</v>
      </c>
      <c r="E370" s="23">
        <v>0</v>
      </c>
      <c r="F370" s="87"/>
      <c r="G370" s="87"/>
      <c r="I370" s="8" t="s">
        <v>27</v>
      </c>
      <c r="J370" s="7"/>
      <c r="L370" s="7"/>
    </row>
    <row r="371" spans="2:12" ht="15" customHeight="1" x14ac:dyDescent="0.3">
      <c r="B371" s="72">
        <f>B370+0.000001</f>
        <v>5.0301019999999994</v>
      </c>
      <c r="C371" s="59" t="s">
        <v>109</v>
      </c>
      <c r="D371" s="22" t="s">
        <v>54</v>
      </c>
      <c r="E371" s="23">
        <v>0</v>
      </c>
      <c r="F371" s="87"/>
      <c r="G371" s="87"/>
      <c r="I371" s="8" t="s">
        <v>14</v>
      </c>
      <c r="J371" s="7"/>
      <c r="L371" s="7"/>
    </row>
    <row r="372" spans="2:12" ht="15" customHeight="1" x14ac:dyDescent="0.3">
      <c r="B372" s="36">
        <f>B369+0.0001</f>
        <v>5.0301999999999989</v>
      </c>
      <c r="C372" s="58" t="s">
        <v>110</v>
      </c>
      <c r="D372" s="22"/>
      <c r="E372" s="23"/>
      <c r="F372" s="87"/>
      <c r="G372" s="87"/>
      <c r="I372" s="8" t="s">
        <v>15</v>
      </c>
      <c r="J372" s="7"/>
      <c r="L372" s="7"/>
    </row>
    <row r="373" spans="2:12" ht="15" customHeight="1" x14ac:dyDescent="0.3">
      <c r="B373" s="72">
        <f>B372+0.000001</f>
        <v>5.030200999999999</v>
      </c>
      <c r="C373" s="59" t="s">
        <v>111</v>
      </c>
      <c r="D373" s="22" t="s">
        <v>50</v>
      </c>
      <c r="E373" s="23">
        <v>0</v>
      </c>
      <c r="F373" s="87"/>
      <c r="G373" s="87"/>
      <c r="I373" s="8" t="s">
        <v>28</v>
      </c>
      <c r="J373" s="7"/>
      <c r="L373" s="7"/>
    </row>
    <row r="374" spans="2:12" ht="15" customHeight="1" x14ac:dyDescent="0.3">
      <c r="B374" s="16">
        <f>+B288+1</f>
        <v>6</v>
      </c>
      <c r="C374" s="17" t="s">
        <v>104</v>
      </c>
      <c r="D374" s="18"/>
      <c r="E374" s="19"/>
      <c r="F374" s="85"/>
      <c r="G374" s="85"/>
      <c r="I374" s="8" t="s">
        <v>28</v>
      </c>
      <c r="J374" s="7"/>
      <c r="L374" s="7"/>
    </row>
    <row r="375" spans="2:12" ht="15" customHeight="1" x14ac:dyDescent="0.3">
      <c r="B375" s="71">
        <f>+B374+0.01</f>
        <v>6.01</v>
      </c>
      <c r="C375" s="57" t="s">
        <v>56</v>
      </c>
      <c r="D375" s="50"/>
      <c r="E375" s="51"/>
      <c r="F375" s="86"/>
      <c r="G375" s="86"/>
      <c r="J375" s="7"/>
      <c r="L375" s="7"/>
    </row>
    <row r="376" spans="2:12" ht="15" customHeight="1" x14ac:dyDescent="0.3">
      <c r="B376" s="36">
        <f>+B375+0.0001</f>
        <v>6.0100999999999996</v>
      </c>
      <c r="C376" s="70" t="s">
        <v>60</v>
      </c>
      <c r="D376" s="43"/>
      <c r="E376" s="44"/>
      <c r="F376" s="92"/>
      <c r="G376" s="92"/>
      <c r="J376" s="7"/>
      <c r="L376" s="7"/>
    </row>
    <row r="377" spans="2:12" ht="15" customHeight="1" x14ac:dyDescent="0.3">
      <c r="B377" s="72">
        <f>B376+0.000001</f>
        <v>6.0101009999999997</v>
      </c>
      <c r="C377" s="59" t="s">
        <v>35</v>
      </c>
      <c r="D377" s="22" t="s">
        <v>61</v>
      </c>
      <c r="E377" s="23">
        <v>54</v>
      </c>
      <c r="F377" s="87"/>
      <c r="G377" s="87"/>
      <c r="I377" s="8" t="s">
        <v>29</v>
      </c>
      <c r="J377" s="7"/>
      <c r="L377" s="7"/>
    </row>
    <row r="378" spans="2:12" ht="15" customHeight="1" x14ac:dyDescent="0.3">
      <c r="B378" s="72">
        <f t="shared" ref="B378:B390" si="22">B377+0.000001</f>
        <v>6.0101019999999998</v>
      </c>
      <c r="C378" s="59" t="s">
        <v>62</v>
      </c>
      <c r="D378" s="22" t="s">
        <v>63</v>
      </c>
      <c r="E378" s="23">
        <v>4.8000000000000007</v>
      </c>
      <c r="F378" s="87"/>
      <c r="G378" s="87"/>
      <c r="I378" s="8" t="s">
        <v>31</v>
      </c>
      <c r="J378" s="7"/>
      <c r="L378" s="7"/>
    </row>
    <row r="379" spans="2:12" ht="15" customHeight="1" x14ac:dyDescent="0.3">
      <c r="B379" s="72">
        <f t="shared" si="22"/>
        <v>6.010103</v>
      </c>
      <c r="C379" s="59" t="s">
        <v>46</v>
      </c>
      <c r="D379" s="22" t="s">
        <v>63</v>
      </c>
      <c r="E379" s="23">
        <v>2.1</v>
      </c>
      <c r="F379" s="87"/>
      <c r="G379" s="87"/>
      <c r="J379" s="7"/>
      <c r="L379" s="7"/>
    </row>
    <row r="380" spans="2:12" ht="15" customHeight="1" x14ac:dyDescent="0.3">
      <c r="B380" s="72">
        <f t="shared" si="22"/>
        <v>6.0101040000000001</v>
      </c>
      <c r="C380" s="59" t="s">
        <v>36</v>
      </c>
      <c r="D380" s="22" t="s">
        <v>64</v>
      </c>
      <c r="E380" s="23">
        <v>430.3</v>
      </c>
      <c r="F380" s="87"/>
      <c r="G380" s="87"/>
      <c r="J380" s="7"/>
      <c r="L380" s="7"/>
    </row>
    <row r="381" spans="2:12" ht="15" customHeight="1" x14ac:dyDescent="0.3">
      <c r="B381" s="72">
        <f t="shared" si="22"/>
        <v>6.0101050000000003</v>
      </c>
      <c r="C381" s="59" t="s">
        <v>38</v>
      </c>
      <c r="D381" s="22" t="s">
        <v>64</v>
      </c>
      <c r="E381" s="23">
        <v>25.400000000000002</v>
      </c>
      <c r="F381" s="87"/>
      <c r="G381" s="87"/>
      <c r="I381" s="8" t="s">
        <v>96</v>
      </c>
      <c r="J381" s="7"/>
      <c r="L381" s="7"/>
    </row>
    <row r="382" spans="2:12" ht="15" customHeight="1" x14ac:dyDescent="0.3">
      <c r="B382" s="72">
        <f t="shared" si="22"/>
        <v>6.0101060000000004</v>
      </c>
      <c r="C382" s="59" t="s">
        <v>37</v>
      </c>
      <c r="D382" s="22" t="s">
        <v>64</v>
      </c>
      <c r="E382" s="23">
        <v>50.7</v>
      </c>
      <c r="F382" s="87"/>
      <c r="G382" s="87"/>
      <c r="I382" s="8" t="s">
        <v>17</v>
      </c>
      <c r="J382" s="7"/>
      <c r="L382" s="7"/>
    </row>
    <row r="383" spans="2:12" ht="15" customHeight="1" x14ac:dyDescent="0.3">
      <c r="B383" s="72">
        <f t="shared" si="22"/>
        <v>6.0101070000000005</v>
      </c>
      <c r="C383" s="59" t="s">
        <v>42</v>
      </c>
      <c r="D383" s="22" t="s">
        <v>64</v>
      </c>
      <c r="E383" s="23">
        <v>240</v>
      </c>
      <c r="F383" s="87"/>
      <c r="G383" s="87"/>
      <c r="I383" s="8" t="s">
        <v>17</v>
      </c>
      <c r="J383" s="7"/>
      <c r="L383" s="7"/>
    </row>
    <row r="384" spans="2:12" ht="15" customHeight="1" x14ac:dyDescent="0.3">
      <c r="B384" s="72">
        <f t="shared" si="22"/>
        <v>6.0101080000000007</v>
      </c>
      <c r="C384" s="59" t="s">
        <v>41</v>
      </c>
      <c r="D384" s="22" t="s">
        <v>64</v>
      </c>
      <c r="E384" s="23">
        <v>240</v>
      </c>
      <c r="F384" s="87"/>
      <c r="G384" s="87"/>
      <c r="I384" s="8" t="s">
        <v>14</v>
      </c>
      <c r="J384" s="7"/>
      <c r="L384" s="7"/>
    </row>
    <row r="385" spans="2:12" ht="15" customHeight="1" x14ac:dyDescent="0.3">
      <c r="B385" s="72">
        <f t="shared" si="22"/>
        <v>6.0101090000000008</v>
      </c>
      <c r="C385" s="59" t="s">
        <v>65</v>
      </c>
      <c r="D385" s="22" t="s">
        <v>63</v>
      </c>
      <c r="E385" s="23">
        <v>211.20000000000002</v>
      </c>
      <c r="F385" s="87"/>
      <c r="G385" s="87"/>
      <c r="I385" s="8" t="s">
        <v>14</v>
      </c>
      <c r="J385" s="7"/>
      <c r="L385" s="7"/>
    </row>
    <row r="386" spans="2:12" ht="15" customHeight="1" x14ac:dyDescent="0.3">
      <c r="B386" s="72">
        <f t="shared" si="22"/>
        <v>6.010110000000001</v>
      </c>
      <c r="C386" s="59" t="s">
        <v>47</v>
      </c>
      <c r="D386" s="22" t="s">
        <v>63</v>
      </c>
      <c r="E386" s="23">
        <v>0</v>
      </c>
      <c r="F386" s="87"/>
      <c r="G386" s="87"/>
      <c r="I386" s="8" t="s">
        <v>97</v>
      </c>
      <c r="J386" s="7"/>
      <c r="L386" s="7"/>
    </row>
    <row r="387" spans="2:12" ht="15" customHeight="1" x14ac:dyDescent="0.3">
      <c r="B387" s="72">
        <f t="shared" si="22"/>
        <v>6.0101110000000011</v>
      </c>
      <c r="C387" s="59" t="s">
        <v>66</v>
      </c>
      <c r="D387" s="22" t="s">
        <v>63</v>
      </c>
      <c r="E387" s="23">
        <v>234.5</v>
      </c>
      <c r="F387" s="87"/>
      <c r="G387" s="87"/>
      <c r="I387" s="8" t="s">
        <v>17</v>
      </c>
      <c r="J387" s="7"/>
      <c r="L387" s="7"/>
    </row>
    <row r="388" spans="2:12" ht="15" customHeight="1" x14ac:dyDescent="0.3">
      <c r="B388" s="72">
        <f t="shared" si="22"/>
        <v>6.0101120000000012</v>
      </c>
      <c r="C388" s="59" t="s">
        <v>45</v>
      </c>
      <c r="D388" s="22" t="s">
        <v>63</v>
      </c>
      <c r="E388" s="23">
        <v>726.5</v>
      </c>
      <c r="F388" s="87"/>
      <c r="G388" s="87"/>
      <c r="J388" s="7"/>
      <c r="L388" s="7"/>
    </row>
    <row r="389" spans="2:12" ht="15" customHeight="1" x14ac:dyDescent="0.3">
      <c r="B389" s="72">
        <f t="shared" si="22"/>
        <v>6.0101130000000014</v>
      </c>
      <c r="C389" s="59" t="s">
        <v>128</v>
      </c>
      <c r="D389" s="22" t="s">
        <v>64</v>
      </c>
      <c r="E389" s="23">
        <v>5.454545454545455</v>
      </c>
      <c r="F389" s="87"/>
      <c r="G389" s="87"/>
      <c r="J389" s="7"/>
      <c r="L389" s="7"/>
    </row>
    <row r="390" spans="2:12" ht="15" customHeight="1" x14ac:dyDescent="0.3">
      <c r="B390" s="72">
        <f t="shared" si="22"/>
        <v>6.0101140000000015</v>
      </c>
      <c r="C390" s="59" t="s">
        <v>161</v>
      </c>
      <c r="D390" s="22" t="s">
        <v>64</v>
      </c>
      <c r="E390" s="23">
        <v>266.47727272727275</v>
      </c>
      <c r="F390" s="87"/>
      <c r="G390" s="87"/>
      <c r="J390" s="7"/>
      <c r="L390" s="7"/>
    </row>
    <row r="391" spans="2:12" ht="15" customHeight="1" x14ac:dyDescent="0.3">
      <c r="B391" s="36">
        <f>+B376+0.0001</f>
        <v>6.0101999999999993</v>
      </c>
      <c r="C391" s="58" t="s">
        <v>34</v>
      </c>
      <c r="D391" s="22"/>
      <c r="E391" s="23">
        <v>0</v>
      </c>
      <c r="F391" s="87"/>
      <c r="G391" s="87"/>
      <c r="I391" s="8" t="s">
        <v>98</v>
      </c>
      <c r="J391" s="7"/>
      <c r="L391" s="7"/>
    </row>
    <row r="392" spans="2:12" ht="15" customHeight="1" x14ac:dyDescent="0.3">
      <c r="B392" s="72">
        <f>B391+0.000001</f>
        <v>6.0102009999999995</v>
      </c>
      <c r="C392" s="59" t="s">
        <v>35</v>
      </c>
      <c r="D392" s="22" t="s">
        <v>61</v>
      </c>
      <c r="E392" s="23">
        <v>769.7</v>
      </c>
      <c r="F392" s="87"/>
      <c r="G392" s="87"/>
      <c r="I392" s="8" t="s">
        <v>27</v>
      </c>
      <c r="J392" s="7"/>
      <c r="L392" s="7"/>
    </row>
    <row r="393" spans="2:12" ht="15" customHeight="1" x14ac:dyDescent="0.3">
      <c r="B393" s="72">
        <f t="shared" ref="B393:B405" si="23">B392+0.000001</f>
        <v>6.0102019999999996</v>
      </c>
      <c r="C393" s="59" t="s">
        <v>62</v>
      </c>
      <c r="D393" s="22" t="s">
        <v>63</v>
      </c>
      <c r="E393" s="23">
        <v>135.5</v>
      </c>
      <c r="F393" s="87"/>
      <c r="G393" s="87"/>
      <c r="I393" s="8" t="s">
        <v>14</v>
      </c>
      <c r="J393" s="7"/>
      <c r="L393" s="7"/>
    </row>
    <row r="394" spans="2:12" ht="15" customHeight="1" x14ac:dyDescent="0.3">
      <c r="B394" s="72">
        <f t="shared" si="23"/>
        <v>6.0102029999999997</v>
      </c>
      <c r="C394" s="59" t="s">
        <v>46</v>
      </c>
      <c r="D394" s="22" t="s">
        <v>63</v>
      </c>
      <c r="E394" s="23">
        <v>0</v>
      </c>
      <c r="F394" s="87"/>
      <c r="G394" s="87"/>
      <c r="I394" s="8" t="s">
        <v>15</v>
      </c>
      <c r="J394" s="7"/>
      <c r="L394" s="7"/>
    </row>
    <row r="395" spans="2:12" ht="14.4" customHeight="1" x14ac:dyDescent="0.3">
      <c r="B395" s="72">
        <f t="shared" si="23"/>
        <v>6.0102039999999999</v>
      </c>
      <c r="C395" s="59" t="s">
        <v>36</v>
      </c>
      <c r="D395" s="22" t="s">
        <v>64</v>
      </c>
      <c r="E395" s="23">
        <v>2309.1</v>
      </c>
      <c r="F395" s="87"/>
      <c r="G395" s="87"/>
      <c r="I395" s="8" t="s">
        <v>28</v>
      </c>
      <c r="J395" s="7"/>
      <c r="L395" s="7"/>
    </row>
    <row r="396" spans="2:12" ht="15" customHeight="1" x14ac:dyDescent="0.3">
      <c r="B396" s="72">
        <f t="shared" si="23"/>
        <v>6.010205</v>
      </c>
      <c r="C396" s="59" t="s">
        <v>75</v>
      </c>
      <c r="D396" s="22" t="s">
        <v>64</v>
      </c>
      <c r="E396" s="23">
        <v>1539.4</v>
      </c>
      <c r="F396" s="87"/>
      <c r="G396" s="87"/>
      <c r="I396" s="8" t="s">
        <v>28</v>
      </c>
      <c r="J396" s="7"/>
      <c r="L396" s="7"/>
    </row>
    <row r="397" spans="2:12" ht="15" customHeight="1" x14ac:dyDescent="0.3">
      <c r="B397" s="72">
        <f t="shared" si="23"/>
        <v>6.0102060000000002</v>
      </c>
      <c r="C397" s="59" t="s">
        <v>41</v>
      </c>
      <c r="D397" s="22" t="s">
        <v>64</v>
      </c>
      <c r="E397" s="23">
        <v>1539.4</v>
      </c>
      <c r="F397" s="87"/>
      <c r="G397" s="87"/>
      <c r="J397" s="7"/>
      <c r="L397" s="7"/>
    </row>
    <row r="398" spans="2:12" ht="15" customHeight="1" x14ac:dyDescent="0.3">
      <c r="B398" s="72">
        <f t="shared" si="23"/>
        <v>6.0102070000000003</v>
      </c>
      <c r="C398" s="59" t="s">
        <v>65</v>
      </c>
      <c r="D398" s="22" t="s">
        <v>63</v>
      </c>
      <c r="E398" s="23">
        <v>729.1</v>
      </c>
      <c r="F398" s="87"/>
      <c r="G398" s="87"/>
      <c r="J398" s="7"/>
      <c r="L398" s="7"/>
    </row>
    <row r="399" spans="2:12" ht="15" customHeight="1" x14ac:dyDescent="0.3">
      <c r="B399" s="72">
        <f t="shared" si="23"/>
        <v>6.0102080000000004</v>
      </c>
      <c r="C399" s="59" t="s">
        <v>47</v>
      </c>
      <c r="D399" s="22" t="s">
        <v>63</v>
      </c>
      <c r="E399" s="23">
        <v>0</v>
      </c>
      <c r="F399" s="87"/>
      <c r="G399" s="87"/>
      <c r="J399" s="7"/>
      <c r="L399" s="7"/>
    </row>
    <row r="400" spans="2:12" ht="15" customHeight="1" x14ac:dyDescent="0.3">
      <c r="B400" s="72">
        <f t="shared" si="23"/>
        <v>6.0102090000000006</v>
      </c>
      <c r="C400" s="59" t="s">
        <v>66</v>
      </c>
      <c r="D400" s="22" t="s">
        <v>63</v>
      </c>
      <c r="E400" s="23">
        <v>677.40000000000009</v>
      </c>
      <c r="F400" s="87"/>
      <c r="G400" s="87"/>
      <c r="J400" s="7"/>
      <c r="L400" s="7"/>
    </row>
    <row r="401" spans="2:12" ht="15" customHeight="1" x14ac:dyDescent="0.3">
      <c r="B401" s="72">
        <f t="shared" si="23"/>
        <v>6.0102100000000007</v>
      </c>
      <c r="C401" s="59" t="s">
        <v>45</v>
      </c>
      <c r="D401" s="22" t="s">
        <v>63</v>
      </c>
      <c r="E401" s="23">
        <v>0</v>
      </c>
      <c r="F401" s="87"/>
      <c r="G401" s="87"/>
      <c r="J401" s="7"/>
      <c r="L401" s="7"/>
    </row>
    <row r="402" spans="2:12" ht="15" customHeight="1" x14ac:dyDescent="0.3">
      <c r="B402" s="72">
        <f t="shared" si="23"/>
        <v>6.0102110000000009</v>
      </c>
      <c r="C402" s="59" t="s">
        <v>128</v>
      </c>
      <c r="D402" s="22" t="s">
        <v>64</v>
      </c>
      <c r="E402" s="23">
        <v>153.97727272727272</v>
      </c>
      <c r="F402" s="87"/>
      <c r="G402" s="87"/>
      <c r="J402" s="7"/>
      <c r="L402" s="7"/>
    </row>
    <row r="403" spans="2:12" ht="15" customHeight="1" x14ac:dyDescent="0.3">
      <c r="B403" s="72">
        <f t="shared" si="23"/>
        <v>6.010212000000001</v>
      </c>
      <c r="C403" s="59" t="s">
        <v>161</v>
      </c>
      <c r="D403" s="22" t="s">
        <v>64</v>
      </c>
      <c r="E403" s="23">
        <v>769.77272727272737</v>
      </c>
      <c r="F403" s="87"/>
      <c r="G403" s="87"/>
      <c r="J403" s="7"/>
      <c r="L403" s="7"/>
    </row>
    <row r="404" spans="2:12" ht="15" customHeight="1" x14ac:dyDescent="0.3">
      <c r="B404" s="72">
        <f t="shared" si="23"/>
        <v>6.0102130000000011</v>
      </c>
      <c r="C404" s="59" t="s">
        <v>76</v>
      </c>
      <c r="D404" s="22" t="s">
        <v>51</v>
      </c>
      <c r="E404" s="23">
        <v>562</v>
      </c>
      <c r="F404" s="87"/>
      <c r="G404" s="87"/>
      <c r="J404" s="7"/>
      <c r="L404" s="7"/>
    </row>
    <row r="405" spans="2:12" ht="15" customHeight="1" x14ac:dyDescent="0.3">
      <c r="B405" s="72">
        <f t="shared" si="23"/>
        <v>6.0102140000000013</v>
      </c>
      <c r="C405" s="59" t="s">
        <v>77</v>
      </c>
      <c r="D405" s="22" t="s">
        <v>50</v>
      </c>
      <c r="E405" s="23">
        <v>1</v>
      </c>
      <c r="F405" s="87"/>
      <c r="G405" s="87"/>
      <c r="J405" s="7"/>
      <c r="L405" s="7"/>
    </row>
    <row r="406" spans="2:12" ht="15" customHeight="1" x14ac:dyDescent="0.3">
      <c r="B406" s="36">
        <f>+B391+0.0001</f>
        <v>6.0102999999999991</v>
      </c>
      <c r="C406" s="70" t="s">
        <v>116</v>
      </c>
      <c r="D406" s="22"/>
      <c r="E406" s="23"/>
      <c r="F406" s="87"/>
      <c r="G406" s="87"/>
      <c r="J406" s="7"/>
      <c r="L406" s="7"/>
    </row>
    <row r="407" spans="2:12" ht="15" customHeight="1" x14ac:dyDescent="0.3">
      <c r="B407" s="72">
        <f>B406+0.000001</f>
        <v>6.0103009999999992</v>
      </c>
      <c r="C407" s="67" t="s">
        <v>71</v>
      </c>
      <c r="D407" s="22" t="s">
        <v>61</v>
      </c>
      <c r="E407" s="23">
        <v>4120</v>
      </c>
      <c r="F407" s="87"/>
      <c r="G407" s="87"/>
      <c r="J407" s="7"/>
      <c r="L407" s="7"/>
    </row>
    <row r="408" spans="2:12" ht="15" customHeight="1" x14ac:dyDescent="0.3">
      <c r="B408" s="72">
        <f t="shared" ref="B408:B416" si="24">B407+0.000001</f>
        <v>6.0103019999999994</v>
      </c>
      <c r="C408" s="67" t="s">
        <v>157</v>
      </c>
      <c r="D408" s="22" t="s">
        <v>50</v>
      </c>
      <c r="E408" s="23">
        <v>1</v>
      </c>
      <c r="F408" s="87"/>
      <c r="G408" s="87"/>
      <c r="J408" s="7"/>
      <c r="L408" s="7"/>
    </row>
    <row r="409" spans="2:12" ht="15" customHeight="1" x14ac:dyDescent="0.3">
      <c r="B409" s="72">
        <f t="shared" si="24"/>
        <v>6.0103029999999995</v>
      </c>
      <c r="C409" s="67" t="s">
        <v>73</v>
      </c>
      <c r="D409" s="22" t="s">
        <v>54</v>
      </c>
      <c r="E409" s="23">
        <v>6</v>
      </c>
      <c r="F409" s="87"/>
      <c r="G409" s="87"/>
      <c r="J409" s="7"/>
      <c r="L409" s="7"/>
    </row>
    <row r="410" spans="2:12" ht="15" customHeight="1" x14ac:dyDescent="0.3">
      <c r="B410" s="72">
        <f t="shared" si="24"/>
        <v>6.0103039999999996</v>
      </c>
      <c r="C410" s="67" t="s">
        <v>35</v>
      </c>
      <c r="D410" s="22" t="s">
        <v>61</v>
      </c>
      <c r="E410" s="23">
        <v>206</v>
      </c>
      <c r="F410" s="87"/>
      <c r="G410" s="87"/>
      <c r="J410" s="7"/>
      <c r="L410" s="7"/>
    </row>
    <row r="411" spans="2:12" ht="15" customHeight="1" x14ac:dyDescent="0.3">
      <c r="B411" s="72">
        <f t="shared" si="24"/>
        <v>6.0103049999999998</v>
      </c>
      <c r="C411" s="67" t="s">
        <v>62</v>
      </c>
      <c r="D411" s="22" t="s">
        <v>63</v>
      </c>
      <c r="E411" s="23">
        <v>6.18</v>
      </c>
      <c r="F411" s="87"/>
      <c r="G411" s="87"/>
      <c r="J411" s="7"/>
      <c r="L411" s="7"/>
    </row>
    <row r="412" spans="2:12" ht="15" customHeight="1" x14ac:dyDescent="0.3">
      <c r="B412" s="72">
        <f t="shared" si="24"/>
        <v>6.0103059999999999</v>
      </c>
      <c r="C412" s="67" t="s">
        <v>46</v>
      </c>
      <c r="D412" s="22" t="s">
        <v>63</v>
      </c>
      <c r="E412" s="23">
        <v>0</v>
      </c>
      <c r="F412" s="87"/>
      <c r="G412" s="87"/>
      <c r="J412" s="7"/>
      <c r="L412" s="7"/>
    </row>
    <row r="413" spans="2:12" ht="15" customHeight="1" x14ac:dyDescent="0.3">
      <c r="B413" s="72">
        <f t="shared" si="24"/>
        <v>6.0103070000000001</v>
      </c>
      <c r="C413" s="67" t="s">
        <v>66</v>
      </c>
      <c r="D413" s="22" t="s">
        <v>63</v>
      </c>
      <c r="E413" s="23">
        <v>140.904</v>
      </c>
      <c r="F413" s="87"/>
      <c r="G413" s="87"/>
      <c r="J413" s="7"/>
      <c r="L413" s="7"/>
    </row>
    <row r="414" spans="2:12" ht="15" customHeight="1" x14ac:dyDescent="0.3">
      <c r="B414" s="72">
        <f t="shared" si="24"/>
        <v>6.0103080000000002</v>
      </c>
      <c r="C414" s="67" t="s">
        <v>45</v>
      </c>
      <c r="D414" s="22" t="s">
        <v>63</v>
      </c>
      <c r="E414" s="23">
        <v>0</v>
      </c>
      <c r="F414" s="87"/>
      <c r="G414" s="87"/>
      <c r="J414" s="7"/>
      <c r="L414" s="7"/>
    </row>
    <row r="415" spans="2:12" ht="15" customHeight="1" x14ac:dyDescent="0.3">
      <c r="B415" s="72">
        <f t="shared" si="24"/>
        <v>6.0103090000000003</v>
      </c>
      <c r="C415" s="59" t="s">
        <v>128</v>
      </c>
      <c r="D415" s="22" t="s">
        <v>64</v>
      </c>
      <c r="E415" s="23">
        <v>7.0227272727272725</v>
      </c>
      <c r="F415" s="87"/>
      <c r="G415" s="87"/>
      <c r="J415" s="7"/>
      <c r="L415" s="7"/>
    </row>
    <row r="416" spans="2:12" ht="15" customHeight="1" x14ac:dyDescent="0.3">
      <c r="B416" s="72">
        <f t="shared" si="24"/>
        <v>6.0103100000000005</v>
      </c>
      <c r="C416" s="59" t="s">
        <v>161</v>
      </c>
      <c r="D416" s="22" t="s">
        <v>64</v>
      </c>
      <c r="E416" s="23">
        <v>160.11818181818182</v>
      </c>
      <c r="F416" s="87"/>
      <c r="G416" s="87"/>
      <c r="J416" s="7"/>
      <c r="L416" s="7"/>
    </row>
    <row r="417" spans="2:12" ht="15" customHeight="1" x14ac:dyDescent="0.3">
      <c r="B417" s="36">
        <f>B406+0.0001</f>
        <v>6.0103999999999989</v>
      </c>
      <c r="C417" s="70" t="s">
        <v>44</v>
      </c>
      <c r="D417" s="46" t="s">
        <v>54</v>
      </c>
      <c r="E417" s="47">
        <v>6</v>
      </c>
      <c r="F417" s="91"/>
      <c r="G417" s="91"/>
      <c r="J417" s="7"/>
      <c r="L417" s="7"/>
    </row>
    <row r="418" spans="2:12" ht="15" customHeight="1" collapsed="1" x14ac:dyDescent="0.3">
      <c r="B418" s="36">
        <f>+B417+0.0001</f>
        <v>6.0104999999999986</v>
      </c>
      <c r="C418" s="70" t="s">
        <v>39</v>
      </c>
      <c r="D418" s="46" t="s">
        <v>54</v>
      </c>
      <c r="E418" s="47">
        <v>6</v>
      </c>
      <c r="F418" s="91"/>
      <c r="G418" s="91"/>
      <c r="J418" s="7"/>
      <c r="L418" s="7"/>
    </row>
    <row r="419" spans="2:12" ht="15" customHeight="1" x14ac:dyDescent="0.3">
      <c r="B419" s="36">
        <f>+B418+0.0001</f>
        <v>6.0105999999999984</v>
      </c>
      <c r="C419" s="70" t="s">
        <v>43</v>
      </c>
      <c r="D419" s="46" t="s">
        <v>61</v>
      </c>
      <c r="E419" s="47">
        <v>1164.8</v>
      </c>
      <c r="F419" s="91"/>
      <c r="G419" s="91"/>
      <c r="J419" s="7"/>
      <c r="L419" s="7"/>
    </row>
    <row r="420" spans="2:12" ht="15" customHeight="1" x14ac:dyDescent="0.3">
      <c r="B420" s="71">
        <f>+B375+0.01</f>
        <v>6.02</v>
      </c>
      <c r="C420" s="57" t="s">
        <v>78</v>
      </c>
      <c r="D420" s="50"/>
      <c r="E420" s="51"/>
      <c r="F420" s="86"/>
      <c r="G420" s="86"/>
      <c r="J420" s="7"/>
      <c r="L420" s="7"/>
    </row>
    <row r="421" spans="2:12" ht="15" customHeight="1" x14ac:dyDescent="0.3">
      <c r="B421" s="36">
        <f>+B420+0.0001</f>
        <v>6.0200999999999993</v>
      </c>
      <c r="C421" s="58" t="s">
        <v>79</v>
      </c>
      <c r="D421" s="22"/>
      <c r="E421" s="23"/>
      <c r="F421" s="87"/>
      <c r="G421" s="87"/>
      <c r="I421" s="8" t="s">
        <v>12</v>
      </c>
      <c r="J421" s="7"/>
      <c r="L421" s="7"/>
    </row>
    <row r="422" spans="2:12" ht="15" customHeight="1" x14ac:dyDescent="0.3">
      <c r="B422" s="72">
        <f>B421+0.000001</f>
        <v>6.0201009999999995</v>
      </c>
      <c r="C422" s="59" t="s">
        <v>35</v>
      </c>
      <c r="D422" s="22" t="s">
        <v>61</v>
      </c>
      <c r="E422" s="23">
        <v>0</v>
      </c>
      <c r="F422" s="87"/>
      <c r="G422" s="87"/>
      <c r="I422" s="8" t="s">
        <v>12</v>
      </c>
      <c r="J422" s="7"/>
      <c r="L422" s="7"/>
    </row>
    <row r="423" spans="2:12" ht="15" customHeight="1" x14ac:dyDescent="0.3">
      <c r="B423" s="72">
        <f t="shared" ref="B423:B431" si="25">B422+0.000001</f>
        <v>6.0201019999999996</v>
      </c>
      <c r="C423" s="59" t="s">
        <v>62</v>
      </c>
      <c r="D423" s="22" t="s">
        <v>63</v>
      </c>
      <c r="E423" s="23">
        <v>0</v>
      </c>
      <c r="F423" s="87"/>
      <c r="G423" s="87"/>
      <c r="I423" s="8" t="s">
        <v>12</v>
      </c>
      <c r="J423" s="7"/>
      <c r="L423" s="7"/>
    </row>
    <row r="424" spans="2:12" ht="15" customHeight="1" x14ac:dyDescent="0.3">
      <c r="B424" s="72">
        <f t="shared" si="25"/>
        <v>6.0201029999999998</v>
      </c>
      <c r="C424" s="59" t="s">
        <v>46</v>
      </c>
      <c r="D424" s="22" t="s">
        <v>63</v>
      </c>
      <c r="E424" s="23">
        <v>0</v>
      </c>
      <c r="F424" s="87"/>
      <c r="G424" s="87"/>
      <c r="J424" s="7"/>
      <c r="L424" s="7"/>
    </row>
    <row r="425" spans="2:12" ht="15" customHeight="1" x14ac:dyDescent="0.3">
      <c r="B425" s="72">
        <f t="shared" si="25"/>
        <v>6.0201039999999999</v>
      </c>
      <c r="C425" s="59" t="s">
        <v>80</v>
      </c>
      <c r="D425" s="22" t="s">
        <v>64</v>
      </c>
      <c r="E425" s="23">
        <v>968.2</v>
      </c>
      <c r="F425" s="87"/>
      <c r="G425" s="87"/>
      <c r="J425" s="7"/>
      <c r="L425" s="7"/>
    </row>
    <row r="426" spans="2:12" ht="15" customHeight="1" x14ac:dyDescent="0.3">
      <c r="B426" s="72">
        <f t="shared" si="25"/>
        <v>6.020105</v>
      </c>
      <c r="C426" s="59" t="s">
        <v>38</v>
      </c>
      <c r="D426" s="22" t="s">
        <v>64</v>
      </c>
      <c r="E426" s="23">
        <v>1613.7</v>
      </c>
      <c r="F426" s="87"/>
      <c r="G426" s="87"/>
      <c r="J426" s="7"/>
      <c r="L426" s="7"/>
    </row>
    <row r="427" spans="2:12" ht="15" customHeight="1" x14ac:dyDescent="0.3">
      <c r="B427" s="72">
        <f t="shared" si="25"/>
        <v>6.0201060000000002</v>
      </c>
      <c r="C427" s="59" t="s">
        <v>81</v>
      </c>
      <c r="D427" s="22" t="s">
        <v>64</v>
      </c>
      <c r="E427" s="23">
        <v>30.6</v>
      </c>
      <c r="F427" s="87"/>
      <c r="G427" s="87"/>
      <c r="J427" s="7"/>
      <c r="L427" s="7"/>
    </row>
    <row r="428" spans="2:12" ht="15" customHeight="1" x14ac:dyDescent="0.3">
      <c r="B428" s="72">
        <f t="shared" si="25"/>
        <v>6.0201070000000003</v>
      </c>
      <c r="C428" s="59" t="s">
        <v>66</v>
      </c>
      <c r="D428" s="22" t="s">
        <v>63</v>
      </c>
      <c r="E428" s="23">
        <v>2299</v>
      </c>
      <c r="F428" s="87"/>
      <c r="G428" s="87"/>
      <c r="J428" s="7"/>
      <c r="L428" s="7"/>
    </row>
    <row r="429" spans="2:12" ht="15" customHeight="1" x14ac:dyDescent="0.3">
      <c r="B429" s="72">
        <f t="shared" si="25"/>
        <v>6.0201080000000005</v>
      </c>
      <c r="C429" s="59" t="s">
        <v>45</v>
      </c>
      <c r="D429" s="22" t="s">
        <v>63</v>
      </c>
      <c r="E429" s="23">
        <v>1045</v>
      </c>
      <c r="F429" s="87"/>
      <c r="G429" s="87"/>
      <c r="J429" s="7"/>
      <c r="L429" s="7"/>
    </row>
    <row r="430" spans="2:12" ht="15" customHeight="1" x14ac:dyDescent="0.3">
      <c r="B430" s="72">
        <f t="shared" si="25"/>
        <v>6.0201090000000006</v>
      </c>
      <c r="C430" s="59" t="s">
        <v>128</v>
      </c>
      <c r="D430" s="22" t="s">
        <v>64</v>
      </c>
      <c r="E430" s="23">
        <v>0</v>
      </c>
      <c r="F430" s="87"/>
      <c r="G430" s="87"/>
      <c r="J430" s="7"/>
      <c r="L430" s="7"/>
    </row>
    <row r="431" spans="2:12" ht="15" customHeight="1" x14ac:dyDescent="0.3">
      <c r="B431" s="72">
        <f t="shared" si="25"/>
        <v>6.0201100000000007</v>
      </c>
      <c r="C431" s="59" t="s">
        <v>161</v>
      </c>
      <c r="D431" s="22" t="s">
        <v>64</v>
      </c>
      <c r="E431" s="23">
        <v>2612.5</v>
      </c>
      <c r="F431" s="87"/>
      <c r="G431" s="87"/>
      <c r="J431" s="7"/>
      <c r="L431" s="7"/>
    </row>
    <row r="432" spans="2:12" ht="17.399999999999999" customHeight="1" x14ac:dyDescent="0.3">
      <c r="B432" s="36">
        <f>+B421+0.0001</f>
        <v>6.0201999999999991</v>
      </c>
      <c r="C432" s="58" t="s">
        <v>83</v>
      </c>
      <c r="D432" s="22"/>
      <c r="E432" s="23"/>
      <c r="F432" s="87"/>
      <c r="G432" s="87"/>
      <c r="I432" s="8" t="s">
        <v>13</v>
      </c>
      <c r="J432" s="7"/>
      <c r="L432" s="7"/>
    </row>
    <row r="433" spans="2:12" ht="15" customHeight="1" x14ac:dyDescent="0.3">
      <c r="B433" s="72">
        <f>B432+0.000001</f>
        <v>6.0202009999999992</v>
      </c>
      <c r="C433" s="59" t="s">
        <v>129</v>
      </c>
      <c r="D433" s="22" t="s">
        <v>84</v>
      </c>
      <c r="E433" s="23">
        <v>12782.300000000001</v>
      </c>
      <c r="F433" s="87"/>
      <c r="G433" s="87"/>
      <c r="J433" s="7"/>
      <c r="L433" s="7"/>
    </row>
    <row r="434" spans="2:12" ht="15" customHeight="1" x14ac:dyDescent="0.3">
      <c r="B434" s="72">
        <f t="shared" ref="B434:B451" si="26">B433+0.000001</f>
        <v>6.0202019999999994</v>
      </c>
      <c r="C434" s="59" t="s">
        <v>131</v>
      </c>
      <c r="D434" s="22" t="s">
        <v>84</v>
      </c>
      <c r="E434" s="23">
        <v>12782.300000000001</v>
      </c>
      <c r="F434" s="87"/>
      <c r="G434" s="87"/>
      <c r="J434" s="7"/>
      <c r="L434" s="7"/>
    </row>
    <row r="435" spans="2:12" ht="15" customHeight="1" x14ac:dyDescent="0.3">
      <c r="B435" s="72">
        <f t="shared" si="26"/>
        <v>6.0202029999999995</v>
      </c>
      <c r="C435" s="59" t="s">
        <v>132</v>
      </c>
      <c r="D435" s="22" t="s">
        <v>63</v>
      </c>
      <c r="E435" s="23">
        <v>4181.6000000000004</v>
      </c>
      <c r="F435" s="87"/>
      <c r="G435" s="87"/>
      <c r="J435" s="7"/>
      <c r="L435" s="7"/>
    </row>
    <row r="436" spans="2:12" ht="15" customHeight="1" x14ac:dyDescent="0.3">
      <c r="B436" s="72">
        <f t="shared" si="26"/>
        <v>6.0202039999999997</v>
      </c>
      <c r="C436" s="59" t="s">
        <v>133</v>
      </c>
      <c r="D436" s="22" t="s">
        <v>63</v>
      </c>
      <c r="E436" s="23">
        <v>950.40000000000009</v>
      </c>
      <c r="F436" s="87"/>
      <c r="G436" s="87"/>
      <c r="J436" s="7"/>
      <c r="L436" s="7"/>
    </row>
    <row r="437" spans="2:12" ht="15" customHeight="1" x14ac:dyDescent="0.3">
      <c r="B437" s="72">
        <f t="shared" si="26"/>
        <v>6.0202049999999998</v>
      </c>
      <c r="C437" s="59" t="s">
        <v>134</v>
      </c>
      <c r="D437" s="22" t="s">
        <v>84</v>
      </c>
      <c r="E437" s="23">
        <v>0</v>
      </c>
      <c r="F437" s="87"/>
      <c r="G437" s="87"/>
      <c r="J437" s="7"/>
      <c r="L437" s="7"/>
    </row>
    <row r="438" spans="2:12" ht="15" customHeight="1" x14ac:dyDescent="0.3">
      <c r="B438" s="72">
        <f t="shared" si="26"/>
        <v>6.0202059999999999</v>
      </c>
      <c r="C438" s="59" t="s">
        <v>135</v>
      </c>
      <c r="D438" s="22" t="s">
        <v>84</v>
      </c>
      <c r="E438" s="23">
        <v>0</v>
      </c>
      <c r="F438" s="87"/>
      <c r="G438" s="87"/>
      <c r="J438" s="7"/>
      <c r="L438" s="7"/>
    </row>
    <row r="439" spans="2:12" ht="15" customHeight="1" x14ac:dyDescent="0.3">
      <c r="B439" s="72">
        <f t="shared" si="26"/>
        <v>6.0202070000000001</v>
      </c>
      <c r="C439" s="59" t="s">
        <v>136</v>
      </c>
      <c r="D439" s="22" t="s">
        <v>84</v>
      </c>
      <c r="E439" s="23">
        <v>5752.1</v>
      </c>
      <c r="F439" s="87"/>
      <c r="G439" s="87"/>
      <c r="J439" s="7"/>
      <c r="L439" s="7"/>
    </row>
    <row r="440" spans="2:12" ht="15" customHeight="1" x14ac:dyDescent="0.3">
      <c r="B440" s="72">
        <f t="shared" si="26"/>
        <v>6.0202080000000002</v>
      </c>
      <c r="C440" s="59" t="s">
        <v>137</v>
      </c>
      <c r="D440" s="22" t="s">
        <v>84</v>
      </c>
      <c r="E440" s="23">
        <v>0</v>
      </c>
      <c r="F440" s="87"/>
      <c r="G440" s="87"/>
      <c r="J440" s="7"/>
      <c r="L440" s="7"/>
    </row>
    <row r="441" spans="2:12" ht="15" customHeight="1" x14ac:dyDescent="0.3">
      <c r="B441" s="72">
        <f t="shared" si="26"/>
        <v>6.0202090000000004</v>
      </c>
      <c r="C441" s="59" t="s">
        <v>138</v>
      </c>
      <c r="D441" s="22" t="s">
        <v>84</v>
      </c>
      <c r="E441" s="23">
        <v>0</v>
      </c>
      <c r="F441" s="87"/>
      <c r="G441" s="87"/>
      <c r="J441" s="7"/>
      <c r="L441" s="7"/>
    </row>
    <row r="442" spans="2:12" ht="15" customHeight="1" x14ac:dyDescent="0.3">
      <c r="B442" s="72">
        <f t="shared" si="26"/>
        <v>6.0202100000000005</v>
      </c>
      <c r="C442" s="59" t="s">
        <v>139</v>
      </c>
      <c r="D442" s="22" t="s">
        <v>64</v>
      </c>
      <c r="E442" s="23">
        <v>2138.3000000000002</v>
      </c>
      <c r="F442" s="87"/>
      <c r="G442" s="87"/>
      <c r="J442" s="7"/>
      <c r="L442" s="7"/>
    </row>
    <row r="443" spans="2:12" ht="15" customHeight="1" x14ac:dyDescent="0.3">
      <c r="B443" s="72">
        <f t="shared" si="26"/>
        <v>6.0202110000000006</v>
      </c>
      <c r="C443" s="59" t="s">
        <v>140</v>
      </c>
      <c r="D443" s="22" t="s">
        <v>64</v>
      </c>
      <c r="E443" s="23">
        <v>1881.7</v>
      </c>
      <c r="F443" s="87"/>
      <c r="G443" s="87"/>
      <c r="J443" s="7"/>
      <c r="L443" s="7"/>
    </row>
    <row r="444" spans="2:12" ht="15" customHeight="1" x14ac:dyDescent="0.3">
      <c r="B444" s="72">
        <f t="shared" si="26"/>
        <v>6.0202120000000008</v>
      </c>
      <c r="C444" s="59" t="s">
        <v>87</v>
      </c>
      <c r="D444" s="22" t="s">
        <v>64</v>
      </c>
      <c r="E444" s="23">
        <v>107</v>
      </c>
      <c r="F444" s="87"/>
      <c r="G444" s="87"/>
      <c r="J444" s="7"/>
      <c r="L444" s="7"/>
    </row>
    <row r="445" spans="2:12" ht="15" customHeight="1" x14ac:dyDescent="0.3">
      <c r="B445" s="72">
        <f t="shared" si="26"/>
        <v>6.0202130000000009</v>
      </c>
      <c r="C445" s="59" t="s">
        <v>141</v>
      </c>
      <c r="D445" s="22" t="s">
        <v>63</v>
      </c>
      <c r="E445" s="23">
        <v>94.2</v>
      </c>
      <c r="F445" s="87"/>
      <c r="G445" s="87"/>
      <c r="J445" s="7"/>
      <c r="L445" s="7"/>
    </row>
    <row r="446" spans="2:12" ht="15" customHeight="1" x14ac:dyDescent="0.3">
      <c r="B446" s="72">
        <f t="shared" si="26"/>
        <v>6.0202140000000011</v>
      </c>
      <c r="C446" s="59" t="s">
        <v>142</v>
      </c>
      <c r="D446" s="22" t="s">
        <v>63</v>
      </c>
      <c r="E446" s="23">
        <v>0</v>
      </c>
      <c r="F446" s="87"/>
      <c r="G446" s="87"/>
      <c r="J446" s="7"/>
      <c r="L446" s="7"/>
    </row>
    <row r="447" spans="2:12" ht="15" customHeight="1" x14ac:dyDescent="0.3">
      <c r="B447" s="72">
        <f t="shared" si="26"/>
        <v>6.0202150000000012</v>
      </c>
      <c r="C447" s="59" t="s">
        <v>143</v>
      </c>
      <c r="D447" s="22" t="s">
        <v>64</v>
      </c>
      <c r="E447" s="23">
        <v>2613.5</v>
      </c>
      <c r="F447" s="87"/>
      <c r="G447" s="87"/>
      <c r="J447" s="7"/>
      <c r="L447" s="7"/>
    </row>
    <row r="448" spans="2:12" ht="15" customHeight="1" x14ac:dyDescent="0.3">
      <c r="B448" s="72">
        <f t="shared" si="26"/>
        <v>6.0202160000000013</v>
      </c>
      <c r="C448" s="59" t="s">
        <v>144</v>
      </c>
      <c r="D448" s="22" t="s">
        <v>63</v>
      </c>
      <c r="E448" s="23">
        <v>2299.9</v>
      </c>
      <c r="F448" s="87"/>
      <c r="G448" s="87"/>
      <c r="J448" s="7"/>
      <c r="L448" s="7"/>
    </row>
    <row r="449" spans="2:12" ht="15" customHeight="1" x14ac:dyDescent="0.3">
      <c r="B449" s="72">
        <f t="shared" si="26"/>
        <v>6.0202170000000015</v>
      </c>
      <c r="C449" s="59" t="s">
        <v>145</v>
      </c>
      <c r="D449" s="22" t="s">
        <v>63</v>
      </c>
      <c r="E449" s="23">
        <v>1045.4000000000001</v>
      </c>
      <c r="F449" s="87"/>
      <c r="G449" s="87"/>
      <c r="J449" s="7"/>
      <c r="L449" s="7"/>
    </row>
    <row r="450" spans="2:12" ht="15" customHeight="1" x14ac:dyDescent="0.3">
      <c r="B450" s="72">
        <f t="shared" si="26"/>
        <v>6.0202180000000016</v>
      </c>
      <c r="C450" s="59" t="s">
        <v>161</v>
      </c>
      <c r="D450" s="22" t="s">
        <v>64</v>
      </c>
      <c r="E450" s="23">
        <v>2613.5</v>
      </c>
      <c r="F450" s="87"/>
      <c r="G450" s="87"/>
      <c r="J450" s="7"/>
      <c r="L450" s="7"/>
    </row>
    <row r="451" spans="2:12" ht="15" customHeight="1" x14ac:dyDescent="0.3">
      <c r="B451" s="72">
        <f t="shared" si="26"/>
        <v>6.0202190000000018</v>
      </c>
      <c r="C451" s="59" t="s">
        <v>93</v>
      </c>
      <c r="D451" s="22" t="s">
        <v>64</v>
      </c>
      <c r="E451" s="23">
        <v>2138.3000000000002</v>
      </c>
      <c r="F451" s="87"/>
      <c r="G451" s="87"/>
      <c r="J451" s="7"/>
      <c r="L451" s="7"/>
    </row>
    <row r="452" spans="2:12" ht="15" customHeight="1" x14ac:dyDescent="0.3">
      <c r="B452" s="71">
        <f>+B432+0.01</f>
        <v>6.0301999999999989</v>
      </c>
      <c r="C452" s="57" t="s">
        <v>112</v>
      </c>
      <c r="D452" s="50"/>
      <c r="E452" s="51"/>
      <c r="F452" s="86"/>
      <c r="G452" s="86"/>
      <c r="J452" s="7"/>
      <c r="L452" s="7"/>
    </row>
    <row r="453" spans="2:12" ht="15" customHeight="1" x14ac:dyDescent="0.3">
      <c r="B453" s="36" t="s">
        <v>124</v>
      </c>
      <c r="C453" s="58" t="s">
        <v>108</v>
      </c>
      <c r="D453" s="22"/>
      <c r="E453" s="23"/>
      <c r="F453" s="87"/>
      <c r="G453" s="87"/>
      <c r="J453" s="7"/>
      <c r="L453" s="7"/>
    </row>
    <row r="454" spans="2:12" ht="15" customHeight="1" x14ac:dyDescent="0.3">
      <c r="B454" s="59" t="s">
        <v>125</v>
      </c>
      <c r="C454" s="59" t="s">
        <v>107</v>
      </c>
      <c r="D454" s="22" t="s">
        <v>50</v>
      </c>
      <c r="E454" s="23">
        <v>1</v>
      </c>
      <c r="F454" s="87"/>
      <c r="G454" s="87"/>
      <c r="J454" s="7"/>
      <c r="L454" s="7"/>
    </row>
    <row r="455" spans="2:12" ht="15" customHeight="1" x14ac:dyDescent="0.3">
      <c r="B455" s="72" t="s">
        <v>126</v>
      </c>
      <c r="C455" s="59" t="s">
        <v>109</v>
      </c>
      <c r="D455" s="22" t="s">
        <v>54</v>
      </c>
      <c r="E455" s="23">
        <v>15.9</v>
      </c>
      <c r="F455" s="87"/>
      <c r="G455" s="87"/>
      <c r="J455" s="7"/>
      <c r="L455" s="7"/>
    </row>
    <row r="456" spans="2:12" ht="15" customHeight="1" x14ac:dyDescent="0.3">
      <c r="B456" s="36">
        <f>B452+0.00001</f>
        <v>6.0302099999999985</v>
      </c>
      <c r="C456" s="58" t="s">
        <v>110</v>
      </c>
      <c r="D456" s="22"/>
      <c r="E456" s="23"/>
      <c r="F456" s="87"/>
      <c r="G456" s="87"/>
      <c r="J456" s="7"/>
      <c r="L456" s="7"/>
    </row>
    <row r="457" spans="2:12" ht="15" customHeight="1" x14ac:dyDescent="0.3">
      <c r="B457" s="72" t="s">
        <v>127</v>
      </c>
      <c r="C457" s="59" t="s">
        <v>111</v>
      </c>
      <c r="D457" s="22" t="s">
        <v>50</v>
      </c>
      <c r="E457" s="23">
        <v>1</v>
      </c>
      <c r="F457" s="87"/>
      <c r="G457" s="87"/>
      <c r="J457" s="7"/>
      <c r="L457" s="7"/>
    </row>
    <row r="458" spans="2:12" ht="15" customHeight="1" x14ac:dyDescent="0.3">
      <c r="B458" s="16">
        <f>+B374+1</f>
        <v>7</v>
      </c>
      <c r="C458" s="17" t="s">
        <v>105</v>
      </c>
      <c r="D458" s="18"/>
      <c r="E458" s="19"/>
      <c r="F458" s="85"/>
      <c r="G458" s="85"/>
      <c r="J458" s="7"/>
      <c r="L458" s="7"/>
    </row>
    <row r="459" spans="2:12" ht="15" customHeight="1" x14ac:dyDescent="0.3">
      <c r="B459" s="71">
        <f>+B458+0.01</f>
        <v>7.01</v>
      </c>
      <c r="C459" s="57" t="s">
        <v>56</v>
      </c>
      <c r="D459" s="50"/>
      <c r="E459" s="51"/>
      <c r="F459" s="86"/>
      <c r="G459" s="86"/>
      <c r="J459" s="7"/>
      <c r="L459" s="7"/>
    </row>
    <row r="460" spans="2:12" ht="15" customHeight="1" x14ac:dyDescent="0.3">
      <c r="B460" s="36">
        <f>+B459+0.0001</f>
        <v>7.0100999999999996</v>
      </c>
      <c r="C460" s="70" t="s">
        <v>60</v>
      </c>
      <c r="D460" s="43"/>
      <c r="E460" s="44"/>
      <c r="F460" s="92"/>
      <c r="G460" s="92"/>
      <c r="J460" s="7"/>
      <c r="L460" s="7"/>
    </row>
    <row r="461" spans="2:12" ht="15" customHeight="1" x14ac:dyDescent="0.3">
      <c r="B461" s="72">
        <f>B460+0.000001</f>
        <v>7.0101009999999997</v>
      </c>
      <c r="C461" s="59" t="s">
        <v>35</v>
      </c>
      <c r="D461" s="22" t="s">
        <v>61</v>
      </c>
      <c r="E461" s="23">
        <v>1555.5</v>
      </c>
      <c r="F461" s="87"/>
      <c r="G461" s="87"/>
      <c r="I461" s="8" t="s">
        <v>29</v>
      </c>
      <c r="J461" s="7"/>
      <c r="L461" s="7"/>
    </row>
    <row r="462" spans="2:12" ht="15" customHeight="1" x14ac:dyDescent="0.3">
      <c r="B462" s="72">
        <f t="shared" ref="B462:B474" si="27">B461+0.000001</f>
        <v>7.0101019999999998</v>
      </c>
      <c r="C462" s="59" t="s">
        <v>62</v>
      </c>
      <c r="D462" s="22" t="s">
        <v>63</v>
      </c>
      <c r="E462" s="23">
        <v>116.7</v>
      </c>
      <c r="F462" s="87"/>
      <c r="G462" s="87"/>
      <c r="I462" s="8" t="s">
        <v>31</v>
      </c>
      <c r="J462" s="7"/>
      <c r="L462" s="7"/>
    </row>
    <row r="463" spans="2:12" ht="15" customHeight="1" x14ac:dyDescent="0.3">
      <c r="B463" s="72">
        <f t="shared" si="27"/>
        <v>7.010103</v>
      </c>
      <c r="C463" s="59" t="s">
        <v>46</v>
      </c>
      <c r="D463" s="22" t="s">
        <v>63</v>
      </c>
      <c r="E463" s="23">
        <v>0</v>
      </c>
      <c r="F463" s="87"/>
      <c r="G463" s="87"/>
      <c r="J463" s="7"/>
      <c r="L463" s="7"/>
    </row>
    <row r="464" spans="2:12" ht="15" customHeight="1" x14ac:dyDescent="0.3">
      <c r="B464" s="72">
        <f t="shared" si="27"/>
        <v>7.0101040000000001</v>
      </c>
      <c r="C464" s="59" t="s">
        <v>36</v>
      </c>
      <c r="D464" s="22" t="s">
        <v>64</v>
      </c>
      <c r="E464" s="23">
        <v>12391.800000000001</v>
      </c>
      <c r="F464" s="87"/>
      <c r="G464" s="87"/>
      <c r="J464" s="7"/>
      <c r="L464" s="7"/>
    </row>
    <row r="465" spans="2:12" ht="15" customHeight="1" x14ac:dyDescent="0.3">
      <c r="B465" s="72">
        <f t="shared" si="27"/>
        <v>7.0101050000000003</v>
      </c>
      <c r="C465" s="59" t="s">
        <v>38</v>
      </c>
      <c r="D465" s="22" t="s">
        <v>64</v>
      </c>
      <c r="E465" s="23">
        <v>729</v>
      </c>
      <c r="F465" s="87"/>
      <c r="G465" s="87"/>
      <c r="I465" s="8" t="s">
        <v>96</v>
      </c>
      <c r="J465" s="7"/>
      <c r="L465" s="7"/>
    </row>
    <row r="466" spans="2:12" ht="15" customHeight="1" x14ac:dyDescent="0.3">
      <c r="B466" s="72">
        <f t="shared" si="27"/>
        <v>7.0101060000000004</v>
      </c>
      <c r="C466" s="59" t="s">
        <v>37</v>
      </c>
      <c r="D466" s="22" t="s">
        <v>64</v>
      </c>
      <c r="E466" s="23">
        <v>1457.9</v>
      </c>
      <c r="F466" s="87"/>
      <c r="G466" s="87"/>
      <c r="I466" s="8" t="s">
        <v>17</v>
      </c>
      <c r="J466" s="7"/>
      <c r="L466" s="7"/>
    </row>
    <row r="467" spans="2:12" ht="15" customHeight="1" x14ac:dyDescent="0.3">
      <c r="B467" s="72">
        <f t="shared" si="27"/>
        <v>7.0101070000000005</v>
      </c>
      <c r="C467" s="59" t="s">
        <v>42</v>
      </c>
      <c r="D467" s="22" t="s">
        <v>64</v>
      </c>
      <c r="E467" s="23">
        <v>6911.1</v>
      </c>
      <c r="F467" s="87"/>
      <c r="G467" s="87"/>
      <c r="I467" s="8" t="s">
        <v>17</v>
      </c>
      <c r="J467" s="7"/>
      <c r="L467" s="7"/>
    </row>
    <row r="468" spans="2:12" ht="15" customHeight="1" x14ac:dyDescent="0.3">
      <c r="B468" s="72">
        <f t="shared" si="27"/>
        <v>7.0101080000000007</v>
      </c>
      <c r="C468" s="59" t="s">
        <v>41</v>
      </c>
      <c r="D468" s="22" t="s">
        <v>64</v>
      </c>
      <c r="E468" s="23">
        <v>6911.1</v>
      </c>
      <c r="F468" s="87"/>
      <c r="G468" s="87"/>
      <c r="I468" s="8" t="s">
        <v>14</v>
      </c>
      <c r="J468" s="7"/>
      <c r="L468" s="7"/>
    </row>
    <row r="469" spans="2:12" ht="15" customHeight="1" x14ac:dyDescent="0.3">
      <c r="B469" s="72">
        <f t="shared" si="27"/>
        <v>7.0101090000000008</v>
      </c>
      <c r="C469" s="59" t="s">
        <v>65</v>
      </c>
      <c r="D469" s="22" t="s">
        <v>63</v>
      </c>
      <c r="E469" s="23">
        <v>6081.8</v>
      </c>
      <c r="F469" s="87"/>
      <c r="G469" s="87"/>
      <c r="I469" s="8" t="s">
        <v>14</v>
      </c>
      <c r="J469" s="7"/>
      <c r="L469" s="7"/>
    </row>
    <row r="470" spans="2:12" ht="15" customHeight="1" x14ac:dyDescent="0.3">
      <c r="B470" s="72">
        <f t="shared" si="27"/>
        <v>7.010110000000001</v>
      </c>
      <c r="C470" s="59" t="s">
        <v>47</v>
      </c>
      <c r="D470" s="22" t="s">
        <v>63</v>
      </c>
      <c r="E470" s="23">
        <v>7906.4000000000005</v>
      </c>
      <c r="F470" s="87"/>
      <c r="G470" s="87"/>
      <c r="I470" s="8" t="s">
        <v>97</v>
      </c>
      <c r="J470" s="7"/>
      <c r="L470" s="7"/>
    </row>
    <row r="471" spans="2:12" ht="15" customHeight="1" x14ac:dyDescent="0.3">
      <c r="B471" s="72">
        <f t="shared" si="27"/>
        <v>7.0101110000000011</v>
      </c>
      <c r="C471" s="59" t="s">
        <v>66</v>
      </c>
      <c r="D471" s="22" t="s">
        <v>63</v>
      </c>
      <c r="E471" s="23">
        <v>6747.5</v>
      </c>
      <c r="F471" s="87"/>
      <c r="G471" s="87"/>
      <c r="I471" s="8" t="s">
        <v>17</v>
      </c>
      <c r="J471" s="7"/>
      <c r="L471" s="7"/>
    </row>
    <row r="472" spans="2:12" ht="15" customHeight="1" x14ac:dyDescent="0.3">
      <c r="B472" s="72">
        <f t="shared" si="27"/>
        <v>7.0101120000000012</v>
      </c>
      <c r="C472" s="59" t="s">
        <v>45</v>
      </c>
      <c r="D472" s="22" t="s">
        <v>63</v>
      </c>
      <c r="E472" s="23">
        <v>34952.1</v>
      </c>
      <c r="F472" s="87"/>
      <c r="G472" s="87"/>
      <c r="J472" s="7"/>
      <c r="L472" s="7"/>
    </row>
    <row r="473" spans="2:12" ht="15" customHeight="1" x14ac:dyDescent="0.3">
      <c r="B473" s="72">
        <f t="shared" si="27"/>
        <v>7.0101130000000014</v>
      </c>
      <c r="C473" s="59" t="s">
        <v>128</v>
      </c>
      <c r="D473" s="22" t="s">
        <v>64</v>
      </c>
      <c r="E473" s="23">
        <v>132.61363636363637</v>
      </c>
      <c r="F473" s="87"/>
      <c r="G473" s="87"/>
      <c r="J473" s="7"/>
      <c r="L473" s="7"/>
    </row>
    <row r="474" spans="2:12" ht="15" customHeight="1" x14ac:dyDescent="0.3">
      <c r="B474" s="72">
        <f t="shared" si="27"/>
        <v>7.0101140000000015</v>
      </c>
      <c r="C474" s="59" t="s">
        <v>161</v>
      </c>
      <c r="D474" s="22" t="s">
        <v>64</v>
      </c>
      <c r="E474" s="23">
        <v>7667.613636363636</v>
      </c>
      <c r="F474" s="87"/>
      <c r="G474" s="87"/>
      <c r="J474" s="7"/>
      <c r="L474" s="7"/>
    </row>
    <row r="475" spans="2:12" ht="15" customHeight="1" x14ac:dyDescent="0.3">
      <c r="B475" s="36">
        <f>+B460+0.0001</f>
        <v>7.0101999999999993</v>
      </c>
      <c r="C475" s="58" t="s">
        <v>34</v>
      </c>
      <c r="D475" s="22"/>
      <c r="E475" s="23"/>
      <c r="F475" s="87"/>
      <c r="G475" s="87"/>
    </row>
    <row r="476" spans="2:12" ht="15" customHeight="1" x14ac:dyDescent="0.3">
      <c r="B476" s="72">
        <f>B475+0.000001</f>
        <v>7.0102009999999995</v>
      </c>
      <c r="C476" s="59" t="s">
        <v>35</v>
      </c>
      <c r="D476" s="22" t="s">
        <v>61</v>
      </c>
      <c r="E476" s="23">
        <v>10266.200000000001</v>
      </c>
      <c r="F476" s="87"/>
      <c r="G476" s="87"/>
      <c r="I476" s="8" t="s">
        <v>27</v>
      </c>
      <c r="J476" s="7"/>
      <c r="L476" s="7"/>
    </row>
    <row r="477" spans="2:12" ht="15" customHeight="1" x14ac:dyDescent="0.3">
      <c r="B477" s="72">
        <f t="shared" ref="B477:B489" si="28">B476+0.000001</f>
        <v>7.0102019999999996</v>
      </c>
      <c r="C477" s="59" t="s">
        <v>62</v>
      </c>
      <c r="D477" s="22" t="s">
        <v>63</v>
      </c>
      <c r="E477" s="23">
        <v>1806.9</v>
      </c>
      <c r="F477" s="87"/>
      <c r="G477" s="87"/>
      <c r="I477" s="8" t="s">
        <v>14</v>
      </c>
      <c r="J477" s="7"/>
      <c r="L477" s="7"/>
    </row>
    <row r="478" spans="2:12" ht="15" customHeight="1" x14ac:dyDescent="0.3">
      <c r="B478" s="72">
        <f t="shared" si="28"/>
        <v>7.0102029999999997</v>
      </c>
      <c r="C478" s="59" t="s">
        <v>46</v>
      </c>
      <c r="D478" s="22" t="s">
        <v>63</v>
      </c>
      <c r="E478" s="23">
        <v>4266.7</v>
      </c>
      <c r="F478" s="87"/>
      <c r="G478" s="87"/>
      <c r="I478" s="8" t="s">
        <v>15</v>
      </c>
      <c r="J478" s="7"/>
      <c r="L478" s="7"/>
    </row>
    <row r="479" spans="2:12" ht="14.4" customHeight="1" x14ac:dyDescent="0.3">
      <c r="B479" s="72">
        <f t="shared" si="28"/>
        <v>7.0102039999999999</v>
      </c>
      <c r="C479" s="59" t="s">
        <v>36</v>
      </c>
      <c r="D479" s="22" t="s">
        <v>64</v>
      </c>
      <c r="E479" s="23">
        <v>30798.6</v>
      </c>
      <c r="F479" s="87"/>
      <c r="G479" s="87"/>
      <c r="I479" s="8" t="s">
        <v>28</v>
      </c>
      <c r="J479" s="7"/>
      <c r="L479" s="7"/>
    </row>
    <row r="480" spans="2:12" ht="15" customHeight="1" x14ac:dyDescent="0.3">
      <c r="B480" s="72">
        <f t="shared" si="28"/>
        <v>7.010205</v>
      </c>
      <c r="C480" s="59" t="s">
        <v>75</v>
      </c>
      <c r="D480" s="22" t="s">
        <v>64</v>
      </c>
      <c r="E480" s="23">
        <v>20532.400000000001</v>
      </c>
      <c r="F480" s="87"/>
      <c r="G480" s="87"/>
      <c r="I480" s="8" t="s">
        <v>28</v>
      </c>
      <c r="J480" s="7"/>
      <c r="L480" s="7"/>
    </row>
    <row r="481" spans="2:12" ht="15" customHeight="1" x14ac:dyDescent="0.3">
      <c r="B481" s="72">
        <f t="shared" si="28"/>
        <v>7.0102060000000002</v>
      </c>
      <c r="C481" s="59" t="s">
        <v>41</v>
      </c>
      <c r="D481" s="22" t="s">
        <v>64</v>
      </c>
      <c r="E481" s="23">
        <v>20532.400000000001</v>
      </c>
      <c r="F481" s="87"/>
      <c r="G481" s="87"/>
      <c r="J481" s="7"/>
      <c r="L481" s="7"/>
    </row>
    <row r="482" spans="2:12" ht="15" customHeight="1" x14ac:dyDescent="0.3">
      <c r="B482" s="72">
        <f t="shared" si="28"/>
        <v>7.0102070000000003</v>
      </c>
      <c r="C482" s="59" t="s">
        <v>65</v>
      </c>
      <c r="D482" s="22" t="s">
        <v>63</v>
      </c>
      <c r="E482" s="23">
        <v>18068.600000000002</v>
      </c>
      <c r="F482" s="87"/>
      <c r="G482" s="87"/>
      <c r="J482" s="7"/>
      <c r="L482" s="7"/>
    </row>
    <row r="483" spans="2:12" ht="15" customHeight="1" x14ac:dyDescent="0.3">
      <c r="B483" s="72">
        <f t="shared" si="28"/>
        <v>7.0102080000000004</v>
      </c>
      <c r="C483" s="59" t="s">
        <v>47</v>
      </c>
      <c r="D483" s="22" t="s">
        <v>63</v>
      </c>
      <c r="E483" s="23">
        <v>0</v>
      </c>
      <c r="F483" s="87"/>
      <c r="G483" s="87"/>
      <c r="J483" s="7"/>
      <c r="L483" s="7"/>
    </row>
    <row r="484" spans="2:12" ht="15" customHeight="1" x14ac:dyDescent="0.3">
      <c r="B484" s="72">
        <f t="shared" si="28"/>
        <v>7.0102090000000006</v>
      </c>
      <c r="C484" s="59" t="s">
        <v>66</v>
      </c>
      <c r="D484" s="22" t="s">
        <v>63</v>
      </c>
      <c r="E484" s="23">
        <v>9034.3000000000011</v>
      </c>
      <c r="F484" s="87"/>
      <c r="G484" s="87"/>
      <c r="J484" s="7"/>
      <c r="L484" s="7"/>
    </row>
    <row r="485" spans="2:12" ht="15" customHeight="1" x14ac:dyDescent="0.3">
      <c r="B485" s="72">
        <f t="shared" si="28"/>
        <v>7.0102100000000007</v>
      </c>
      <c r="C485" s="59" t="s">
        <v>45</v>
      </c>
      <c r="D485" s="22" t="s">
        <v>63</v>
      </c>
      <c r="E485" s="23">
        <v>0</v>
      </c>
      <c r="F485" s="87"/>
      <c r="G485" s="87"/>
      <c r="J485" s="7"/>
      <c r="L485" s="7"/>
    </row>
    <row r="486" spans="2:12" ht="15" customHeight="1" x14ac:dyDescent="0.3">
      <c r="B486" s="72">
        <f t="shared" si="28"/>
        <v>7.0102110000000009</v>
      </c>
      <c r="C486" s="59" t="s">
        <v>128</v>
      </c>
      <c r="D486" s="22" t="s">
        <v>64</v>
      </c>
      <c r="E486" s="23">
        <v>2053.2954545454545</v>
      </c>
      <c r="F486" s="87"/>
      <c r="G486" s="87"/>
      <c r="J486" s="7"/>
      <c r="L486" s="7"/>
    </row>
    <row r="487" spans="2:12" ht="15" customHeight="1" x14ac:dyDescent="0.3">
      <c r="B487" s="72">
        <f t="shared" si="28"/>
        <v>7.010212000000001</v>
      </c>
      <c r="C487" s="59" t="s">
        <v>161</v>
      </c>
      <c r="D487" s="22" t="s">
        <v>64</v>
      </c>
      <c r="E487" s="23">
        <v>10266.250000000002</v>
      </c>
      <c r="F487" s="87"/>
      <c r="G487" s="87"/>
      <c r="J487" s="7"/>
      <c r="L487" s="7"/>
    </row>
    <row r="488" spans="2:12" ht="15" customHeight="1" x14ac:dyDescent="0.3">
      <c r="B488" s="72">
        <f t="shared" si="28"/>
        <v>7.0102130000000011</v>
      </c>
      <c r="C488" s="59" t="s">
        <v>76</v>
      </c>
      <c r="D488" s="22" t="s">
        <v>51</v>
      </c>
      <c r="E488" s="23">
        <v>1603</v>
      </c>
      <c r="F488" s="87"/>
      <c r="G488" s="87"/>
      <c r="J488" s="7"/>
      <c r="L488" s="7"/>
    </row>
    <row r="489" spans="2:12" ht="15" customHeight="1" x14ac:dyDescent="0.3">
      <c r="B489" s="72">
        <f t="shared" si="28"/>
        <v>7.0102140000000013</v>
      </c>
      <c r="C489" s="59" t="s">
        <v>77</v>
      </c>
      <c r="D489" s="22" t="s">
        <v>50</v>
      </c>
      <c r="E489" s="23">
        <v>1</v>
      </c>
      <c r="F489" s="87"/>
      <c r="G489" s="87"/>
      <c r="J489" s="7"/>
      <c r="L489" s="7"/>
    </row>
    <row r="490" spans="2:12" ht="15" customHeight="1" x14ac:dyDescent="0.3">
      <c r="B490" s="36">
        <f>+B475+0.0001</f>
        <v>7.0102999999999991</v>
      </c>
      <c r="C490" s="58" t="s">
        <v>116</v>
      </c>
      <c r="D490" s="22"/>
      <c r="E490" s="23"/>
      <c r="F490" s="87"/>
      <c r="G490" s="87"/>
      <c r="J490" s="7"/>
      <c r="L490" s="7"/>
    </row>
    <row r="491" spans="2:12" ht="15" customHeight="1" x14ac:dyDescent="0.3">
      <c r="B491" s="72">
        <f>B490+0.000001</f>
        <v>7.0103009999999992</v>
      </c>
      <c r="C491" s="59" t="s">
        <v>71</v>
      </c>
      <c r="D491" s="22" t="s">
        <v>61</v>
      </c>
      <c r="E491" s="23">
        <v>10000</v>
      </c>
      <c r="F491" s="87"/>
      <c r="G491" s="87"/>
      <c r="J491" s="7"/>
      <c r="L491" s="7"/>
    </row>
    <row r="492" spans="2:12" ht="15" customHeight="1" x14ac:dyDescent="0.3">
      <c r="B492" s="72">
        <f t="shared" ref="B492:B502" si="29">B491+0.000001</f>
        <v>7.0103019999999994</v>
      </c>
      <c r="C492" s="59" t="s">
        <v>156</v>
      </c>
      <c r="D492" s="22" t="s">
        <v>50</v>
      </c>
      <c r="E492" s="23">
        <v>1</v>
      </c>
      <c r="F492" s="87"/>
      <c r="G492" s="87"/>
      <c r="J492" s="7"/>
      <c r="L492" s="7"/>
    </row>
    <row r="493" spans="2:12" ht="15" customHeight="1" x14ac:dyDescent="0.3">
      <c r="B493" s="72">
        <f t="shared" si="29"/>
        <v>7.0103029999999995</v>
      </c>
      <c r="C493" s="59" t="s">
        <v>73</v>
      </c>
      <c r="D493" s="22" t="s">
        <v>54</v>
      </c>
      <c r="E493" s="23">
        <v>15.9</v>
      </c>
      <c r="F493" s="87"/>
      <c r="G493" s="87"/>
      <c r="J493" s="7"/>
      <c r="L493" s="7"/>
    </row>
    <row r="494" spans="2:12" ht="15" customHeight="1" x14ac:dyDescent="0.3">
      <c r="B494" s="72">
        <f t="shared" si="29"/>
        <v>7.0103039999999996</v>
      </c>
      <c r="C494" s="59" t="s">
        <v>35</v>
      </c>
      <c r="D494" s="22" t="s">
        <v>61</v>
      </c>
      <c r="E494" s="23">
        <v>500</v>
      </c>
      <c r="F494" s="87"/>
      <c r="G494" s="87"/>
      <c r="J494" s="7"/>
      <c r="L494" s="7"/>
    </row>
    <row r="495" spans="2:12" ht="15" customHeight="1" x14ac:dyDescent="0.3">
      <c r="B495" s="72">
        <f t="shared" si="29"/>
        <v>7.0103049999999998</v>
      </c>
      <c r="C495" s="59" t="s">
        <v>158</v>
      </c>
      <c r="D495" s="22" t="s">
        <v>64</v>
      </c>
      <c r="E495" s="23">
        <v>150</v>
      </c>
      <c r="F495" s="87"/>
      <c r="G495" s="87"/>
      <c r="J495" s="7"/>
      <c r="L495" s="7"/>
    </row>
    <row r="496" spans="2:12" ht="15" customHeight="1" x14ac:dyDescent="0.3">
      <c r="B496" s="72">
        <f t="shared" si="29"/>
        <v>7.0103059999999999</v>
      </c>
      <c r="C496" s="59" t="s">
        <v>62</v>
      </c>
      <c r="D496" s="22" t="s">
        <v>63</v>
      </c>
      <c r="E496" s="23">
        <v>132</v>
      </c>
      <c r="F496" s="87"/>
      <c r="G496" s="87"/>
      <c r="J496" s="7"/>
      <c r="L496" s="7"/>
    </row>
    <row r="497" spans="2:12" ht="15" customHeight="1" x14ac:dyDescent="0.3">
      <c r="B497" s="72">
        <f t="shared" si="29"/>
        <v>7.0103070000000001</v>
      </c>
      <c r="C497" s="59" t="s">
        <v>46</v>
      </c>
      <c r="D497" s="22" t="s">
        <v>63</v>
      </c>
      <c r="E497" s="23">
        <v>285</v>
      </c>
      <c r="F497" s="87"/>
      <c r="G497" s="87"/>
      <c r="J497" s="7"/>
      <c r="L497" s="7"/>
    </row>
    <row r="498" spans="2:12" ht="15" customHeight="1" x14ac:dyDescent="0.3">
      <c r="B498" s="72">
        <f t="shared" si="29"/>
        <v>7.0103080000000002</v>
      </c>
      <c r="C498" s="59" t="s">
        <v>36</v>
      </c>
      <c r="D498" s="22" t="s">
        <v>64</v>
      </c>
      <c r="E498" s="23">
        <v>1500</v>
      </c>
      <c r="F498" s="87"/>
      <c r="G498" s="87"/>
      <c r="J498" s="7"/>
      <c r="L498" s="7"/>
    </row>
    <row r="499" spans="2:12" ht="15" customHeight="1" x14ac:dyDescent="0.3">
      <c r="B499" s="72">
        <f t="shared" si="29"/>
        <v>7.0103090000000003</v>
      </c>
      <c r="C499" s="59" t="s">
        <v>66</v>
      </c>
      <c r="D499" s="22" t="s">
        <v>63</v>
      </c>
      <c r="E499" s="23">
        <v>1320</v>
      </c>
      <c r="F499" s="87"/>
      <c r="G499" s="87"/>
      <c r="J499" s="7"/>
      <c r="L499" s="7"/>
    </row>
    <row r="500" spans="2:12" ht="15" customHeight="1" x14ac:dyDescent="0.3">
      <c r="B500" s="72">
        <f t="shared" si="29"/>
        <v>7.0103100000000005</v>
      </c>
      <c r="C500" s="59" t="s">
        <v>45</v>
      </c>
      <c r="D500" s="22" t="s">
        <v>63</v>
      </c>
      <c r="E500" s="23">
        <v>900.00000000000011</v>
      </c>
      <c r="F500" s="87"/>
      <c r="G500" s="87"/>
      <c r="J500" s="7"/>
      <c r="L500" s="7"/>
    </row>
    <row r="501" spans="2:12" ht="15" customHeight="1" x14ac:dyDescent="0.3">
      <c r="B501" s="72">
        <f t="shared" si="29"/>
        <v>7.0103110000000006</v>
      </c>
      <c r="C501" s="59" t="s">
        <v>128</v>
      </c>
      <c r="D501" s="22" t="s">
        <v>64</v>
      </c>
      <c r="E501" s="23">
        <v>150</v>
      </c>
      <c r="F501" s="87"/>
      <c r="G501" s="87"/>
      <c r="J501" s="7"/>
      <c r="L501" s="7"/>
    </row>
    <row r="502" spans="2:12" ht="15" customHeight="1" x14ac:dyDescent="0.3">
      <c r="B502" s="72">
        <f t="shared" si="29"/>
        <v>7.0103120000000008</v>
      </c>
      <c r="C502" s="59" t="s">
        <v>161</v>
      </c>
      <c r="D502" s="22" t="s">
        <v>64</v>
      </c>
      <c r="E502" s="23">
        <v>1500</v>
      </c>
      <c r="F502" s="87"/>
      <c r="G502" s="87"/>
      <c r="J502" s="7"/>
      <c r="L502" s="7"/>
    </row>
    <row r="503" spans="2:12" ht="15" customHeight="1" x14ac:dyDescent="0.3">
      <c r="B503" s="36">
        <f>B490+0.0001</f>
        <v>7.0103999999999989</v>
      </c>
      <c r="C503" s="58" t="s">
        <v>44</v>
      </c>
      <c r="D503" s="68" t="s">
        <v>54</v>
      </c>
      <c r="E503" s="69">
        <v>15.9</v>
      </c>
      <c r="F503" s="90"/>
      <c r="G503" s="90"/>
    </row>
    <row r="504" spans="2:12" ht="15" customHeight="1" x14ac:dyDescent="0.3">
      <c r="B504" s="36">
        <f>+B503+0.0001</f>
        <v>7.0104999999999986</v>
      </c>
      <c r="C504" s="70" t="s">
        <v>39</v>
      </c>
      <c r="D504" s="46" t="s">
        <v>54</v>
      </c>
      <c r="E504" s="47">
        <v>15.9</v>
      </c>
      <c r="F504" s="91"/>
      <c r="G504" s="91"/>
      <c r="I504" s="8">
        <f>5/31*15000</f>
        <v>2419.3548387096776</v>
      </c>
    </row>
    <row r="505" spans="2:12" ht="15" customHeight="1" x14ac:dyDescent="0.3">
      <c r="B505" s="36">
        <f>+B504+0.0001</f>
        <v>7.0105999999999984</v>
      </c>
      <c r="C505" s="70" t="s">
        <v>33</v>
      </c>
      <c r="D505" s="46" t="s">
        <v>64</v>
      </c>
      <c r="E505" s="47">
        <v>12894.63</v>
      </c>
      <c r="F505" s="91"/>
      <c r="G505" s="91"/>
      <c r="I505" s="8">
        <f>+I504*0.7</f>
        <v>1693.5483870967741</v>
      </c>
    </row>
    <row r="506" spans="2:12" ht="15" customHeight="1" x14ac:dyDescent="0.3">
      <c r="B506" s="36">
        <f>+B505+0.0001</f>
        <v>7.0106999999999982</v>
      </c>
      <c r="C506" s="70" t="s">
        <v>43</v>
      </c>
      <c r="D506" s="46" t="s">
        <v>61</v>
      </c>
      <c r="E506" s="47">
        <v>48752.13</v>
      </c>
      <c r="F506" s="91"/>
      <c r="G506" s="91"/>
    </row>
    <row r="507" spans="2:12" ht="15" customHeight="1" x14ac:dyDescent="0.3">
      <c r="B507" s="71">
        <f>+B459+0.01</f>
        <v>7.02</v>
      </c>
      <c r="C507" s="57" t="s">
        <v>78</v>
      </c>
      <c r="D507" s="50"/>
      <c r="E507" s="51"/>
      <c r="F507" s="86"/>
      <c r="G507" s="86"/>
    </row>
    <row r="508" spans="2:12" ht="15" customHeight="1" x14ac:dyDescent="0.3">
      <c r="B508" s="36">
        <f>+B507+0.0001</f>
        <v>7.0200999999999993</v>
      </c>
      <c r="C508" s="58" t="s">
        <v>79</v>
      </c>
      <c r="D508" s="22"/>
      <c r="E508" s="23"/>
      <c r="F508" s="87"/>
      <c r="G508" s="87"/>
    </row>
    <row r="509" spans="2:12" ht="15" customHeight="1" x14ac:dyDescent="0.3">
      <c r="B509" s="72">
        <f>B508+0.000001</f>
        <v>7.0201009999999995</v>
      </c>
      <c r="C509" s="59" t="s">
        <v>35</v>
      </c>
      <c r="D509" s="22" t="s">
        <v>61</v>
      </c>
      <c r="E509" s="23">
        <v>35857.5</v>
      </c>
      <c r="F509" s="87"/>
      <c r="G509" s="87"/>
    </row>
    <row r="510" spans="2:12" ht="15" customHeight="1" x14ac:dyDescent="0.3">
      <c r="B510" s="72">
        <f t="shared" ref="B510:B517" si="30">B509+0.000001</f>
        <v>7.0201019999999996</v>
      </c>
      <c r="C510" s="59" t="s">
        <v>62</v>
      </c>
      <c r="D510" s="22" t="s">
        <v>63</v>
      </c>
      <c r="E510" s="23">
        <v>6311</v>
      </c>
      <c r="F510" s="87"/>
      <c r="G510" s="87"/>
    </row>
    <row r="511" spans="2:12" ht="15" customHeight="1" x14ac:dyDescent="0.3">
      <c r="B511" s="72">
        <f t="shared" si="30"/>
        <v>7.0201029999999998</v>
      </c>
      <c r="C511" s="59" t="s">
        <v>46</v>
      </c>
      <c r="D511" s="22" t="s">
        <v>63</v>
      </c>
      <c r="E511" s="23">
        <v>94663.6</v>
      </c>
      <c r="F511" s="87"/>
      <c r="G511" s="87"/>
    </row>
    <row r="512" spans="2:12" ht="15" customHeight="1" x14ac:dyDescent="0.3">
      <c r="B512" s="72">
        <f t="shared" si="30"/>
        <v>7.0201039999999999</v>
      </c>
      <c r="C512" s="59" t="s">
        <v>80</v>
      </c>
      <c r="D512" s="22" t="s">
        <v>64</v>
      </c>
      <c r="E512" s="23">
        <v>35857.5</v>
      </c>
      <c r="F512" s="87"/>
      <c r="G512" s="87"/>
    </row>
    <row r="513" spans="2:7" ht="15" customHeight="1" x14ac:dyDescent="0.25">
      <c r="B513" s="72">
        <f t="shared" si="30"/>
        <v>7.020105</v>
      </c>
      <c r="C513" s="60" t="s">
        <v>38</v>
      </c>
      <c r="D513" s="27" t="s">
        <v>64</v>
      </c>
      <c r="E513" s="23">
        <v>0</v>
      </c>
      <c r="F513" s="87"/>
      <c r="G513" s="87"/>
    </row>
    <row r="514" spans="2:7" ht="15" customHeight="1" x14ac:dyDescent="0.25">
      <c r="B514" s="72">
        <f t="shared" si="30"/>
        <v>7.0201060000000002</v>
      </c>
      <c r="C514" s="60" t="s">
        <v>81</v>
      </c>
      <c r="D514" s="27" t="s">
        <v>64</v>
      </c>
      <c r="E514" s="23">
        <v>0</v>
      </c>
      <c r="F514" s="87"/>
      <c r="G514" s="87"/>
    </row>
    <row r="515" spans="2:7" ht="15" customHeight="1" x14ac:dyDescent="0.25">
      <c r="B515" s="72">
        <f t="shared" si="30"/>
        <v>7.0201070000000003</v>
      </c>
      <c r="C515" s="60" t="s">
        <v>66</v>
      </c>
      <c r="D515" s="27" t="s">
        <v>63</v>
      </c>
      <c r="E515" s="23">
        <v>0</v>
      </c>
      <c r="F515" s="87"/>
      <c r="G515" s="87"/>
    </row>
    <row r="516" spans="2:7" ht="15" customHeight="1" x14ac:dyDescent="0.25">
      <c r="B516" s="72">
        <f t="shared" si="30"/>
        <v>7.0201080000000005</v>
      </c>
      <c r="C516" s="60" t="s">
        <v>82</v>
      </c>
      <c r="D516" s="27" t="s">
        <v>64</v>
      </c>
      <c r="E516" s="23">
        <v>35857.5</v>
      </c>
      <c r="F516" s="87"/>
      <c r="G516" s="87"/>
    </row>
    <row r="517" spans="2:7" ht="15" customHeight="1" x14ac:dyDescent="0.25">
      <c r="B517" s="72">
        <f t="shared" si="30"/>
        <v>7.0201090000000006</v>
      </c>
      <c r="C517" s="60" t="s">
        <v>128</v>
      </c>
      <c r="D517" s="27" t="s">
        <v>64</v>
      </c>
      <c r="E517" s="23">
        <v>10757.300000000001</v>
      </c>
      <c r="F517" s="87"/>
      <c r="G517" s="87"/>
    </row>
    <row r="518" spans="2:7" ht="15" customHeight="1" x14ac:dyDescent="0.3">
      <c r="B518" s="36">
        <f>+B508+0.0001</f>
        <v>7.0201999999999991</v>
      </c>
      <c r="C518" s="58" t="s">
        <v>88</v>
      </c>
      <c r="D518" s="22"/>
      <c r="E518" s="23"/>
      <c r="F518" s="87"/>
      <c r="G518" s="87"/>
    </row>
    <row r="519" spans="2:7" ht="15" customHeight="1" x14ac:dyDescent="0.3">
      <c r="B519" s="72">
        <f>B518+0.000001</f>
        <v>7.0202009999999992</v>
      </c>
      <c r="C519" s="59" t="s">
        <v>147</v>
      </c>
      <c r="D519" s="22" t="s">
        <v>84</v>
      </c>
      <c r="E519" s="23">
        <v>22019.600000000002</v>
      </c>
      <c r="F519" s="87"/>
      <c r="G519" s="87"/>
    </row>
    <row r="520" spans="2:7" ht="15" customHeight="1" x14ac:dyDescent="0.3">
      <c r="B520" s="72">
        <f t="shared" ref="B520:B540" si="31">B519+0.000001</f>
        <v>7.0202019999999994</v>
      </c>
      <c r="C520" s="59" t="s">
        <v>148</v>
      </c>
      <c r="D520" s="22" t="s">
        <v>84</v>
      </c>
      <c r="E520" s="23">
        <v>234158.5</v>
      </c>
      <c r="F520" s="87"/>
      <c r="G520" s="87"/>
    </row>
    <row r="521" spans="2:7" ht="15" customHeight="1" x14ac:dyDescent="0.3">
      <c r="B521" s="72">
        <f t="shared" si="31"/>
        <v>7.0202029999999995</v>
      </c>
      <c r="C521" s="59" t="s">
        <v>149</v>
      </c>
      <c r="D521" s="22" t="s">
        <v>84</v>
      </c>
      <c r="E521" s="23">
        <v>0</v>
      </c>
      <c r="F521" s="87"/>
      <c r="G521" s="87"/>
    </row>
    <row r="522" spans="2:7" ht="15" customHeight="1" x14ac:dyDescent="0.3">
      <c r="B522" s="72">
        <f t="shared" si="31"/>
        <v>7.0202039999999997</v>
      </c>
      <c r="C522" s="59" t="s">
        <v>150</v>
      </c>
      <c r="D522" s="22" t="s">
        <v>84</v>
      </c>
      <c r="E522" s="23">
        <v>22019.600000000002</v>
      </c>
      <c r="F522" s="87"/>
      <c r="G522" s="87"/>
    </row>
    <row r="523" spans="2:7" ht="15" customHeight="1" x14ac:dyDescent="0.3">
      <c r="B523" s="72">
        <f t="shared" si="31"/>
        <v>7.0202049999999998</v>
      </c>
      <c r="C523" s="59" t="s">
        <v>151</v>
      </c>
      <c r="D523" s="22" t="s">
        <v>84</v>
      </c>
      <c r="E523" s="23">
        <v>234158.5</v>
      </c>
      <c r="F523" s="87"/>
      <c r="G523" s="87"/>
    </row>
    <row r="524" spans="2:7" ht="15" customHeight="1" x14ac:dyDescent="0.3">
      <c r="B524" s="72">
        <f t="shared" si="31"/>
        <v>7.0202059999999999</v>
      </c>
      <c r="C524" s="59" t="s">
        <v>152</v>
      </c>
      <c r="D524" s="22" t="s">
        <v>84</v>
      </c>
      <c r="E524" s="23">
        <v>0</v>
      </c>
      <c r="F524" s="87"/>
      <c r="G524" s="87"/>
    </row>
    <row r="525" spans="2:7" ht="15" customHeight="1" x14ac:dyDescent="0.3">
      <c r="B525" s="72">
        <f t="shared" si="31"/>
        <v>7.0202070000000001</v>
      </c>
      <c r="C525" s="59" t="s">
        <v>153</v>
      </c>
      <c r="D525" s="22" t="s">
        <v>84</v>
      </c>
      <c r="E525" s="23">
        <v>29359.5</v>
      </c>
      <c r="F525" s="87"/>
      <c r="G525" s="87"/>
    </row>
    <row r="526" spans="2:7" ht="15" customHeight="1" x14ac:dyDescent="0.3">
      <c r="B526" s="72">
        <f t="shared" si="31"/>
        <v>7.0202080000000002</v>
      </c>
      <c r="C526" s="59" t="s">
        <v>154</v>
      </c>
      <c r="D526" s="22" t="s">
        <v>84</v>
      </c>
      <c r="E526" s="23">
        <v>234158.5</v>
      </c>
      <c r="F526" s="87"/>
      <c r="G526" s="87"/>
    </row>
    <row r="527" spans="2:7" ht="15" customHeight="1" x14ac:dyDescent="0.3">
      <c r="B527" s="72">
        <f t="shared" si="31"/>
        <v>7.0202090000000004</v>
      </c>
      <c r="C527" s="59" t="s">
        <v>155</v>
      </c>
      <c r="D527" s="22" t="s">
        <v>84</v>
      </c>
      <c r="E527" s="23">
        <v>0</v>
      </c>
      <c r="F527" s="87"/>
      <c r="G527" s="87"/>
    </row>
    <row r="528" spans="2:7" ht="15" customHeight="1" x14ac:dyDescent="0.3">
      <c r="B528" s="72">
        <f t="shared" si="31"/>
        <v>7.0202100000000005</v>
      </c>
      <c r="C528" s="59" t="s">
        <v>136</v>
      </c>
      <c r="D528" s="22" t="s">
        <v>84</v>
      </c>
      <c r="E528" s="23">
        <v>77068.800000000003</v>
      </c>
      <c r="F528" s="87"/>
      <c r="G528" s="87"/>
    </row>
    <row r="529" spans="2:7" ht="15" customHeight="1" x14ac:dyDescent="0.3">
      <c r="B529" s="72">
        <f t="shared" si="31"/>
        <v>7.0202110000000006</v>
      </c>
      <c r="C529" s="59" t="s">
        <v>137</v>
      </c>
      <c r="D529" s="22" t="s">
        <v>84</v>
      </c>
      <c r="E529" s="23">
        <v>737599.4</v>
      </c>
      <c r="F529" s="87"/>
      <c r="G529" s="87"/>
    </row>
    <row r="530" spans="2:7" ht="15" customHeight="1" x14ac:dyDescent="0.3">
      <c r="B530" s="72">
        <f t="shared" si="31"/>
        <v>7.0202120000000008</v>
      </c>
      <c r="C530" s="59" t="s">
        <v>138</v>
      </c>
      <c r="D530" s="22" t="s">
        <v>84</v>
      </c>
      <c r="E530" s="23">
        <v>0</v>
      </c>
      <c r="F530" s="87"/>
      <c r="G530" s="87"/>
    </row>
    <row r="531" spans="2:7" ht="15" customHeight="1" x14ac:dyDescent="0.3">
      <c r="B531" s="72">
        <f t="shared" si="31"/>
        <v>7.0202130000000009</v>
      </c>
      <c r="C531" s="59" t="s">
        <v>146</v>
      </c>
      <c r="D531" s="22" t="s">
        <v>64</v>
      </c>
      <c r="E531" s="23">
        <v>288429</v>
      </c>
      <c r="F531" s="87"/>
      <c r="G531" s="87"/>
    </row>
    <row r="532" spans="2:7" ht="15" customHeight="1" x14ac:dyDescent="0.3">
      <c r="B532" s="72">
        <f t="shared" si="31"/>
        <v>7.0202140000000011</v>
      </c>
      <c r="C532" s="59" t="s">
        <v>130</v>
      </c>
      <c r="D532" s="22" t="s">
        <v>64</v>
      </c>
      <c r="E532" s="23">
        <v>253817.5</v>
      </c>
      <c r="F532" s="87"/>
      <c r="G532" s="87"/>
    </row>
    <row r="533" spans="2:7" ht="15" customHeight="1" x14ac:dyDescent="0.3">
      <c r="B533" s="72">
        <f t="shared" si="31"/>
        <v>7.0202150000000012</v>
      </c>
      <c r="C533" s="59" t="s">
        <v>92</v>
      </c>
      <c r="D533" s="22" t="s">
        <v>63</v>
      </c>
      <c r="E533" s="23">
        <v>778758.3</v>
      </c>
      <c r="F533" s="87"/>
      <c r="G533" s="87"/>
    </row>
    <row r="534" spans="2:7" ht="15" customHeight="1" x14ac:dyDescent="0.3">
      <c r="B534" s="72">
        <f t="shared" si="31"/>
        <v>7.0202160000000013</v>
      </c>
      <c r="C534" s="59" t="s">
        <v>87</v>
      </c>
      <c r="D534" s="22" t="s">
        <v>64</v>
      </c>
      <c r="E534" s="23">
        <v>14421.5</v>
      </c>
      <c r="F534" s="87"/>
      <c r="G534" s="87"/>
    </row>
    <row r="535" spans="2:7" ht="15" customHeight="1" x14ac:dyDescent="0.3">
      <c r="B535" s="72">
        <f t="shared" si="31"/>
        <v>7.0202170000000015</v>
      </c>
      <c r="C535" s="59" t="s">
        <v>66</v>
      </c>
      <c r="D535" s="22" t="s">
        <v>63</v>
      </c>
      <c r="E535" s="23">
        <v>12691</v>
      </c>
      <c r="F535" s="87"/>
      <c r="G535" s="87"/>
    </row>
    <row r="536" spans="2:7" ht="15" customHeight="1" x14ac:dyDescent="0.3">
      <c r="B536" s="72">
        <f t="shared" si="31"/>
        <v>7.0202180000000016</v>
      </c>
      <c r="C536" s="59" t="s">
        <v>45</v>
      </c>
      <c r="D536" s="22" t="s">
        <v>63</v>
      </c>
      <c r="E536" s="23">
        <v>11537.2</v>
      </c>
      <c r="F536" s="87"/>
      <c r="G536" s="87"/>
    </row>
    <row r="537" spans="2:7" ht="15" customHeight="1" x14ac:dyDescent="0.3">
      <c r="B537" s="72">
        <f t="shared" si="31"/>
        <v>7.0202190000000018</v>
      </c>
      <c r="C537" s="59" t="s">
        <v>80</v>
      </c>
      <c r="D537" s="22" t="s">
        <v>64</v>
      </c>
      <c r="E537" s="23">
        <v>192286</v>
      </c>
      <c r="F537" s="87"/>
      <c r="G537" s="87"/>
    </row>
    <row r="538" spans="2:7" ht="15" customHeight="1" x14ac:dyDescent="0.3">
      <c r="B538" s="72">
        <f t="shared" si="31"/>
        <v>7.0202200000000019</v>
      </c>
      <c r="C538" s="59" t="s">
        <v>118</v>
      </c>
      <c r="D538" s="22" t="s">
        <v>64</v>
      </c>
      <c r="E538" s="23">
        <v>192286</v>
      </c>
      <c r="F538" s="87"/>
      <c r="G538" s="87"/>
    </row>
    <row r="539" spans="2:7" ht="15" customHeight="1" x14ac:dyDescent="0.3">
      <c r="B539" s="72">
        <f t="shared" si="31"/>
        <v>7.020221000000002</v>
      </c>
      <c r="C539" s="59" t="s">
        <v>161</v>
      </c>
      <c r="D539" s="22" t="s">
        <v>64</v>
      </c>
      <c r="E539" s="23">
        <v>14421.5</v>
      </c>
      <c r="F539" s="87"/>
      <c r="G539" s="87"/>
    </row>
    <row r="540" spans="2:7" ht="15" customHeight="1" x14ac:dyDescent="0.3">
      <c r="B540" s="72">
        <f t="shared" si="31"/>
        <v>7.0202220000000022</v>
      </c>
      <c r="C540" s="59" t="s">
        <v>93</v>
      </c>
      <c r="D540" s="22" t="s">
        <v>64</v>
      </c>
      <c r="E540" s="23">
        <v>288429</v>
      </c>
      <c r="F540" s="87"/>
      <c r="G540" s="87"/>
    </row>
    <row r="541" spans="2:7" ht="15" customHeight="1" x14ac:dyDescent="0.3">
      <c r="B541" s="71">
        <f>+B507+0.01</f>
        <v>7.0299999999999994</v>
      </c>
      <c r="C541" s="57" t="s">
        <v>112</v>
      </c>
      <c r="D541" s="50"/>
      <c r="E541" s="51"/>
      <c r="F541" s="86"/>
      <c r="G541" s="86"/>
    </row>
    <row r="542" spans="2:7" ht="15" customHeight="1" x14ac:dyDescent="0.3">
      <c r="B542" s="36">
        <f>B541+0.0001</f>
        <v>7.0300999999999991</v>
      </c>
      <c r="C542" s="58" t="s">
        <v>108</v>
      </c>
      <c r="D542" s="22"/>
      <c r="E542" s="23"/>
      <c r="F542" s="87"/>
      <c r="G542" s="87"/>
    </row>
    <row r="543" spans="2:7" ht="15" customHeight="1" x14ac:dyDescent="0.3">
      <c r="B543" s="72">
        <f>B542+0.000001</f>
        <v>7.0301009999999993</v>
      </c>
      <c r="C543" s="59" t="s">
        <v>107</v>
      </c>
      <c r="D543" s="22" t="s">
        <v>50</v>
      </c>
      <c r="E543" s="23">
        <v>1</v>
      </c>
      <c r="F543" s="87"/>
      <c r="G543" s="87"/>
    </row>
    <row r="544" spans="2:7" ht="15" customHeight="1" x14ac:dyDescent="0.3">
      <c r="B544" s="72">
        <f>B543+0.000001</f>
        <v>7.0301019999999994</v>
      </c>
      <c r="C544" s="59" t="s">
        <v>109</v>
      </c>
      <c r="D544" s="22" t="s">
        <v>54</v>
      </c>
      <c r="E544" s="23">
        <v>15.9</v>
      </c>
      <c r="F544" s="87"/>
      <c r="G544" s="87"/>
    </row>
    <row r="545" spans="2:12" ht="15" customHeight="1" x14ac:dyDescent="0.3">
      <c r="B545" s="36">
        <f>B542+0.0001</f>
        <v>7.0301999999999989</v>
      </c>
      <c r="C545" s="58" t="s">
        <v>110</v>
      </c>
      <c r="D545" s="22"/>
      <c r="E545" s="23"/>
      <c r="F545" s="87"/>
      <c r="G545" s="87"/>
    </row>
    <row r="546" spans="2:12" ht="15" customHeight="1" x14ac:dyDescent="0.3">
      <c r="B546" s="72">
        <f>B545+0.000001</f>
        <v>7.030200999999999</v>
      </c>
      <c r="C546" s="59" t="s">
        <v>111</v>
      </c>
      <c r="D546" s="22" t="s">
        <v>50</v>
      </c>
      <c r="E546" s="23">
        <v>1</v>
      </c>
      <c r="F546" s="87"/>
      <c r="G546" s="87"/>
    </row>
    <row r="547" spans="2:12" ht="15" customHeight="1" x14ac:dyDescent="0.3">
      <c r="B547" s="16">
        <f>+B458+1</f>
        <v>8</v>
      </c>
      <c r="C547" s="17" t="s">
        <v>106</v>
      </c>
      <c r="D547" s="18"/>
      <c r="E547" s="19"/>
      <c r="F547" s="85"/>
      <c r="G547" s="85"/>
    </row>
    <row r="548" spans="2:12" ht="15" customHeight="1" x14ac:dyDescent="0.3">
      <c r="B548" s="71">
        <f>+B547+0.01</f>
        <v>8.01</v>
      </c>
      <c r="C548" s="57" t="s">
        <v>56</v>
      </c>
      <c r="D548" s="50"/>
      <c r="E548" s="51"/>
      <c r="F548" s="86"/>
      <c r="G548" s="86"/>
    </row>
    <row r="549" spans="2:12" ht="15" customHeight="1" x14ac:dyDescent="0.3">
      <c r="B549" s="36">
        <f>+B548+0.0001</f>
        <v>8.0100999999999996</v>
      </c>
      <c r="C549" s="70" t="s">
        <v>60</v>
      </c>
      <c r="D549" s="43"/>
      <c r="E549" s="44"/>
      <c r="F549" s="92"/>
      <c r="G549" s="92"/>
    </row>
    <row r="550" spans="2:12" ht="15" customHeight="1" x14ac:dyDescent="0.3">
      <c r="B550" s="72">
        <f>B549+0.000001</f>
        <v>8.0101009999999988</v>
      </c>
      <c r="C550" s="59" t="s">
        <v>35</v>
      </c>
      <c r="D550" s="22" t="s">
        <v>61</v>
      </c>
      <c r="E550" s="23">
        <v>0</v>
      </c>
      <c r="F550" s="87"/>
      <c r="G550" s="87"/>
      <c r="I550" s="8" t="s">
        <v>29</v>
      </c>
      <c r="J550" s="7"/>
      <c r="L550" s="7"/>
    </row>
    <row r="551" spans="2:12" ht="15" customHeight="1" x14ac:dyDescent="0.3">
      <c r="B551" s="72">
        <f t="shared" ref="B551:B563" si="32">B550+0.000001</f>
        <v>8.0101019999999981</v>
      </c>
      <c r="C551" s="59" t="s">
        <v>62</v>
      </c>
      <c r="D551" s="22" t="s">
        <v>63</v>
      </c>
      <c r="E551" s="23">
        <v>0</v>
      </c>
      <c r="F551" s="87"/>
      <c r="G551" s="87"/>
      <c r="I551" s="8" t="s">
        <v>31</v>
      </c>
      <c r="J551" s="7"/>
      <c r="L551" s="7"/>
    </row>
    <row r="552" spans="2:12" ht="15" customHeight="1" x14ac:dyDescent="0.3">
      <c r="B552" s="72">
        <f t="shared" si="32"/>
        <v>8.0101029999999973</v>
      </c>
      <c r="C552" s="59" t="s">
        <v>46</v>
      </c>
      <c r="D552" s="22" t="s">
        <v>63</v>
      </c>
      <c r="E552" s="23">
        <v>0</v>
      </c>
      <c r="F552" s="87"/>
      <c r="G552" s="87"/>
      <c r="J552" s="7"/>
      <c r="L552" s="7"/>
    </row>
    <row r="553" spans="2:12" ht="15" customHeight="1" x14ac:dyDescent="0.3">
      <c r="B553" s="72">
        <f t="shared" si="32"/>
        <v>8.0101039999999966</v>
      </c>
      <c r="C553" s="59" t="s">
        <v>36</v>
      </c>
      <c r="D553" s="22" t="s">
        <v>64</v>
      </c>
      <c r="E553" s="23">
        <v>0</v>
      </c>
      <c r="F553" s="87"/>
      <c r="G553" s="87"/>
      <c r="J553" s="7"/>
      <c r="L553" s="7"/>
    </row>
    <row r="554" spans="2:12" ht="15" customHeight="1" x14ac:dyDescent="0.3">
      <c r="B554" s="72">
        <f t="shared" si="32"/>
        <v>8.0101049999999958</v>
      </c>
      <c r="C554" s="59" t="s">
        <v>38</v>
      </c>
      <c r="D554" s="22" t="s">
        <v>64</v>
      </c>
      <c r="E554" s="23">
        <v>0</v>
      </c>
      <c r="F554" s="87"/>
      <c r="G554" s="87"/>
      <c r="I554" s="8" t="s">
        <v>96</v>
      </c>
      <c r="J554" s="7"/>
      <c r="L554" s="7"/>
    </row>
    <row r="555" spans="2:12" ht="15" customHeight="1" x14ac:dyDescent="0.3">
      <c r="B555" s="72">
        <f t="shared" si="32"/>
        <v>8.0101059999999951</v>
      </c>
      <c r="C555" s="59" t="s">
        <v>37</v>
      </c>
      <c r="D555" s="22" t="s">
        <v>64</v>
      </c>
      <c r="E555" s="23">
        <v>0</v>
      </c>
      <c r="F555" s="87"/>
      <c r="G555" s="87"/>
      <c r="I555" s="8" t="s">
        <v>17</v>
      </c>
      <c r="J555" s="7"/>
      <c r="L555" s="7"/>
    </row>
    <row r="556" spans="2:12" ht="15" customHeight="1" x14ac:dyDescent="0.3">
      <c r="B556" s="72">
        <f t="shared" si="32"/>
        <v>8.0101069999999943</v>
      </c>
      <c r="C556" s="59" t="s">
        <v>42</v>
      </c>
      <c r="D556" s="22" t="s">
        <v>64</v>
      </c>
      <c r="E556" s="23">
        <v>0</v>
      </c>
      <c r="F556" s="87"/>
      <c r="G556" s="87"/>
      <c r="I556" s="8" t="s">
        <v>17</v>
      </c>
      <c r="J556" s="7"/>
      <c r="L556" s="7"/>
    </row>
    <row r="557" spans="2:12" ht="15" customHeight="1" x14ac:dyDescent="0.3">
      <c r="B557" s="72">
        <f t="shared" si="32"/>
        <v>8.0101079999999936</v>
      </c>
      <c r="C557" s="59" t="s">
        <v>41</v>
      </c>
      <c r="D557" s="22" t="s">
        <v>64</v>
      </c>
      <c r="E557" s="23">
        <v>0</v>
      </c>
      <c r="F557" s="87"/>
      <c r="G557" s="87"/>
      <c r="I557" s="8" t="s">
        <v>14</v>
      </c>
      <c r="J557" s="7"/>
      <c r="L557" s="7"/>
    </row>
    <row r="558" spans="2:12" ht="15" customHeight="1" x14ac:dyDescent="0.3">
      <c r="B558" s="72">
        <f t="shared" si="32"/>
        <v>8.0101089999999928</v>
      </c>
      <c r="C558" s="59" t="s">
        <v>65</v>
      </c>
      <c r="D558" s="22" t="s">
        <v>63</v>
      </c>
      <c r="E558" s="23">
        <v>0</v>
      </c>
      <c r="F558" s="87"/>
      <c r="G558" s="87"/>
      <c r="I558" s="8" t="s">
        <v>14</v>
      </c>
      <c r="J558" s="7"/>
      <c r="L558" s="7"/>
    </row>
    <row r="559" spans="2:12" ht="15" customHeight="1" x14ac:dyDescent="0.3">
      <c r="B559" s="72">
        <f t="shared" si="32"/>
        <v>8.0101099999999921</v>
      </c>
      <c r="C559" s="59" t="s">
        <v>47</v>
      </c>
      <c r="D559" s="22" t="s">
        <v>63</v>
      </c>
      <c r="E559" s="23">
        <v>0</v>
      </c>
      <c r="F559" s="87"/>
      <c r="G559" s="87"/>
      <c r="I559" s="8" t="s">
        <v>97</v>
      </c>
      <c r="J559" s="7"/>
      <c r="L559" s="7"/>
    </row>
    <row r="560" spans="2:12" ht="15" customHeight="1" x14ac:dyDescent="0.3">
      <c r="B560" s="72">
        <f t="shared" si="32"/>
        <v>8.0101109999999913</v>
      </c>
      <c r="C560" s="59" t="s">
        <v>66</v>
      </c>
      <c r="D560" s="22" t="s">
        <v>63</v>
      </c>
      <c r="E560" s="23">
        <v>0</v>
      </c>
      <c r="F560" s="87"/>
      <c r="G560" s="87"/>
      <c r="I560" s="8" t="s">
        <v>17</v>
      </c>
      <c r="J560" s="7"/>
      <c r="L560" s="7"/>
    </row>
    <row r="561" spans="2:12" ht="15" customHeight="1" x14ac:dyDescent="0.3">
      <c r="B561" s="72">
        <f t="shared" si="32"/>
        <v>8.0101119999999906</v>
      </c>
      <c r="C561" s="59" t="s">
        <v>45</v>
      </c>
      <c r="D561" s="22" t="s">
        <v>63</v>
      </c>
      <c r="E561" s="23">
        <v>0</v>
      </c>
      <c r="F561" s="87"/>
      <c r="G561" s="87"/>
      <c r="J561" s="7"/>
      <c r="L561" s="7"/>
    </row>
    <row r="562" spans="2:12" ht="15" customHeight="1" x14ac:dyDescent="0.3">
      <c r="B562" s="72">
        <f t="shared" si="32"/>
        <v>8.0101129999999898</v>
      </c>
      <c r="C562" s="59" t="s">
        <v>128</v>
      </c>
      <c r="D562" s="22" t="s">
        <v>64</v>
      </c>
      <c r="E562" s="23">
        <v>0</v>
      </c>
      <c r="F562" s="87"/>
      <c r="G562" s="87"/>
      <c r="J562" s="7"/>
      <c r="L562" s="7"/>
    </row>
    <row r="563" spans="2:12" ht="15" customHeight="1" x14ac:dyDescent="0.3">
      <c r="B563" s="72">
        <f t="shared" si="32"/>
        <v>8.0101139999999891</v>
      </c>
      <c r="C563" s="59" t="s">
        <v>161</v>
      </c>
      <c r="D563" s="22" t="s">
        <v>64</v>
      </c>
      <c r="E563" s="23">
        <v>0</v>
      </c>
      <c r="F563" s="87"/>
      <c r="G563" s="87"/>
      <c r="J563" s="7"/>
      <c r="L563" s="7"/>
    </row>
    <row r="564" spans="2:12" ht="15" customHeight="1" x14ac:dyDescent="0.3">
      <c r="B564" s="36">
        <f>+B549+0.0001</f>
        <v>8.0101999999999993</v>
      </c>
      <c r="C564" s="58" t="s">
        <v>34</v>
      </c>
      <c r="D564" s="22"/>
      <c r="E564" s="23"/>
      <c r="F564" s="87"/>
      <c r="G564" s="87"/>
    </row>
    <row r="565" spans="2:12" ht="15" customHeight="1" x14ac:dyDescent="0.3">
      <c r="B565" s="72">
        <f>B564+0.000001</f>
        <v>8.0102009999999986</v>
      </c>
      <c r="C565" s="59" t="s">
        <v>35</v>
      </c>
      <c r="D565" s="22" t="s">
        <v>61</v>
      </c>
      <c r="E565" s="23">
        <v>0</v>
      </c>
      <c r="F565" s="87"/>
      <c r="G565" s="87"/>
      <c r="I565" s="8" t="s">
        <v>27</v>
      </c>
      <c r="J565" s="7"/>
      <c r="L565" s="7"/>
    </row>
    <row r="566" spans="2:12" ht="15" customHeight="1" x14ac:dyDescent="0.3">
      <c r="B566" s="72">
        <f t="shared" ref="B566:B578" si="33">B565+0.000001</f>
        <v>8.0102019999999978</v>
      </c>
      <c r="C566" s="59" t="s">
        <v>62</v>
      </c>
      <c r="D566" s="22" t="s">
        <v>63</v>
      </c>
      <c r="E566" s="23">
        <v>0</v>
      </c>
      <c r="F566" s="87"/>
      <c r="G566" s="87"/>
      <c r="I566" s="8" t="s">
        <v>14</v>
      </c>
      <c r="J566" s="7"/>
      <c r="L566" s="7"/>
    </row>
    <row r="567" spans="2:12" ht="15" customHeight="1" x14ac:dyDescent="0.3">
      <c r="B567" s="72">
        <f t="shared" si="33"/>
        <v>8.0102029999999971</v>
      </c>
      <c r="C567" s="59" t="s">
        <v>46</v>
      </c>
      <c r="D567" s="22" t="s">
        <v>63</v>
      </c>
      <c r="E567" s="23">
        <v>0</v>
      </c>
      <c r="F567" s="87"/>
      <c r="G567" s="87"/>
      <c r="I567" s="8" t="s">
        <v>15</v>
      </c>
      <c r="J567" s="7"/>
      <c r="L567" s="7"/>
    </row>
    <row r="568" spans="2:12" ht="14.4" customHeight="1" x14ac:dyDescent="0.3">
      <c r="B568" s="72">
        <f t="shared" si="33"/>
        <v>8.0102039999999963</v>
      </c>
      <c r="C568" s="59" t="s">
        <v>36</v>
      </c>
      <c r="D568" s="22" t="s">
        <v>64</v>
      </c>
      <c r="E568" s="23">
        <v>0</v>
      </c>
      <c r="F568" s="87"/>
      <c r="G568" s="87"/>
      <c r="I568" s="8" t="s">
        <v>28</v>
      </c>
      <c r="J568" s="7"/>
      <c r="L568" s="7"/>
    </row>
    <row r="569" spans="2:12" ht="15" customHeight="1" x14ac:dyDescent="0.3">
      <c r="B569" s="72">
        <f t="shared" si="33"/>
        <v>8.0102049999999956</v>
      </c>
      <c r="C569" s="59" t="s">
        <v>75</v>
      </c>
      <c r="D569" s="22" t="s">
        <v>64</v>
      </c>
      <c r="E569" s="23">
        <v>0</v>
      </c>
      <c r="F569" s="87"/>
      <c r="G569" s="87"/>
      <c r="I569" s="8" t="s">
        <v>28</v>
      </c>
      <c r="J569" s="7"/>
      <c r="L569" s="7"/>
    </row>
    <row r="570" spans="2:12" ht="15" customHeight="1" x14ac:dyDescent="0.3">
      <c r="B570" s="72">
        <f t="shared" si="33"/>
        <v>8.0102059999999948</v>
      </c>
      <c r="C570" s="59" t="s">
        <v>41</v>
      </c>
      <c r="D570" s="22" t="s">
        <v>64</v>
      </c>
      <c r="E570" s="23">
        <v>0</v>
      </c>
      <c r="F570" s="87"/>
      <c r="G570" s="87"/>
      <c r="J570" s="7"/>
      <c r="L570" s="7"/>
    </row>
    <row r="571" spans="2:12" ht="15" customHeight="1" x14ac:dyDescent="0.3">
      <c r="B571" s="72">
        <f t="shared" si="33"/>
        <v>8.0102069999999941</v>
      </c>
      <c r="C571" s="59" t="s">
        <v>65</v>
      </c>
      <c r="D571" s="22" t="s">
        <v>63</v>
      </c>
      <c r="E571" s="23">
        <v>0</v>
      </c>
      <c r="F571" s="87"/>
      <c r="G571" s="87"/>
      <c r="J571" s="7"/>
      <c r="L571" s="7"/>
    </row>
    <row r="572" spans="2:12" ht="15" customHeight="1" x14ac:dyDescent="0.3">
      <c r="B572" s="72">
        <f t="shared" si="33"/>
        <v>8.0102079999999933</v>
      </c>
      <c r="C572" s="59" t="s">
        <v>47</v>
      </c>
      <c r="D572" s="22" t="s">
        <v>63</v>
      </c>
      <c r="E572" s="23">
        <v>0</v>
      </c>
      <c r="F572" s="87"/>
      <c r="G572" s="87"/>
      <c r="J572" s="7"/>
      <c r="L572" s="7"/>
    </row>
    <row r="573" spans="2:12" ht="15" customHeight="1" x14ac:dyDescent="0.3">
      <c r="B573" s="72">
        <f t="shared" si="33"/>
        <v>8.0102089999999926</v>
      </c>
      <c r="C573" s="59" t="s">
        <v>66</v>
      </c>
      <c r="D573" s="22" t="s">
        <v>63</v>
      </c>
      <c r="E573" s="23">
        <v>0</v>
      </c>
      <c r="F573" s="87"/>
      <c r="G573" s="87"/>
      <c r="J573" s="7"/>
      <c r="L573" s="7"/>
    </row>
    <row r="574" spans="2:12" ht="15" customHeight="1" x14ac:dyDescent="0.3">
      <c r="B574" s="72">
        <f t="shared" si="33"/>
        <v>8.0102099999999918</v>
      </c>
      <c r="C574" s="59" t="s">
        <v>45</v>
      </c>
      <c r="D574" s="22" t="s">
        <v>63</v>
      </c>
      <c r="E574" s="23">
        <v>0</v>
      </c>
      <c r="F574" s="87"/>
      <c r="G574" s="87"/>
      <c r="J574" s="7"/>
      <c r="L574" s="7"/>
    </row>
    <row r="575" spans="2:12" ht="15" customHeight="1" x14ac:dyDescent="0.3">
      <c r="B575" s="72">
        <f t="shared" si="33"/>
        <v>8.0102109999999911</v>
      </c>
      <c r="C575" s="59" t="s">
        <v>128</v>
      </c>
      <c r="D575" s="22" t="s">
        <v>64</v>
      </c>
      <c r="E575" s="23">
        <v>0</v>
      </c>
      <c r="F575" s="87"/>
      <c r="G575" s="87"/>
      <c r="J575" s="7"/>
      <c r="L575" s="7"/>
    </row>
    <row r="576" spans="2:12" ht="15" customHeight="1" x14ac:dyDescent="0.3">
      <c r="B576" s="72">
        <f t="shared" si="33"/>
        <v>8.0102119999999903</v>
      </c>
      <c r="C576" s="59" t="s">
        <v>161</v>
      </c>
      <c r="D576" s="22" t="s">
        <v>64</v>
      </c>
      <c r="E576" s="23">
        <v>0</v>
      </c>
      <c r="F576" s="87"/>
      <c r="G576" s="87"/>
      <c r="J576" s="7"/>
      <c r="L576" s="7"/>
    </row>
    <row r="577" spans="2:12" ht="15" customHeight="1" x14ac:dyDescent="0.3">
      <c r="B577" s="72">
        <f t="shared" si="33"/>
        <v>8.0102129999999896</v>
      </c>
      <c r="C577" s="59" t="s">
        <v>76</v>
      </c>
      <c r="D577" s="22" t="s">
        <v>51</v>
      </c>
      <c r="E577" s="23">
        <v>0</v>
      </c>
      <c r="F577" s="87"/>
      <c r="G577" s="87"/>
      <c r="J577" s="7"/>
      <c r="L577" s="7"/>
    </row>
    <row r="578" spans="2:12" ht="15" customHeight="1" x14ac:dyDescent="0.3">
      <c r="B578" s="72">
        <f t="shared" si="33"/>
        <v>8.0102139999999888</v>
      </c>
      <c r="C578" s="59" t="s">
        <v>77</v>
      </c>
      <c r="D578" s="22" t="s">
        <v>50</v>
      </c>
      <c r="E578" s="23">
        <v>0</v>
      </c>
      <c r="F578" s="87"/>
      <c r="G578" s="87"/>
      <c r="J578" s="7"/>
      <c r="L578" s="7"/>
    </row>
    <row r="579" spans="2:12" ht="15" customHeight="1" x14ac:dyDescent="0.3">
      <c r="B579" s="36">
        <f>+B564+0.0001</f>
        <v>8.0102999999999991</v>
      </c>
      <c r="C579" s="70" t="s">
        <v>116</v>
      </c>
      <c r="D579" s="22"/>
      <c r="E579" s="23"/>
      <c r="F579" s="87"/>
      <c r="G579" s="87"/>
      <c r="J579" s="7"/>
      <c r="L579" s="7"/>
    </row>
    <row r="580" spans="2:12" ht="15" customHeight="1" x14ac:dyDescent="0.3">
      <c r="B580" s="72">
        <f>B579+0.000001</f>
        <v>8.0103009999999983</v>
      </c>
      <c r="C580" s="67" t="s">
        <v>71</v>
      </c>
      <c r="D580" s="22" t="s">
        <v>61</v>
      </c>
      <c r="E580" s="23">
        <v>0</v>
      </c>
      <c r="F580" s="87"/>
      <c r="G580" s="87"/>
      <c r="J580" s="7"/>
      <c r="L580" s="7"/>
    </row>
    <row r="581" spans="2:12" ht="15" customHeight="1" x14ac:dyDescent="0.3">
      <c r="B581" s="72">
        <f t="shared" ref="B581:B589" si="34">B580+0.000001</f>
        <v>8.0103019999999976</v>
      </c>
      <c r="C581" s="67" t="s">
        <v>72</v>
      </c>
      <c r="D581" s="22" t="s">
        <v>50</v>
      </c>
      <c r="E581" s="23">
        <v>0</v>
      </c>
      <c r="F581" s="87"/>
      <c r="G581" s="87"/>
      <c r="J581" s="7"/>
      <c r="L581" s="7"/>
    </row>
    <row r="582" spans="2:12" ht="15" customHeight="1" x14ac:dyDescent="0.3">
      <c r="B582" s="72">
        <f t="shared" si="34"/>
        <v>8.0103029999999968</v>
      </c>
      <c r="C582" s="67" t="s">
        <v>73</v>
      </c>
      <c r="D582" s="22" t="s">
        <v>54</v>
      </c>
      <c r="E582" s="23">
        <v>0</v>
      </c>
      <c r="F582" s="87"/>
      <c r="G582" s="87"/>
      <c r="J582" s="7"/>
      <c r="L582" s="7"/>
    </row>
    <row r="583" spans="2:12" ht="15" customHeight="1" x14ac:dyDescent="0.3">
      <c r="B583" s="72">
        <f t="shared" si="34"/>
        <v>8.0103039999999961</v>
      </c>
      <c r="C583" s="67" t="s">
        <v>35</v>
      </c>
      <c r="D583" s="22" t="s">
        <v>61</v>
      </c>
      <c r="E583" s="23">
        <v>0</v>
      </c>
      <c r="F583" s="87"/>
      <c r="G583" s="87"/>
      <c r="J583" s="7"/>
      <c r="L583" s="7"/>
    </row>
    <row r="584" spans="2:12" ht="15" customHeight="1" x14ac:dyDescent="0.3">
      <c r="B584" s="72">
        <f t="shared" si="34"/>
        <v>8.0103049999999953</v>
      </c>
      <c r="C584" s="67" t="s">
        <v>62</v>
      </c>
      <c r="D584" s="22" t="s">
        <v>63</v>
      </c>
      <c r="E584" s="23">
        <v>0</v>
      </c>
      <c r="F584" s="87"/>
      <c r="G584" s="87"/>
      <c r="J584" s="7"/>
      <c r="L584" s="7"/>
    </row>
    <row r="585" spans="2:12" ht="15" customHeight="1" x14ac:dyDescent="0.3">
      <c r="B585" s="72">
        <f t="shared" si="34"/>
        <v>8.0103059999999946</v>
      </c>
      <c r="C585" s="67" t="s">
        <v>46</v>
      </c>
      <c r="D585" s="22" t="s">
        <v>63</v>
      </c>
      <c r="E585" s="23">
        <v>0</v>
      </c>
      <c r="F585" s="87"/>
      <c r="G585" s="87"/>
      <c r="J585" s="7"/>
      <c r="L585" s="7"/>
    </row>
    <row r="586" spans="2:12" ht="15" customHeight="1" x14ac:dyDescent="0.3">
      <c r="B586" s="72">
        <f t="shared" si="34"/>
        <v>8.0103069999999938</v>
      </c>
      <c r="C586" s="67" t="s">
        <v>66</v>
      </c>
      <c r="D586" s="22" t="s">
        <v>63</v>
      </c>
      <c r="E586" s="23">
        <v>0</v>
      </c>
      <c r="F586" s="87"/>
      <c r="G586" s="87"/>
      <c r="J586" s="7"/>
      <c r="L586" s="7"/>
    </row>
    <row r="587" spans="2:12" ht="15" customHeight="1" x14ac:dyDescent="0.3">
      <c r="B587" s="72">
        <f t="shared" si="34"/>
        <v>8.0103079999999931</v>
      </c>
      <c r="C587" s="67" t="s">
        <v>45</v>
      </c>
      <c r="D587" s="22" t="s">
        <v>63</v>
      </c>
      <c r="E587" s="23">
        <v>0</v>
      </c>
      <c r="F587" s="87"/>
      <c r="G587" s="87"/>
      <c r="J587" s="7"/>
      <c r="L587" s="7"/>
    </row>
    <row r="588" spans="2:12" ht="15" customHeight="1" x14ac:dyDescent="0.3">
      <c r="B588" s="72">
        <f t="shared" si="34"/>
        <v>8.0103089999999924</v>
      </c>
      <c r="C588" s="59" t="s">
        <v>128</v>
      </c>
      <c r="D588" s="22" t="s">
        <v>64</v>
      </c>
      <c r="E588" s="23">
        <v>0</v>
      </c>
      <c r="F588" s="87"/>
      <c r="G588" s="87"/>
      <c r="J588" s="7"/>
      <c r="L588" s="7"/>
    </row>
    <row r="589" spans="2:12" ht="15" customHeight="1" x14ac:dyDescent="0.3">
      <c r="B589" s="72">
        <f t="shared" si="34"/>
        <v>8.0103099999999916</v>
      </c>
      <c r="C589" s="59" t="s">
        <v>161</v>
      </c>
      <c r="D589" s="22" t="s">
        <v>64</v>
      </c>
      <c r="E589" s="23">
        <v>0</v>
      </c>
      <c r="F589" s="87"/>
      <c r="G589" s="87"/>
      <c r="J589" s="7"/>
      <c r="L589" s="7"/>
    </row>
    <row r="590" spans="2:12" ht="15" customHeight="1" x14ac:dyDescent="0.3">
      <c r="B590" s="36">
        <f>+B579+0.0001</f>
        <v>8.0103999999999989</v>
      </c>
      <c r="C590" s="70" t="s">
        <v>44</v>
      </c>
      <c r="D590" s="43" t="s">
        <v>54</v>
      </c>
      <c r="E590" s="44">
        <v>0</v>
      </c>
      <c r="F590" s="92"/>
      <c r="G590" s="92"/>
    </row>
    <row r="591" spans="2:12" ht="15" customHeight="1" x14ac:dyDescent="0.3">
      <c r="B591" s="36">
        <f>+B590+0.0001</f>
        <v>8.0104999999999986</v>
      </c>
      <c r="C591" s="70" t="s">
        <v>39</v>
      </c>
      <c r="D591" s="43" t="s">
        <v>54</v>
      </c>
      <c r="E591" s="44">
        <v>0</v>
      </c>
      <c r="F591" s="92"/>
      <c r="G591" s="92"/>
    </row>
    <row r="592" spans="2:12" ht="15" customHeight="1" x14ac:dyDescent="0.3">
      <c r="B592" s="36">
        <f>+B591+0.0001</f>
        <v>8.0105999999999984</v>
      </c>
      <c r="C592" s="70" t="s">
        <v>33</v>
      </c>
      <c r="D592" s="43" t="s">
        <v>64</v>
      </c>
      <c r="E592" s="44">
        <v>0</v>
      </c>
      <c r="F592" s="92"/>
      <c r="G592" s="92"/>
    </row>
    <row r="593" spans="2:7" ht="15" customHeight="1" x14ac:dyDescent="0.3">
      <c r="B593" s="36">
        <f>+B592+0.0001</f>
        <v>8.0106999999999982</v>
      </c>
      <c r="C593" s="70" t="s">
        <v>43</v>
      </c>
      <c r="D593" s="43" t="s">
        <v>61</v>
      </c>
      <c r="E593" s="44">
        <v>0</v>
      </c>
      <c r="F593" s="92"/>
      <c r="G593" s="92"/>
    </row>
    <row r="594" spans="2:7" ht="15" customHeight="1" x14ac:dyDescent="0.3">
      <c r="B594" s="71">
        <f>+B548+0.01</f>
        <v>8.02</v>
      </c>
      <c r="C594" s="57" t="s">
        <v>78</v>
      </c>
      <c r="D594" s="50"/>
      <c r="E594" s="51"/>
      <c r="F594" s="86"/>
      <c r="G594" s="86"/>
    </row>
    <row r="595" spans="2:7" ht="15" customHeight="1" x14ac:dyDescent="0.3">
      <c r="B595" s="36">
        <f>+B594+0.0001</f>
        <v>8.0200999999999993</v>
      </c>
      <c r="C595" s="58" t="s">
        <v>79</v>
      </c>
      <c r="D595" s="22"/>
      <c r="E595" s="23"/>
      <c r="F595" s="87"/>
      <c r="G595" s="87"/>
    </row>
    <row r="596" spans="2:7" ht="15" customHeight="1" x14ac:dyDescent="0.3">
      <c r="B596" s="72">
        <f t="shared" ref="B596:B604" si="35">B595+0.000001</f>
        <v>8.0201009999999986</v>
      </c>
      <c r="C596" s="59" t="s">
        <v>35</v>
      </c>
      <c r="D596" s="22" t="s">
        <v>61</v>
      </c>
      <c r="E596" s="23">
        <v>0</v>
      </c>
      <c r="F596" s="87"/>
      <c r="G596" s="87"/>
    </row>
    <row r="597" spans="2:7" ht="15" customHeight="1" x14ac:dyDescent="0.3">
      <c r="B597" s="72">
        <f t="shared" si="35"/>
        <v>8.0201019999999978</v>
      </c>
      <c r="C597" s="59" t="s">
        <v>62</v>
      </c>
      <c r="D597" s="22" t="s">
        <v>63</v>
      </c>
      <c r="E597" s="23">
        <v>0</v>
      </c>
      <c r="F597" s="87"/>
      <c r="G597" s="87"/>
    </row>
    <row r="598" spans="2:7" ht="15" customHeight="1" x14ac:dyDescent="0.3">
      <c r="B598" s="72">
        <f t="shared" si="35"/>
        <v>8.0201029999999971</v>
      </c>
      <c r="C598" s="59" t="s">
        <v>46</v>
      </c>
      <c r="D598" s="22" t="s">
        <v>63</v>
      </c>
      <c r="E598" s="23">
        <v>0</v>
      </c>
      <c r="F598" s="87"/>
      <c r="G598" s="87"/>
    </row>
    <row r="599" spans="2:7" ht="15" customHeight="1" x14ac:dyDescent="0.3">
      <c r="B599" s="72">
        <f t="shared" si="35"/>
        <v>8.0201039999999963</v>
      </c>
      <c r="C599" s="59" t="s">
        <v>80</v>
      </c>
      <c r="D599" s="22" t="s">
        <v>64</v>
      </c>
      <c r="E599" s="23">
        <v>0</v>
      </c>
      <c r="F599" s="87"/>
      <c r="G599" s="87"/>
    </row>
    <row r="600" spans="2:7" ht="15" customHeight="1" x14ac:dyDescent="0.25">
      <c r="B600" s="72">
        <f t="shared" si="35"/>
        <v>8.0201049999999956</v>
      </c>
      <c r="C600" s="60" t="s">
        <v>38</v>
      </c>
      <c r="D600" s="27" t="s">
        <v>64</v>
      </c>
      <c r="E600" s="23">
        <v>0</v>
      </c>
      <c r="F600" s="87"/>
      <c r="G600" s="87"/>
    </row>
    <row r="601" spans="2:7" ht="15" customHeight="1" x14ac:dyDescent="0.25">
      <c r="B601" s="72">
        <f t="shared" si="35"/>
        <v>8.0201059999999949</v>
      </c>
      <c r="C601" s="60" t="s">
        <v>82</v>
      </c>
      <c r="D601" s="27" t="s">
        <v>64</v>
      </c>
      <c r="E601" s="23">
        <v>0</v>
      </c>
      <c r="F601" s="87"/>
      <c r="G601" s="87"/>
    </row>
    <row r="602" spans="2:7" ht="15" customHeight="1" x14ac:dyDescent="0.25">
      <c r="B602" s="72">
        <f t="shared" si="35"/>
        <v>8.0201069999999941</v>
      </c>
      <c r="C602" s="60" t="s">
        <v>81</v>
      </c>
      <c r="D602" s="27" t="s">
        <v>64</v>
      </c>
      <c r="E602" s="23">
        <v>0</v>
      </c>
      <c r="F602" s="87"/>
      <c r="G602" s="87"/>
    </row>
    <row r="603" spans="2:7" ht="15" customHeight="1" x14ac:dyDescent="0.25">
      <c r="B603" s="72">
        <f t="shared" si="35"/>
        <v>8.0201079999999934</v>
      </c>
      <c r="C603" s="60" t="s">
        <v>66</v>
      </c>
      <c r="D603" s="27" t="s">
        <v>63</v>
      </c>
      <c r="E603" s="23">
        <v>0</v>
      </c>
      <c r="F603" s="87"/>
      <c r="G603" s="87"/>
    </row>
    <row r="604" spans="2:7" ht="15" customHeight="1" x14ac:dyDescent="0.25">
      <c r="B604" s="72">
        <f t="shared" si="35"/>
        <v>8.0201089999999926</v>
      </c>
      <c r="C604" s="60" t="s">
        <v>128</v>
      </c>
      <c r="D604" s="27" t="s">
        <v>64</v>
      </c>
      <c r="E604" s="23">
        <v>0</v>
      </c>
      <c r="F604" s="87"/>
      <c r="G604" s="87"/>
    </row>
    <row r="605" spans="2:7" ht="15" customHeight="1" x14ac:dyDescent="0.3">
      <c r="B605" s="36">
        <f>+B595+0.0001</f>
        <v>8.0201999999999991</v>
      </c>
      <c r="C605" s="58" t="s">
        <v>88</v>
      </c>
      <c r="D605" s="22"/>
      <c r="E605" s="23"/>
      <c r="F605" s="87"/>
      <c r="G605" s="87"/>
    </row>
    <row r="606" spans="2:7" ht="15" customHeight="1" x14ac:dyDescent="0.3">
      <c r="B606" s="72">
        <f>B605+0.000001</f>
        <v>8.0202009999999984</v>
      </c>
      <c r="C606" s="59" t="s">
        <v>147</v>
      </c>
      <c r="D606" s="22" t="s">
        <v>84</v>
      </c>
      <c r="E606" s="23">
        <v>0</v>
      </c>
      <c r="F606" s="87"/>
      <c r="G606" s="87"/>
    </row>
    <row r="607" spans="2:7" ht="15" customHeight="1" x14ac:dyDescent="0.3">
      <c r="B607" s="72">
        <f t="shared" ref="B607:B627" si="36">B606+0.000001</f>
        <v>8.0202019999999976</v>
      </c>
      <c r="C607" s="59" t="s">
        <v>148</v>
      </c>
      <c r="D607" s="22" t="s">
        <v>84</v>
      </c>
      <c r="E607" s="23">
        <v>0</v>
      </c>
      <c r="F607" s="87"/>
      <c r="G607" s="87"/>
    </row>
    <row r="608" spans="2:7" ht="15" customHeight="1" x14ac:dyDescent="0.3">
      <c r="B608" s="72">
        <f t="shared" si="36"/>
        <v>8.0202029999999969</v>
      </c>
      <c r="C608" s="59" t="s">
        <v>149</v>
      </c>
      <c r="D608" s="22" t="s">
        <v>84</v>
      </c>
      <c r="E608" s="23">
        <v>0</v>
      </c>
      <c r="F608" s="87"/>
      <c r="G608" s="87"/>
    </row>
    <row r="609" spans="2:7" ht="15" customHeight="1" x14ac:dyDescent="0.3">
      <c r="B609" s="72">
        <f t="shared" si="36"/>
        <v>8.0202039999999961</v>
      </c>
      <c r="C609" s="59" t="s">
        <v>150</v>
      </c>
      <c r="D609" s="22" t="s">
        <v>84</v>
      </c>
      <c r="E609" s="23">
        <v>0</v>
      </c>
      <c r="F609" s="87"/>
      <c r="G609" s="87"/>
    </row>
    <row r="610" spans="2:7" ht="15" customHeight="1" x14ac:dyDescent="0.3">
      <c r="B610" s="72">
        <f t="shared" si="36"/>
        <v>8.0202049999999954</v>
      </c>
      <c r="C610" s="59" t="s">
        <v>151</v>
      </c>
      <c r="D610" s="22" t="s">
        <v>84</v>
      </c>
      <c r="E610" s="23">
        <v>0</v>
      </c>
      <c r="F610" s="87"/>
      <c r="G610" s="87"/>
    </row>
    <row r="611" spans="2:7" ht="15" customHeight="1" x14ac:dyDescent="0.3">
      <c r="B611" s="72">
        <f t="shared" si="36"/>
        <v>8.0202059999999946</v>
      </c>
      <c r="C611" s="59" t="s">
        <v>152</v>
      </c>
      <c r="D611" s="22" t="s">
        <v>84</v>
      </c>
      <c r="E611" s="23">
        <v>0</v>
      </c>
      <c r="F611" s="87"/>
      <c r="G611" s="87"/>
    </row>
    <row r="612" spans="2:7" ht="15" customHeight="1" x14ac:dyDescent="0.3">
      <c r="B612" s="72">
        <f t="shared" si="36"/>
        <v>8.0202069999999939</v>
      </c>
      <c r="C612" s="59" t="s">
        <v>153</v>
      </c>
      <c r="D612" s="22" t="s">
        <v>84</v>
      </c>
      <c r="E612" s="23">
        <v>0</v>
      </c>
      <c r="F612" s="87"/>
      <c r="G612" s="87"/>
    </row>
    <row r="613" spans="2:7" ht="15" customHeight="1" x14ac:dyDescent="0.3">
      <c r="B613" s="72">
        <f t="shared" si="36"/>
        <v>8.0202079999999931</v>
      </c>
      <c r="C613" s="59" t="s">
        <v>154</v>
      </c>
      <c r="D613" s="22" t="s">
        <v>84</v>
      </c>
      <c r="E613" s="23">
        <v>0</v>
      </c>
      <c r="F613" s="87"/>
      <c r="G613" s="87"/>
    </row>
    <row r="614" spans="2:7" ht="15" customHeight="1" x14ac:dyDescent="0.3">
      <c r="B614" s="72">
        <f t="shared" si="36"/>
        <v>8.0202089999999924</v>
      </c>
      <c r="C614" s="59" t="s">
        <v>155</v>
      </c>
      <c r="D614" s="22" t="s">
        <v>84</v>
      </c>
      <c r="E614" s="23">
        <v>0</v>
      </c>
      <c r="F614" s="87"/>
      <c r="G614" s="87"/>
    </row>
    <row r="615" spans="2:7" ht="15" customHeight="1" x14ac:dyDescent="0.3">
      <c r="B615" s="72">
        <f t="shared" si="36"/>
        <v>8.0202099999999916</v>
      </c>
      <c r="C615" s="59" t="s">
        <v>136</v>
      </c>
      <c r="D615" s="22" t="s">
        <v>84</v>
      </c>
      <c r="E615" s="23">
        <v>0</v>
      </c>
      <c r="F615" s="87"/>
      <c r="G615" s="87"/>
    </row>
    <row r="616" spans="2:7" ht="15" customHeight="1" x14ac:dyDescent="0.3">
      <c r="B616" s="72">
        <f t="shared" si="36"/>
        <v>8.0202109999999909</v>
      </c>
      <c r="C616" s="59" t="s">
        <v>137</v>
      </c>
      <c r="D616" s="22" t="s">
        <v>84</v>
      </c>
      <c r="E616" s="23">
        <v>0</v>
      </c>
      <c r="F616" s="87"/>
      <c r="G616" s="87"/>
    </row>
    <row r="617" spans="2:7" ht="15" customHeight="1" x14ac:dyDescent="0.3">
      <c r="B617" s="72">
        <f t="shared" si="36"/>
        <v>8.0202119999999901</v>
      </c>
      <c r="C617" s="59" t="s">
        <v>138</v>
      </c>
      <c r="D617" s="22" t="s">
        <v>84</v>
      </c>
      <c r="E617" s="23">
        <v>0</v>
      </c>
      <c r="F617" s="87"/>
      <c r="G617" s="87"/>
    </row>
    <row r="618" spans="2:7" ht="15" customHeight="1" x14ac:dyDescent="0.3">
      <c r="B618" s="72">
        <f t="shared" si="36"/>
        <v>8.0202129999999894</v>
      </c>
      <c r="C618" s="59" t="s">
        <v>146</v>
      </c>
      <c r="D618" s="22" t="s">
        <v>64</v>
      </c>
      <c r="E618" s="23">
        <v>0</v>
      </c>
      <c r="F618" s="87"/>
      <c r="G618" s="87"/>
    </row>
    <row r="619" spans="2:7" ht="15" customHeight="1" x14ac:dyDescent="0.3">
      <c r="B619" s="72">
        <f t="shared" si="36"/>
        <v>8.0202139999999886</v>
      </c>
      <c r="C619" s="59" t="s">
        <v>130</v>
      </c>
      <c r="D619" s="22" t="s">
        <v>64</v>
      </c>
      <c r="E619" s="23">
        <v>0</v>
      </c>
      <c r="F619" s="87"/>
      <c r="G619" s="87"/>
    </row>
    <row r="620" spans="2:7" ht="15" customHeight="1" x14ac:dyDescent="0.3">
      <c r="B620" s="72">
        <f t="shared" si="36"/>
        <v>8.0202149999999879</v>
      </c>
      <c r="C620" s="59" t="s">
        <v>92</v>
      </c>
      <c r="D620" s="22" t="s">
        <v>63</v>
      </c>
      <c r="E620" s="23">
        <v>0</v>
      </c>
      <c r="F620" s="87"/>
      <c r="G620" s="87"/>
    </row>
    <row r="621" spans="2:7" ht="15" customHeight="1" x14ac:dyDescent="0.3">
      <c r="B621" s="72">
        <f t="shared" si="36"/>
        <v>8.0202159999999871</v>
      </c>
      <c r="C621" s="59" t="s">
        <v>87</v>
      </c>
      <c r="D621" s="22" t="s">
        <v>64</v>
      </c>
      <c r="E621" s="23">
        <v>0</v>
      </c>
      <c r="F621" s="87"/>
      <c r="G621" s="87"/>
    </row>
    <row r="622" spans="2:7" ht="15" customHeight="1" x14ac:dyDescent="0.3">
      <c r="B622" s="72">
        <f t="shared" si="36"/>
        <v>8.0202169999999864</v>
      </c>
      <c r="C622" s="59" t="s">
        <v>66</v>
      </c>
      <c r="D622" s="22" t="s">
        <v>63</v>
      </c>
      <c r="E622" s="23">
        <v>0</v>
      </c>
      <c r="F622" s="87"/>
      <c r="G622" s="87"/>
    </row>
    <row r="623" spans="2:7" ht="15" customHeight="1" x14ac:dyDescent="0.3">
      <c r="B623" s="72">
        <f t="shared" si="36"/>
        <v>8.0202179999999856</v>
      </c>
      <c r="C623" s="59" t="s">
        <v>45</v>
      </c>
      <c r="D623" s="22" t="s">
        <v>63</v>
      </c>
      <c r="E623" s="23">
        <v>0</v>
      </c>
      <c r="F623" s="87"/>
      <c r="G623" s="87"/>
    </row>
    <row r="624" spans="2:7" ht="15" customHeight="1" x14ac:dyDescent="0.3">
      <c r="B624" s="72">
        <f t="shared" si="36"/>
        <v>8.0202189999999849</v>
      </c>
      <c r="C624" s="59" t="s">
        <v>80</v>
      </c>
      <c r="D624" s="22" t="s">
        <v>64</v>
      </c>
      <c r="E624" s="23">
        <v>0</v>
      </c>
      <c r="F624" s="87"/>
      <c r="G624" s="87"/>
    </row>
    <row r="625" spans="2:7" ht="15" customHeight="1" x14ac:dyDescent="0.3">
      <c r="B625" s="72">
        <f t="shared" si="36"/>
        <v>8.0202199999999841</v>
      </c>
      <c r="C625" s="59" t="s">
        <v>118</v>
      </c>
      <c r="D625" s="22" t="s">
        <v>64</v>
      </c>
      <c r="E625" s="23">
        <v>0</v>
      </c>
      <c r="F625" s="87"/>
      <c r="G625" s="87"/>
    </row>
    <row r="626" spans="2:7" ht="15" customHeight="1" x14ac:dyDescent="0.3">
      <c r="B626" s="72">
        <f t="shared" si="36"/>
        <v>8.0202209999999834</v>
      </c>
      <c r="C626" s="59" t="s">
        <v>161</v>
      </c>
      <c r="D626" s="22" t="s">
        <v>64</v>
      </c>
      <c r="E626" s="23">
        <v>0</v>
      </c>
      <c r="F626" s="87"/>
      <c r="G626" s="87"/>
    </row>
    <row r="627" spans="2:7" ht="15" customHeight="1" x14ac:dyDescent="0.3">
      <c r="B627" s="72">
        <f t="shared" si="36"/>
        <v>8.0202219999999826</v>
      </c>
      <c r="C627" s="59" t="s">
        <v>93</v>
      </c>
      <c r="D627" s="22" t="s">
        <v>64</v>
      </c>
      <c r="E627" s="23">
        <v>0</v>
      </c>
      <c r="F627" s="87"/>
      <c r="G627" s="87"/>
    </row>
    <row r="628" spans="2:7" ht="15" customHeight="1" x14ac:dyDescent="0.3">
      <c r="B628" s="71">
        <f>+B594+0.01</f>
        <v>8.0299999999999994</v>
      </c>
      <c r="C628" s="57" t="s">
        <v>112</v>
      </c>
      <c r="D628" s="50"/>
      <c r="E628" s="51"/>
      <c r="F628" s="86"/>
      <c r="G628" s="86"/>
    </row>
    <row r="629" spans="2:7" ht="15" customHeight="1" x14ac:dyDescent="0.3">
      <c r="B629" s="36">
        <f>B628+0.0001</f>
        <v>8.0300999999999991</v>
      </c>
      <c r="C629" s="58" t="s">
        <v>108</v>
      </c>
      <c r="D629" s="22"/>
      <c r="E629" s="23"/>
      <c r="F629" s="87"/>
      <c r="G629" s="87"/>
    </row>
    <row r="630" spans="2:7" ht="15" customHeight="1" x14ac:dyDescent="0.3">
      <c r="B630" s="72">
        <f>B629+0.000001</f>
        <v>8.0301009999999984</v>
      </c>
      <c r="C630" s="59" t="s">
        <v>107</v>
      </c>
      <c r="D630" s="22" t="s">
        <v>50</v>
      </c>
      <c r="E630" s="23">
        <v>0</v>
      </c>
      <c r="F630" s="87"/>
      <c r="G630" s="87"/>
    </row>
    <row r="631" spans="2:7" ht="15" customHeight="1" x14ac:dyDescent="0.3">
      <c r="B631" s="72">
        <f>B630+0.000001</f>
        <v>8.0301019999999976</v>
      </c>
      <c r="C631" s="59" t="s">
        <v>109</v>
      </c>
      <c r="D631" s="22" t="s">
        <v>54</v>
      </c>
      <c r="E631" s="23">
        <v>0</v>
      </c>
      <c r="F631" s="87"/>
      <c r="G631" s="87"/>
    </row>
    <row r="632" spans="2:7" ht="15" customHeight="1" x14ac:dyDescent="0.3">
      <c r="B632" s="36">
        <f>B629+0.0001</f>
        <v>8.0301999999999989</v>
      </c>
      <c r="C632" s="58" t="s">
        <v>110</v>
      </c>
      <c r="D632" s="22"/>
      <c r="E632" s="23"/>
      <c r="F632" s="87"/>
      <c r="G632" s="87"/>
    </row>
    <row r="633" spans="2:7" ht="15" customHeight="1" x14ac:dyDescent="0.3">
      <c r="B633" s="72">
        <f>B632+0.000001</f>
        <v>8.0302009999999981</v>
      </c>
      <c r="C633" s="59" t="s">
        <v>111</v>
      </c>
      <c r="D633" s="22" t="s">
        <v>50</v>
      </c>
      <c r="E633" s="23">
        <v>0</v>
      </c>
      <c r="F633" s="93"/>
      <c r="G633" s="93"/>
    </row>
    <row r="634" spans="2:7" ht="26.4" customHeight="1" x14ac:dyDescent="0.3">
      <c r="B634" s="7"/>
      <c r="C634" s="7"/>
      <c r="F634" s="94" t="s">
        <v>164</v>
      </c>
      <c r="G634" s="95">
        <f>SUM(G12:G633)</f>
        <v>0</v>
      </c>
    </row>
    <row r="635" spans="2:7" ht="15" customHeight="1" x14ac:dyDescent="0.3">
      <c r="B635" s="7"/>
    </row>
    <row r="636" spans="2:7" ht="15" customHeight="1" x14ac:dyDescent="0.3">
      <c r="B636" s="26"/>
    </row>
  </sheetData>
  <autoFilter ref="B9:E633" xr:uid="{85C5BBC7-F8FA-44AD-A2F0-E5210914EFF7}"/>
  <mergeCells count="7">
    <mergeCell ref="B6:E6"/>
    <mergeCell ref="B2:B4"/>
    <mergeCell ref="F2:G2"/>
    <mergeCell ref="F3:G3"/>
    <mergeCell ref="F4:G4"/>
    <mergeCell ref="C2:E3"/>
    <mergeCell ref="C4:E4"/>
  </mergeCell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93" max="6" man="1"/>
  </rowBreaks>
  <ignoredErrors>
    <ignoredError sqref="B53 B36 B68 B82 B118 B137 B152 B166 B178 B202 B221 B236 B250 B262 B286 B305 B320 B334 B346 B372 B391 B406 B420 B432 B475 B490 B507 B518 B545 B564 B579 B594 B605 B632 B94"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5F20D-49B5-4370-B3D2-64F474EEFE24}">
  <sheetPr codeName="Hoja1">
    <tabColor rgb="FFFFC000"/>
    <outlinePr summaryBelow="0"/>
  </sheetPr>
  <dimension ref="A1:W349"/>
  <sheetViews>
    <sheetView workbookViewId="0">
      <selection activeCell="C14" sqref="C14"/>
    </sheetView>
  </sheetViews>
  <sheetFormatPr baseColWidth="10" defaultColWidth="10.5546875" defaultRowHeight="15" customHeight="1" outlineLevelRow="1" x14ac:dyDescent="0.3"/>
  <cols>
    <col min="1" max="1" width="1.77734375" style="8" customWidth="1"/>
    <col min="2" max="2" width="17.109375" style="8" customWidth="1"/>
    <col min="3" max="3" width="93.109375" style="8" bestFit="1" customWidth="1"/>
    <col min="4" max="4" width="7.109375" style="2" bestFit="1" customWidth="1"/>
    <col min="5" max="5" width="11.5546875" style="1" bestFit="1" customWidth="1"/>
    <col min="6" max="6" width="1.88671875" style="8" customWidth="1"/>
    <col min="7" max="7" width="43.33203125" style="8" customWidth="1"/>
    <col min="8" max="8" width="14" style="8" customWidth="1"/>
    <col min="9" max="9" width="10.5546875" style="8" customWidth="1"/>
    <col min="10" max="10" width="12.33203125" style="8" customWidth="1"/>
    <col min="11" max="11" width="10.5546875" style="8" customWidth="1"/>
    <col min="12" max="12" width="12.6640625" style="8" customWidth="1"/>
    <col min="13" max="13" width="10.5546875" style="8" customWidth="1"/>
    <col min="14" max="14" width="15.44140625" style="8" customWidth="1"/>
    <col min="15" max="16" width="10.5546875" style="8" customWidth="1"/>
    <col min="17" max="17" width="10.5546875" style="29" customWidth="1"/>
    <col min="18" max="21" width="10.5546875" style="8" customWidth="1"/>
    <col min="22" max="22" width="12.109375" style="29" bestFit="1" customWidth="1"/>
    <col min="23" max="23" width="13.77734375" style="29" bestFit="1" customWidth="1"/>
    <col min="24" max="24" width="13.77734375" style="8" bestFit="1" customWidth="1"/>
    <col min="25" max="16384" width="10.5546875" style="8"/>
  </cols>
  <sheetData>
    <row r="1" spans="1:23" ht="9" customHeight="1" x14ac:dyDescent="0.3"/>
    <row r="2" spans="1:23" s="3" customFormat="1" ht="26.1" customHeight="1" x14ac:dyDescent="0.3">
      <c r="B2" s="76"/>
      <c r="C2" s="77" t="s">
        <v>0</v>
      </c>
      <c r="D2" s="79" t="s">
        <v>1</v>
      </c>
      <c r="E2" s="80"/>
      <c r="F2" s="9"/>
      <c r="Q2" s="30"/>
      <c r="V2" s="30"/>
      <c r="W2" s="30"/>
    </row>
    <row r="3" spans="1:23" s="4" customFormat="1" ht="15" customHeight="1" x14ac:dyDescent="0.3">
      <c r="A3" s="3"/>
      <c r="B3" s="76"/>
      <c r="C3" s="78"/>
      <c r="D3" s="79" t="s">
        <v>2</v>
      </c>
      <c r="E3" s="80"/>
      <c r="F3" s="9"/>
      <c r="Q3" s="31"/>
      <c r="V3" s="31"/>
      <c r="W3" s="31"/>
    </row>
    <row r="4" spans="1:23" s="5" customFormat="1" ht="30" customHeight="1" x14ac:dyDescent="0.3">
      <c r="A4" s="3"/>
      <c r="B4" s="76"/>
      <c r="C4" s="10" t="s">
        <v>3</v>
      </c>
      <c r="D4" s="81" t="s">
        <v>4</v>
      </c>
      <c r="E4" s="82"/>
      <c r="F4" s="9"/>
      <c r="Q4" s="32"/>
      <c r="V4" s="32"/>
      <c r="W4" s="32"/>
    </row>
    <row r="5" spans="1:23" s="5" customFormat="1" ht="9" customHeight="1" x14ac:dyDescent="0.3">
      <c r="A5" s="4"/>
      <c r="B5" s="4"/>
      <c r="C5" s="4"/>
      <c r="D5" s="4"/>
      <c r="E5" s="4"/>
      <c r="F5" s="11"/>
      <c r="Q5" s="32"/>
      <c r="V5" s="32"/>
      <c r="W5" s="32"/>
    </row>
    <row r="6" spans="1:23" s="5" customFormat="1" ht="15" customHeight="1" x14ac:dyDescent="0.3">
      <c r="A6" s="8"/>
      <c r="B6" s="75" t="s">
        <v>5</v>
      </c>
      <c r="C6" s="75"/>
      <c r="D6" s="75"/>
      <c r="E6" s="75"/>
      <c r="F6" s="11"/>
      <c r="Q6" s="32"/>
      <c r="V6" s="35" t="s">
        <v>94</v>
      </c>
      <c r="W6" s="35" t="s">
        <v>95</v>
      </c>
    </row>
    <row r="7" spans="1:23" s="5" customFormat="1" ht="9" customHeight="1" x14ac:dyDescent="0.3">
      <c r="A7" s="8"/>
      <c r="B7" s="6"/>
      <c r="C7" s="6"/>
      <c r="D7" s="6"/>
      <c r="E7" s="6"/>
      <c r="F7" s="11"/>
      <c r="Q7" s="32"/>
      <c r="V7" s="32"/>
      <c r="W7" s="32"/>
    </row>
    <row r="8" spans="1:23" ht="3" customHeight="1" x14ac:dyDescent="0.3"/>
    <row r="9" spans="1:23" s="12" customFormat="1" ht="30" customHeight="1" x14ac:dyDescent="0.3">
      <c r="B9" s="13" t="s">
        <v>6</v>
      </c>
      <c r="C9" s="13" t="s">
        <v>7</v>
      </c>
      <c r="D9" s="13" t="s">
        <v>8</v>
      </c>
      <c r="E9" s="14" t="s">
        <v>9</v>
      </c>
      <c r="G9" s="15" t="s">
        <v>10</v>
      </c>
      <c r="Q9" s="33"/>
      <c r="V9" s="33"/>
      <c r="W9" s="33"/>
    </row>
    <row r="10" spans="1:23" s="11" customFormat="1" ht="15" customHeight="1" x14ac:dyDescent="0.3">
      <c r="B10" s="16">
        <v>1</v>
      </c>
      <c r="C10" s="17" t="e">
        <f>+VLOOKUP(B10,#REF!,2,FALSE)</f>
        <v>#REF!</v>
      </c>
      <c r="D10" s="18"/>
      <c r="E10" s="19"/>
      <c r="G10" s="20"/>
      <c r="Q10" s="34"/>
      <c r="V10" s="34"/>
      <c r="W10" s="34"/>
    </row>
    <row r="11" spans="1:23" s="11" customFormat="1" ht="15" customHeight="1" outlineLevel="1" x14ac:dyDescent="0.3">
      <c r="B11" s="53">
        <f>+B10+0.01</f>
        <v>1.01</v>
      </c>
      <c r="C11" s="49" t="s">
        <v>114</v>
      </c>
      <c r="D11" s="50"/>
      <c r="E11" s="51"/>
      <c r="G11" s="52"/>
      <c r="Q11" s="34"/>
      <c r="V11" s="34"/>
      <c r="W11" s="34"/>
    </row>
    <row r="12" spans="1:23" s="11" customFormat="1" ht="15" customHeight="1" outlineLevel="1" x14ac:dyDescent="0.3">
      <c r="B12" s="56">
        <f>+B11+0.0001</f>
        <v>1.0101</v>
      </c>
      <c r="C12" s="21" t="s">
        <v>49</v>
      </c>
      <c r="D12" s="22" t="s">
        <v>50</v>
      </c>
      <c r="E12" s="23">
        <v>1</v>
      </c>
      <c r="G12" s="8" t="s">
        <v>11</v>
      </c>
      <c r="Q12" s="34"/>
      <c r="V12" s="34">
        <v>1</v>
      </c>
      <c r="W12" s="34">
        <f>+V12-E12</f>
        <v>0</v>
      </c>
    </row>
    <row r="13" spans="1:23" s="11" customFormat="1" ht="15" customHeight="1" outlineLevel="1" x14ac:dyDescent="0.3">
      <c r="B13" s="56">
        <f t="shared" ref="B13:B14" si="0">+B12+0.0001</f>
        <v>1.0102</v>
      </c>
      <c r="C13" s="21" t="s">
        <v>52</v>
      </c>
      <c r="D13" s="22" t="s">
        <v>50</v>
      </c>
      <c r="E13" s="23">
        <v>1</v>
      </c>
      <c r="G13" s="8" t="s">
        <v>11</v>
      </c>
      <c r="Q13" s="34"/>
      <c r="V13" s="34">
        <v>1</v>
      </c>
      <c r="W13" s="34">
        <f t="shared" ref="W13:W35" si="1">+V13-E13</f>
        <v>0</v>
      </c>
    </row>
    <row r="14" spans="1:23" s="11" customFormat="1" ht="15" customHeight="1" outlineLevel="1" x14ac:dyDescent="0.3">
      <c r="B14" s="56">
        <f t="shared" si="0"/>
        <v>1.0103</v>
      </c>
      <c r="C14" s="21" t="s">
        <v>53</v>
      </c>
      <c r="D14" s="22" t="s">
        <v>50</v>
      </c>
      <c r="E14" s="23">
        <v>1</v>
      </c>
      <c r="G14" s="8" t="s">
        <v>11</v>
      </c>
      <c r="Q14" s="34"/>
      <c r="V14" s="34">
        <v>1</v>
      </c>
      <c r="W14" s="34">
        <f t="shared" si="1"/>
        <v>0</v>
      </c>
    </row>
    <row r="15" spans="1:23" s="11" customFormat="1" ht="15" customHeight="1" outlineLevel="1" x14ac:dyDescent="0.3">
      <c r="B15" s="56">
        <f>+B14+0.0001</f>
        <v>1.0104</v>
      </c>
      <c r="C15" s="21" t="s">
        <v>55</v>
      </c>
      <c r="D15" s="22" t="s">
        <v>50</v>
      </c>
      <c r="E15" s="23">
        <v>1</v>
      </c>
      <c r="G15" s="8" t="s">
        <v>11</v>
      </c>
      <c r="Q15" s="34"/>
      <c r="V15" s="34">
        <v>1</v>
      </c>
      <c r="W15" s="34">
        <f t="shared" si="1"/>
        <v>0</v>
      </c>
    </row>
    <row r="16" spans="1:23" s="11" customFormat="1" ht="15" customHeight="1" outlineLevel="1" x14ac:dyDescent="0.3">
      <c r="B16" s="53">
        <f>+B11+0.01</f>
        <v>1.02</v>
      </c>
      <c r="C16" s="49" t="s">
        <v>57</v>
      </c>
      <c r="D16" s="50"/>
      <c r="E16" s="51"/>
      <c r="F16" s="8"/>
      <c r="G16" s="8"/>
      <c r="Q16" s="34"/>
      <c r="V16" s="34"/>
      <c r="W16" s="34"/>
    </row>
    <row r="17" spans="2:23" s="11" customFormat="1" ht="15" customHeight="1" outlineLevel="1" x14ac:dyDescent="0.3">
      <c r="B17" s="56">
        <f>+B16+0.0001</f>
        <v>1.0201</v>
      </c>
      <c r="C17" s="45" t="s">
        <v>48</v>
      </c>
      <c r="D17" s="43" t="s">
        <v>54</v>
      </c>
      <c r="E17" s="44">
        <v>0.5</v>
      </c>
      <c r="F17" s="8"/>
      <c r="G17" s="8" t="s">
        <v>12</v>
      </c>
      <c r="Q17" s="34"/>
      <c r="V17" s="34"/>
      <c r="W17" s="34"/>
    </row>
    <row r="18" spans="2:23" s="11" customFormat="1" ht="15" customHeight="1" outlineLevel="1" x14ac:dyDescent="0.3">
      <c r="B18" s="56">
        <f t="shared" ref="B18:B19" si="2">+B17+0.0001</f>
        <v>1.0202</v>
      </c>
      <c r="C18" s="45" t="s">
        <v>58</v>
      </c>
      <c r="D18" s="43" t="s">
        <v>54</v>
      </c>
      <c r="E18" s="44">
        <v>15.47</v>
      </c>
      <c r="F18" s="8"/>
      <c r="G18" s="8" t="s">
        <v>12</v>
      </c>
      <c r="Q18" s="34"/>
      <c r="V18" s="34"/>
      <c r="W18" s="34"/>
    </row>
    <row r="19" spans="2:23" s="11" customFormat="1" ht="15" customHeight="1" outlineLevel="1" x14ac:dyDescent="0.3">
      <c r="B19" s="56">
        <f t="shared" si="2"/>
        <v>1.0203</v>
      </c>
      <c r="C19" s="45" t="s">
        <v>59</v>
      </c>
      <c r="D19" s="43" t="s">
        <v>54</v>
      </c>
      <c r="E19" s="44">
        <v>0.5</v>
      </c>
      <c r="F19" s="8"/>
      <c r="G19" s="8" t="s">
        <v>12</v>
      </c>
      <c r="Q19" s="34"/>
      <c r="V19" s="34"/>
      <c r="W19" s="34"/>
    </row>
    <row r="20" spans="2:23" s="11" customFormat="1" ht="15" customHeight="1" outlineLevel="1" x14ac:dyDescent="0.3">
      <c r="B20" s="53">
        <f>+B16+0.01</f>
        <v>1.03</v>
      </c>
      <c r="C20" s="49" t="s">
        <v>115</v>
      </c>
      <c r="D20" s="50"/>
      <c r="E20" s="51"/>
      <c r="G20" s="8"/>
      <c r="Q20" s="34"/>
      <c r="V20" s="34"/>
      <c r="W20" s="34"/>
    </row>
    <row r="21" spans="2:23" s="11" customFormat="1" ht="15" customHeight="1" outlineLevel="1" x14ac:dyDescent="0.3">
      <c r="B21" s="56">
        <f>+B20+0.0001</f>
        <v>1.0301</v>
      </c>
      <c r="C21" s="45" t="s">
        <v>74</v>
      </c>
      <c r="D21" s="43" t="s">
        <v>50</v>
      </c>
      <c r="E21" s="44">
        <v>1</v>
      </c>
      <c r="F21" s="8"/>
      <c r="G21" s="8" t="s">
        <v>26</v>
      </c>
      <c r="Q21" s="34"/>
      <c r="V21" s="34"/>
      <c r="W21" s="34"/>
    </row>
    <row r="22" spans="2:23" s="11" customFormat="1" ht="15" customHeight="1" outlineLevel="1" x14ac:dyDescent="0.3">
      <c r="B22" s="56">
        <f t="shared" ref="B22:B23" si="3">+B21+0.0001</f>
        <v>1.0302</v>
      </c>
      <c r="C22" s="45" t="s">
        <v>66</v>
      </c>
      <c r="D22" s="43" t="s">
        <v>63</v>
      </c>
      <c r="E22" s="44">
        <v>3648.4</v>
      </c>
      <c r="F22" s="8"/>
      <c r="G22" s="8" t="s">
        <v>17</v>
      </c>
      <c r="Q22" s="34"/>
      <c r="V22" s="34"/>
      <c r="W22" s="34"/>
    </row>
    <row r="23" spans="2:23" s="11" customFormat="1" ht="15" customHeight="1" outlineLevel="1" x14ac:dyDescent="0.3">
      <c r="B23" s="56">
        <f t="shared" si="3"/>
        <v>1.0303</v>
      </c>
      <c r="C23" s="45" t="s">
        <v>45</v>
      </c>
      <c r="D23" s="43" t="s">
        <v>63</v>
      </c>
      <c r="E23" s="44">
        <v>3648.4</v>
      </c>
      <c r="F23" s="8"/>
      <c r="G23" s="8" t="s">
        <v>17</v>
      </c>
      <c r="Q23" s="34"/>
      <c r="V23" s="34"/>
      <c r="W23" s="34"/>
    </row>
    <row r="24" spans="2:23" s="11" customFormat="1" ht="15" customHeight="1" outlineLevel="1" x14ac:dyDescent="0.3">
      <c r="B24" s="53">
        <f>+B20+0.01</f>
        <v>1.04</v>
      </c>
      <c r="C24" s="49" t="s">
        <v>116</v>
      </c>
      <c r="D24" s="50"/>
      <c r="E24" s="51"/>
      <c r="F24" s="8"/>
      <c r="G24" s="8"/>
      <c r="Q24" s="34"/>
      <c r="V24" s="34"/>
      <c r="W24" s="34"/>
    </row>
    <row r="25" spans="2:23" s="11" customFormat="1" ht="15" customHeight="1" outlineLevel="1" x14ac:dyDescent="0.3">
      <c r="B25" s="56">
        <f>+B24+0.0001</f>
        <v>1.0401</v>
      </c>
      <c r="C25" s="45" t="s">
        <v>71</v>
      </c>
      <c r="D25" s="43" t="s">
        <v>61</v>
      </c>
      <c r="E25" s="44">
        <v>27639</v>
      </c>
      <c r="F25" s="8"/>
      <c r="G25" s="8" t="s">
        <v>22</v>
      </c>
      <c r="Q25" s="34"/>
      <c r="V25" s="34"/>
      <c r="W25" s="34"/>
    </row>
    <row r="26" spans="2:23" s="11" customFormat="1" ht="15" customHeight="1" outlineLevel="1" x14ac:dyDescent="0.3">
      <c r="B26" s="56">
        <f t="shared" ref="B26:B30" si="4">+B25+0.0001</f>
        <v>1.0402</v>
      </c>
      <c r="C26" s="45" t="s">
        <v>72</v>
      </c>
      <c r="D26" s="43" t="s">
        <v>50</v>
      </c>
      <c r="E26" s="44">
        <v>1</v>
      </c>
      <c r="F26" s="8"/>
      <c r="G26" s="8" t="s">
        <v>22</v>
      </c>
      <c r="Q26" s="34"/>
      <c r="V26" s="34"/>
      <c r="W26" s="34"/>
    </row>
    <row r="27" spans="2:23" s="11" customFormat="1" ht="15" customHeight="1" outlineLevel="1" x14ac:dyDescent="0.3">
      <c r="B27" s="56">
        <f t="shared" si="4"/>
        <v>1.0403</v>
      </c>
      <c r="C27" s="45" t="s">
        <v>73</v>
      </c>
      <c r="D27" s="43" t="s">
        <v>54</v>
      </c>
      <c r="E27" s="44">
        <v>16.5</v>
      </c>
      <c r="F27" s="8"/>
      <c r="G27" s="8" t="s">
        <v>23</v>
      </c>
      <c r="Q27" s="34"/>
      <c r="V27" s="34"/>
      <c r="W27" s="34"/>
    </row>
    <row r="28" spans="2:23" s="11" customFormat="1" ht="15" customHeight="1" outlineLevel="1" x14ac:dyDescent="0.3">
      <c r="B28" s="56">
        <f>+B27+0.0001</f>
        <v>1.0404</v>
      </c>
      <c r="C28" s="45" t="s">
        <v>35</v>
      </c>
      <c r="D28" s="43" t="s">
        <v>61</v>
      </c>
      <c r="E28" s="44">
        <v>1382</v>
      </c>
      <c r="F28" s="8"/>
      <c r="G28" s="8" t="s">
        <v>24</v>
      </c>
      <c r="Q28" s="34"/>
      <c r="V28" s="34"/>
      <c r="W28" s="34"/>
    </row>
    <row r="29" spans="2:23" s="11" customFormat="1" ht="15" customHeight="1" outlineLevel="1" x14ac:dyDescent="0.3">
      <c r="B29" s="56">
        <f t="shared" si="4"/>
        <v>1.0405</v>
      </c>
      <c r="C29" s="45" t="s">
        <v>62</v>
      </c>
      <c r="D29" s="43" t="s">
        <v>63</v>
      </c>
      <c r="E29" s="44">
        <v>304.10000000000002</v>
      </c>
      <c r="F29" s="8"/>
      <c r="G29" s="8" t="s">
        <v>25</v>
      </c>
      <c r="Q29" s="34"/>
      <c r="V29" s="34"/>
      <c r="W29" s="34"/>
    </row>
    <row r="30" spans="2:23" s="11" customFormat="1" ht="15" customHeight="1" outlineLevel="1" x14ac:dyDescent="0.3">
      <c r="B30" s="56">
        <f t="shared" si="4"/>
        <v>1.0406</v>
      </c>
      <c r="C30" s="45" t="s">
        <v>46</v>
      </c>
      <c r="D30" s="43" t="s">
        <v>63</v>
      </c>
      <c r="E30" s="44">
        <v>2301.1</v>
      </c>
      <c r="F30" s="8"/>
      <c r="G30" s="8" t="s">
        <v>13</v>
      </c>
      <c r="Q30" s="34"/>
      <c r="V30" s="34"/>
      <c r="W30" s="34"/>
    </row>
    <row r="31" spans="2:23" s="11" customFormat="1" ht="15" customHeight="1" outlineLevel="1" x14ac:dyDescent="0.3">
      <c r="B31" s="53">
        <f>+B24+0.01</f>
        <v>1.05</v>
      </c>
      <c r="C31" s="49" t="s">
        <v>67</v>
      </c>
      <c r="D31" s="54" t="s">
        <v>68</v>
      </c>
      <c r="E31" s="55">
        <v>8.3000000000000007</v>
      </c>
      <c r="F31" s="8"/>
      <c r="G31" s="8" t="s">
        <v>18</v>
      </c>
      <c r="Q31" s="34"/>
      <c r="V31" s="34"/>
      <c r="W31" s="34"/>
    </row>
    <row r="32" spans="2:23" s="11" customFormat="1" ht="15" customHeight="1" outlineLevel="1" x14ac:dyDescent="0.3">
      <c r="B32" s="53">
        <f>+B31+0.01</f>
        <v>1.06</v>
      </c>
      <c r="C32" s="49" t="s">
        <v>69</v>
      </c>
      <c r="D32" s="54" t="s">
        <v>54</v>
      </c>
      <c r="E32" s="55">
        <v>16.47</v>
      </c>
      <c r="F32" s="8"/>
      <c r="G32" s="8" t="s">
        <v>19</v>
      </c>
      <c r="Q32" s="34"/>
      <c r="V32" s="34"/>
      <c r="W32" s="34"/>
    </row>
    <row r="33" spans="2:23" s="11" customFormat="1" ht="15" customHeight="1" outlineLevel="1" x14ac:dyDescent="0.3">
      <c r="B33" s="53">
        <f>+B32+0.01</f>
        <v>1.07</v>
      </c>
      <c r="C33" s="49" t="s">
        <v>40</v>
      </c>
      <c r="D33" s="54" t="s">
        <v>50</v>
      </c>
      <c r="E33" s="55">
        <v>1</v>
      </c>
      <c r="F33" s="8"/>
      <c r="G33" s="8" t="s">
        <v>21</v>
      </c>
      <c r="Q33" s="34"/>
      <c r="V33" s="34"/>
      <c r="W33" s="34"/>
    </row>
    <row r="34" spans="2:23" s="11" customFormat="1" ht="15" customHeight="1" outlineLevel="1" x14ac:dyDescent="0.3">
      <c r="B34" s="53">
        <f>+B33+0.01</f>
        <v>1.08</v>
      </c>
      <c r="C34" s="49" t="s">
        <v>70</v>
      </c>
      <c r="D34" s="54" t="s">
        <v>50</v>
      </c>
      <c r="E34" s="55">
        <v>1</v>
      </c>
      <c r="F34" s="8"/>
      <c r="G34" s="8"/>
      <c r="Q34" s="34"/>
      <c r="V34" s="34"/>
      <c r="W34" s="34"/>
    </row>
    <row r="35" spans="2:23" ht="15" customHeight="1" x14ac:dyDescent="0.3">
      <c r="B35" s="16">
        <f>+B10+1</f>
        <v>2</v>
      </c>
      <c r="C35" s="17" t="s">
        <v>101</v>
      </c>
      <c r="D35" s="18"/>
      <c r="E35" s="19"/>
      <c r="W35" s="34">
        <f t="shared" si="1"/>
        <v>0</v>
      </c>
    </row>
    <row r="36" spans="2:23" ht="15" customHeight="1" outlineLevel="1" x14ac:dyDescent="0.3">
      <c r="B36" s="48">
        <f>+B35+0.01</f>
        <v>2.0099999999999998</v>
      </c>
      <c r="C36" s="49" t="s">
        <v>56</v>
      </c>
      <c r="D36" s="50"/>
      <c r="E36" s="51"/>
      <c r="H36" s="7"/>
      <c r="J36" s="7"/>
      <c r="W36" s="34"/>
    </row>
    <row r="37" spans="2:23" ht="15" customHeight="1" outlineLevel="1" x14ac:dyDescent="0.3">
      <c r="B37" s="36">
        <f>+B36+0.0001</f>
        <v>2.0101</v>
      </c>
      <c r="C37" s="42" t="s">
        <v>60</v>
      </c>
      <c r="D37" s="43"/>
      <c r="E37" s="44"/>
      <c r="H37" s="7"/>
      <c r="J37" s="7"/>
      <c r="W37" s="34"/>
    </row>
    <row r="38" spans="2:23" ht="15" customHeight="1" outlineLevel="1" x14ac:dyDescent="0.3">
      <c r="B38" s="28">
        <f>B37+0.000001</f>
        <v>2.0101010000000001</v>
      </c>
      <c r="C38" s="45" t="s">
        <v>35</v>
      </c>
      <c r="D38" s="43" t="s">
        <v>61</v>
      </c>
      <c r="E38" s="44">
        <v>2361.2000000000003</v>
      </c>
      <c r="G38" s="8" t="s">
        <v>13</v>
      </c>
      <c r="H38" s="7"/>
      <c r="J38" s="7"/>
      <c r="W38" s="34"/>
    </row>
    <row r="39" spans="2:23" ht="15" customHeight="1" outlineLevel="1" x14ac:dyDescent="0.3">
      <c r="B39" s="28">
        <f t="shared" ref="B39:B49" si="5">B38+0.000001</f>
        <v>2.0101020000000003</v>
      </c>
      <c r="C39" s="45" t="s">
        <v>62</v>
      </c>
      <c r="D39" s="43" t="s">
        <v>63</v>
      </c>
      <c r="E39" s="44">
        <v>207.8</v>
      </c>
      <c r="G39" s="8" t="s">
        <v>13</v>
      </c>
      <c r="H39" s="7"/>
      <c r="J39" s="7"/>
      <c r="W39" s="34"/>
    </row>
    <row r="40" spans="2:23" ht="15" customHeight="1" outlineLevel="1" x14ac:dyDescent="0.3">
      <c r="B40" s="28">
        <f t="shared" si="5"/>
        <v>2.0101030000000004</v>
      </c>
      <c r="C40" s="45" t="s">
        <v>46</v>
      </c>
      <c r="D40" s="43" t="s">
        <v>63</v>
      </c>
      <c r="E40" s="44">
        <v>1568.5</v>
      </c>
      <c r="G40" s="8" t="s">
        <v>13</v>
      </c>
      <c r="H40" s="7"/>
      <c r="J40" s="7"/>
      <c r="W40" s="34"/>
    </row>
    <row r="41" spans="2:23" ht="15" customHeight="1" outlineLevel="1" x14ac:dyDescent="0.3">
      <c r="B41" s="28">
        <f t="shared" si="5"/>
        <v>2.0101040000000006</v>
      </c>
      <c r="C41" s="45" t="s">
        <v>36</v>
      </c>
      <c r="D41" s="43" t="s">
        <v>64</v>
      </c>
      <c r="E41" s="44">
        <v>17603.3</v>
      </c>
      <c r="G41" s="8" t="s">
        <v>14</v>
      </c>
      <c r="H41" s="7"/>
      <c r="J41" s="7"/>
      <c r="W41" s="34"/>
    </row>
    <row r="42" spans="2:23" ht="15" customHeight="1" outlineLevel="1" x14ac:dyDescent="0.3">
      <c r="B42" s="28">
        <f t="shared" si="5"/>
        <v>2.0101050000000007</v>
      </c>
      <c r="C42" s="45" t="s">
        <v>38</v>
      </c>
      <c r="D42" s="43" t="s">
        <v>64</v>
      </c>
      <c r="E42" s="44">
        <v>2838.8</v>
      </c>
      <c r="G42" s="8" t="s">
        <v>14</v>
      </c>
      <c r="H42" s="7"/>
      <c r="J42" s="7"/>
      <c r="W42" s="34"/>
    </row>
    <row r="43" spans="2:23" ht="15" customHeight="1" outlineLevel="1" x14ac:dyDescent="0.3">
      <c r="B43" s="28">
        <f t="shared" si="5"/>
        <v>2.0101060000000008</v>
      </c>
      <c r="C43" s="45" t="s">
        <v>37</v>
      </c>
      <c r="D43" s="43" t="s">
        <v>64</v>
      </c>
      <c r="E43" s="44">
        <v>1436.7</v>
      </c>
      <c r="G43" s="8" t="s">
        <v>14</v>
      </c>
      <c r="H43" s="7"/>
      <c r="J43" s="7"/>
      <c r="W43" s="34"/>
    </row>
    <row r="44" spans="2:23" ht="15" customHeight="1" outlineLevel="1" x14ac:dyDescent="0.3">
      <c r="B44" s="28">
        <f t="shared" si="5"/>
        <v>2.010107000000001</v>
      </c>
      <c r="C44" s="45" t="s">
        <v>42</v>
      </c>
      <c r="D44" s="43" t="s">
        <v>64</v>
      </c>
      <c r="E44" s="44">
        <v>8566.4</v>
      </c>
      <c r="G44" s="8" t="s">
        <v>15</v>
      </c>
      <c r="H44" s="7"/>
      <c r="J44" s="7"/>
      <c r="W44" s="34"/>
    </row>
    <row r="45" spans="2:23" ht="15" customHeight="1" outlineLevel="1" x14ac:dyDescent="0.3">
      <c r="B45" s="28">
        <f t="shared" si="5"/>
        <v>2.0101080000000011</v>
      </c>
      <c r="C45" s="45" t="s">
        <v>41</v>
      </c>
      <c r="D45" s="43" t="s">
        <v>64</v>
      </c>
      <c r="E45" s="44">
        <v>8566.4</v>
      </c>
      <c r="G45" s="8" t="s">
        <v>16</v>
      </c>
      <c r="H45" s="7"/>
      <c r="J45" s="7"/>
      <c r="W45" s="34"/>
    </row>
    <row r="46" spans="2:23" ht="15" customHeight="1" outlineLevel="1" x14ac:dyDescent="0.3">
      <c r="B46" s="28">
        <f t="shared" si="5"/>
        <v>2.0101090000000013</v>
      </c>
      <c r="C46" s="45" t="s">
        <v>65</v>
      </c>
      <c r="D46" s="43" t="s">
        <v>63</v>
      </c>
      <c r="E46" s="44">
        <v>7538.5</v>
      </c>
      <c r="G46" s="8" t="s">
        <v>17</v>
      </c>
      <c r="H46" s="7"/>
      <c r="J46" s="7"/>
      <c r="W46" s="34"/>
    </row>
    <row r="47" spans="2:23" ht="15" customHeight="1" outlineLevel="1" x14ac:dyDescent="0.3">
      <c r="B47" s="28">
        <f t="shared" si="5"/>
        <v>2.0101100000000014</v>
      </c>
      <c r="C47" s="45" t="s">
        <v>47</v>
      </c>
      <c r="D47" s="43" t="s">
        <v>63</v>
      </c>
      <c r="E47" s="44">
        <v>7538.5</v>
      </c>
      <c r="G47" s="8" t="s">
        <v>17</v>
      </c>
      <c r="H47" s="7"/>
      <c r="J47" s="7"/>
      <c r="W47" s="34"/>
    </row>
    <row r="48" spans="2:23" ht="15" customHeight="1" outlineLevel="1" x14ac:dyDescent="0.3">
      <c r="B48" s="28">
        <f t="shared" si="5"/>
        <v>2.0101110000000015</v>
      </c>
      <c r="C48" s="45" t="s">
        <v>66</v>
      </c>
      <c r="D48" s="43" t="s">
        <v>63</v>
      </c>
      <c r="E48" s="44">
        <v>11715</v>
      </c>
      <c r="G48" s="8" t="s">
        <v>17</v>
      </c>
      <c r="H48" s="7"/>
      <c r="J48" s="7"/>
      <c r="W48" s="34"/>
    </row>
    <row r="49" spans="2:23" ht="15" customHeight="1" outlineLevel="1" x14ac:dyDescent="0.3">
      <c r="B49" s="28">
        <f t="shared" si="5"/>
        <v>2.0101120000000017</v>
      </c>
      <c r="C49" s="45" t="s">
        <v>45</v>
      </c>
      <c r="D49" s="43" t="s">
        <v>63</v>
      </c>
      <c r="E49" s="44">
        <v>60625.200000000004</v>
      </c>
      <c r="G49" s="8" t="s">
        <v>17</v>
      </c>
      <c r="H49" s="7"/>
      <c r="J49" s="7"/>
      <c r="W49" s="34"/>
    </row>
    <row r="50" spans="2:23" ht="15" customHeight="1" outlineLevel="1" x14ac:dyDescent="0.3">
      <c r="B50" s="36">
        <f>+B37+0.0001</f>
        <v>2.0102000000000002</v>
      </c>
      <c r="C50" s="42" t="s">
        <v>113</v>
      </c>
      <c r="D50" s="43"/>
      <c r="E50" s="44"/>
      <c r="H50" s="7"/>
      <c r="J50" s="7"/>
      <c r="W50" s="34"/>
    </row>
    <row r="51" spans="2:23" ht="15" customHeight="1" outlineLevel="1" x14ac:dyDescent="0.3">
      <c r="B51" s="28">
        <f>B50+0.000001</f>
        <v>2.0102010000000003</v>
      </c>
      <c r="C51" s="45" t="s">
        <v>33</v>
      </c>
      <c r="D51" s="43" t="s">
        <v>64</v>
      </c>
      <c r="E51" s="44"/>
      <c r="H51" s="7"/>
      <c r="J51" s="7"/>
      <c r="W51" s="34"/>
    </row>
    <row r="52" spans="2:23" ht="15" customHeight="1" outlineLevel="1" x14ac:dyDescent="0.3">
      <c r="B52" s="28">
        <f t="shared" ref="B52:B54" si="6">B51+0.000001</f>
        <v>2.0102020000000005</v>
      </c>
      <c r="C52" s="45" t="s">
        <v>35</v>
      </c>
      <c r="D52" s="43" t="s">
        <v>61</v>
      </c>
      <c r="E52" s="44"/>
      <c r="H52" s="7"/>
      <c r="J52" s="7"/>
      <c r="W52" s="34"/>
    </row>
    <row r="53" spans="2:23" ht="15" customHeight="1" outlineLevel="1" x14ac:dyDescent="0.3">
      <c r="B53" s="28">
        <f t="shared" si="6"/>
        <v>2.0102030000000006</v>
      </c>
      <c r="C53" s="45" t="s">
        <v>62</v>
      </c>
      <c r="D53" s="43" t="s">
        <v>63</v>
      </c>
      <c r="E53" s="44"/>
      <c r="H53" s="7"/>
      <c r="J53" s="7"/>
      <c r="W53" s="34"/>
    </row>
    <row r="54" spans="2:23" ht="15" customHeight="1" outlineLevel="1" x14ac:dyDescent="0.3">
      <c r="B54" s="28">
        <f t="shared" si="6"/>
        <v>2.0102040000000008</v>
      </c>
      <c r="C54" s="45" t="s">
        <v>46</v>
      </c>
      <c r="D54" s="43" t="s">
        <v>63</v>
      </c>
      <c r="E54" s="44"/>
      <c r="H54" s="7"/>
      <c r="J54" s="7"/>
      <c r="W54" s="34"/>
    </row>
    <row r="55" spans="2:23" ht="15" customHeight="1" outlineLevel="1" x14ac:dyDescent="0.3">
      <c r="B55" s="36">
        <f>+B50+0.0001</f>
        <v>2.0103000000000004</v>
      </c>
      <c r="C55" s="42" t="s">
        <v>34</v>
      </c>
      <c r="D55" s="43"/>
      <c r="E55" s="44"/>
      <c r="H55" s="7"/>
      <c r="J55" s="7"/>
      <c r="W55" s="34"/>
    </row>
    <row r="56" spans="2:23" ht="15" customHeight="1" outlineLevel="1" x14ac:dyDescent="0.3">
      <c r="B56" s="28">
        <f>B55+0.000001</f>
        <v>2.0103010000000006</v>
      </c>
      <c r="C56" s="45" t="s">
        <v>35</v>
      </c>
      <c r="D56" s="43" t="s">
        <v>61</v>
      </c>
      <c r="E56" s="44">
        <v>17783</v>
      </c>
      <c r="G56" s="8" t="s">
        <v>27</v>
      </c>
      <c r="H56" s="7"/>
      <c r="J56" s="7"/>
      <c r="W56" s="34"/>
    </row>
    <row r="57" spans="2:23" ht="15" customHeight="1" outlineLevel="1" x14ac:dyDescent="0.3">
      <c r="B57" s="28">
        <f t="shared" ref="B57:B62" si="7">B56+0.000001</f>
        <v>2.0103020000000007</v>
      </c>
      <c r="C57" s="45" t="s">
        <v>62</v>
      </c>
      <c r="D57" s="43" t="s">
        <v>63</v>
      </c>
      <c r="E57" s="44">
        <v>3129.9</v>
      </c>
      <c r="G57" s="8" t="s">
        <v>14</v>
      </c>
      <c r="H57" s="7"/>
      <c r="J57" s="7"/>
      <c r="W57" s="34"/>
    </row>
    <row r="58" spans="2:23" ht="15" customHeight="1" outlineLevel="1" x14ac:dyDescent="0.3">
      <c r="B58" s="28">
        <f t="shared" si="7"/>
        <v>2.0103030000000008</v>
      </c>
      <c r="C58" s="45" t="s">
        <v>46</v>
      </c>
      <c r="D58" s="43" t="s">
        <v>63</v>
      </c>
      <c r="E58" s="44">
        <v>23683</v>
      </c>
      <c r="G58" s="8" t="s">
        <v>15</v>
      </c>
      <c r="H58" s="7"/>
      <c r="J58" s="7"/>
      <c r="W58" s="34"/>
    </row>
    <row r="59" spans="2:23" ht="15" customHeight="1" outlineLevel="1" x14ac:dyDescent="0.3">
      <c r="B59" s="28">
        <f t="shared" si="7"/>
        <v>2.010304000000001</v>
      </c>
      <c r="C59" s="45" t="s">
        <v>36</v>
      </c>
      <c r="D59" s="43" t="s">
        <v>64</v>
      </c>
      <c r="E59" s="44">
        <v>26907.100000000002</v>
      </c>
      <c r="G59" s="8" t="s">
        <v>28</v>
      </c>
      <c r="H59" s="7"/>
      <c r="J59" s="7"/>
      <c r="W59" s="34"/>
    </row>
    <row r="60" spans="2:23" ht="15" customHeight="1" outlineLevel="1" x14ac:dyDescent="0.3">
      <c r="B60" s="28">
        <f t="shared" si="7"/>
        <v>2.0103050000000011</v>
      </c>
      <c r="C60" s="45" t="s">
        <v>75</v>
      </c>
      <c r="D60" s="43" t="s">
        <v>64</v>
      </c>
      <c r="E60" s="44">
        <v>64576.9</v>
      </c>
      <c r="G60" s="8" t="s">
        <v>28</v>
      </c>
      <c r="H60" s="7"/>
      <c r="J60" s="7"/>
      <c r="W60" s="34"/>
    </row>
    <row r="61" spans="2:23" ht="15" customHeight="1" outlineLevel="1" x14ac:dyDescent="0.3">
      <c r="B61" s="28">
        <f t="shared" si="7"/>
        <v>2.0103060000000013</v>
      </c>
      <c r="C61" s="45" t="s">
        <v>76</v>
      </c>
      <c r="D61" s="43" t="s">
        <v>51</v>
      </c>
      <c r="E61" s="44">
        <v>4490</v>
      </c>
      <c r="H61" s="7"/>
      <c r="J61" s="7"/>
      <c r="W61" s="34"/>
    </row>
    <row r="62" spans="2:23" ht="15" customHeight="1" outlineLevel="1" x14ac:dyDescent="0.3">
      <c r="B62" s="28">
        <f t="shared" si="7"/>
        <v>2.0103070000000014</v>
      </c>
      <c r="C62" s="45" t="s">
        <v>77</v>
      </c>
      <c r="D62" s="43" t="s">
        <v>50</v>
      </c>
      <c r="E62" s="44">
        <v>1</v>
      </c>
      <c r="H62" s="7"/>
      <c r="J62" s="7"/>
      <c r="W62" s="34"/>
    </row>
    <row r="63" spans="2:23" ht="15" customHeight="1" outlineLevel="1" x14ac:dyDescent="0.3">
      <c r="B63" s="36">
        <f>+B55+0.0001</f>
        <v>2.0104000000000006</v>
      </c>
      <c r="C63" s="42" t="s">
        <v>44</v>
      </c>
      <c r="D63" s="46" t="s">
        <v>54</v>
      </c>
      <c r="E63" s="47">
        <v>16.47</v>
      </c>
      <c r="G63" s="8" t="s">
        <v>20</v>
      </c>
      <c r="H63" s="7"/>
      <c r="J63" s="7"/>
      <c r="W63" s="34"/>
    </row>
    <row r="64" spans="2:23" ht="15" customHeight="1" outlineLevel="1" x14ac:dyDescent="0.3">
      <c r="B64" s="36">
        <f>+B63+0.0001</f>
        <v>2.0105000000000008</v>
      </c>
      <c r="C64" s="42" t="s">
        <v>39</v>
      </c>
      <c r="D64" s="46" t="s">
        <v>54</v>
      </c>
      <c r="E64" s="47">
        <v>16.47</v>
      </c>
      <c r="G64" s="8" t="s">
        <v>29</v>
      </c>
      <c r="H64" s="7"/>
      <c r="J64" s="7"/>
      <c r="W64" s="34"/>
    </row>
    <row r="65" spans="2:23" ht="15" customHeight="1" outlineLevel="1" x14ac:dyDescent="0.3">
      <c r="B65" s="36">
        <f>+B64+0.0001</f>
        <v>2.0106000000000011</v>
      </c>
      <c r="C65" s="42" t="s">
        <v>43</v>
      </c>
      <c r="D65" s="46" t="s">
        <v>61</v>
      </c>
      <c r="E65" s="47">
        <v>21526.2</v>
      </c>
      <c r="G65" s="8" t="s">
        <v>31</v>
      </c>
      <c r="H65" s="7"/>
      <c r="J65" s="7"/>
      <c r="W65" s="34"/>
    </row>
    <row r="66" spans="2:23" ht="15" customHeight="1" outlineLevel="1" x14ac:dyDescent="0.3">
      <c r="B66" s="48">
        <f>+B36+0.01</f>
        <v>2.0199999999999996</v>
      </c>
      <c r="C66" s="49" t="s">
        <v>78</v>
      </c>
      <c r="D66" s="50"/>
      <c r="E66" s="51"/>
      <c r="H66" s="7"/>
      <c r="J66" s="7"/>
      <c r="W66" s="34"/>
    </row>
    <row r="67" spans="2:23" ht="15" customHeight="1" outlineLevel="1" x14ac:dyDescent="0.3">
      <c r="B67" s="36">
        <f>+B66+0.0001</f>
        <v>2.0200999999999998</v>
      </c>
      <c r="C67" s="24" t="s">
        <v>79</v>
      </c>
      <c r="D67" s="22"/>
      <c r="E67" s="23"/>
      <c r="H67" s="7"/>
      <c r="J67" s="7"/>
      <c r="W67" s="34"/>
    </row>
    <row r="68" spans="2:23" ht="15" customHeight="1" outlineLevel="1" x14ac:dyDescent="0.3">
      <c r="B68" s="28">
        <f>B67+0.000001</f>
        <v>2.0201009999999999</v>
      </c>
      <c r="C68" s="25" t="s">
        <v>35</v>
      </c>
      <c r="D68" s="22" t="s">
        <v>61</v>
      </c>
      <c r="E68" s="23">
        <v>2750.7000000000003</v>
      </c>
      <c r="G68" s="8" t="s">
        <v>96</v>
      </c>
      <c r="H68" s="7"/>
      <c r="J68" s="7"/>
      <c r="W68" s="34"/>
    </row>
    <row r="69" spans="2:23" ht="15" customHeight="1" outlineLevel="1" x14ac:dyDescent="0.3">
      <c r="B69" s="28">
        <f t="shared" ref="B69:B74" si="8">B68+0.000001</f>
        <v>2.0201020000000001</v>
      </c>
      <c r="C69" s="25" t="s">
        <v>62</v>
      </c>
      <c r="D69" s="22" t="s">
        <v>63</v>
      </c>
      <c r="E69" s="23">
        <v>484.20000000000005</v>
      </c>
      <c r="G69" s="8" t="s">
        <v>17</v>
      </c>
      <c r="H69" s="7"/>
      <c r="J69" s="7"/>
      <c r="W69" s="34"/>
    </row>
    <row r="70" spans="2:23" ht="15" customHeight="1" outlineLevel="1" x14ac:dyDescent="0.3">
      <c r="B70" s="28">
        <f t="shared" si="8"/>
        <v>2.0201030000000002</v>
      </c>
      <c r="C70" s="25" t="s">
        <v>46</v>
      </c>
      <c r="D70" s="22" t="s">
        <v>63</v>
      </c>
      <c r="E70" s="23">
        <v>4115</v>
      </c>
      <c r="G70" s="8" t="s">
        <v>17</v>
      </c>
      <c r="H70" s="7"/>
      <c r="J70" s="7"/>
      <c r="W70" s="34"/>
    </row>
    <row r="71" spans="2:23" ht="15" customHeight="1" outlineLevel="1" x14ac:dyDescent="0.3">
      <c r="B71" s="28">
        <f t="shared" si="8"/>
        <v>2.0201040000000003</v>
      </c>
      <c r="C71" s="25" t="s">
        <v>80</v>
      </c>
      <c r="D71" s="22" t="s">
        <v>64</v>
      </c>
      <c r="E71" s="23">
        <v>27506.100000000002</v>
      </c>
      <c r="G71" s="8" t="s">
        <v>14</v>
      </c>
      <c r="H71" s="7"/>
      <c r="J71" s="7"/>
      <c r="W71" s="34"/>
    </row>
    <row r="72" spans="2:23" ht="15" customHeight="1" outlineLevel="1" x14ac:dyDescent="0.3">
      <c r="B72" s="28">
        <f t="shared" si="8"/>
        <v>2.0201050000000005</v>
      </c>
      <c r="C72" s="25" t="s">
        <v>38</v>
      </c>
      <c r="D72" s="22" t="s">
        <v>64</v>
      </c>
      <c r="E72" s="23">
        <v>45843.5</v>
      </c>
      <c r="G72" s="8" t="s">
        <v>14</v>
      </c>
      <c r="H72" s="7"/>
      <c r="J72" s="7"/>
      <c r="W72" s="34"/>
    </row>
    <row r="73" spans="2:23" ht="15" customHeight="1" outlineLevel="1" x14ac:dyDescent="0.3">
      <c r="B73" s="28">
        <f t="shared" si="8"/>
        <v>2.0201060000000006</v>
      </c>
      <c r="C73" s="25" t="s">
        <v>81</v>
      </c>
      <c r="D73" s="22" t="s">
        <v>64</v>
      </c>
      <c r="E73" s="23">
        <v>120174.8</v>
      </c>
      <c r="G73" s="8" t="s">
        <v>97</v>
      </c>
      <c r="H73" s="7"/>
      <c r="J73" s="7"/>
      <c r="W73" s="34"/>
    </row>
    <row r="74" spans="2:23" ht="15" customHeight="1" outlineLevel="1" x14ac:dyDescent="0.3">
      <c r="B74" s="28">
        <f t="shared" si="8"/>
        <v>2.0201070000000008</v>
      </c>
      <c r="C74" s="25" t="s">
        <v>66</v>
      </c>
      <c r="D74" s="22" t="s">
        <v>63</v>
      </c>
      <c r="E74" s="23">
        <v>170301.5</v>
      </c>
      <c r="G74" s="8" t="s">
        <v>17</v>
      </c>
      <c r="H74" s="7"/>
      <c r="J74" s="7"/>
      <c r="W74" s="34"/>
    </row>
    <row r="75" spans="2:23" ht="15" customHeight="1" outlineLevel="1" x14ac:dyDescent="0.3">
      <c r="B75" s="36">
        <f>+B67+0.0001</f>
        <v>2.0202</v>
      </c>
      <c r="C75" s="24" t="s">
        <v>83</v>
      </c>
      <c r="D75" s="22"/>
      <c r="E75" s="23"/>
      <c r="H75" s="7"/>
      <c r="J75" s="7"/>
      <c r="W75" s="34"/>
    </row>
    <row r="76" spans="2:23" ht="15" customHeight="1" outlineLevel="1" x14ac:dyDescent="0.3">
      <c r="B76" s="38">
        <f>B75+0.000001</f>
        <v>2.0202010000000001</v>
      </c>
      <c r="C76" s="39" t="s">
        <v>100</v>
      </c>
      <c r="D76" s="40" t="s">
        <v>84</v>
      </c>
      <c r="E76" s="41">
        <v>1131445</v>
      </c>
      <c r="H76" s="7"/>
      <c r="J76" s="7"/>
      <c r="W76" s="34"/>
    </row>
    <row r="77" spans="2:23" ht="15" customHeight="1" outlineLevel="1" x14ac:dyDescent="0.3">
      <c r="B77" s="28">
        <f>B76+0.000001</f>
        <v>2.0202020000000003</v>
      </c>
      <c r="C77" s="25" t="s">
        <v>85</v>
      </c>
      <c r="D77" s="22" t="s">
        <v>63</v>
      </c>
      <c r="E77" s="23">
        <v>1414095.9000000001</v>
      </c>
      <c r="H77" s="7"/>
      <c r="J77" s="7"/>
      <c r="W77" s="34"/>
    </row>
    <row r="78" spans="2:23" ht="15" customHeight="1" outlineLevel="1" x14ac:dyDescent="0.3">
      <c r="B78" s="28">
        <f t="shared" ref="B78:B80" si="9">B77+0.000001</f>
        <v>2.0202030000000004</v>
      </c>
      <c r="C78" s="25" t="s">
        <v>86</v>
      </c>
      <c r="D78" s="22" t="s">
        <v>84</v>
      </c>
      <c r="E78" s="37">
        <v>68343.5</v>
      </c>
      <c r="G78" s="8" t="s">
        <v>98</v>
      </c>
      <c r="H78" s="7"/>
      <c r="J78" s="7"/>
      <c r="W78" s="34"/>
    </row>
    <row r="79" spans="2:23" ht="15" customHeight="1" outlineLevel="1" x14ac:dyDescent="0.3">
      <c r="B79" s="28">
        <f t="shared" si="9"/>
        <v>2.0202040000000006</v>
      </c>
      <c r="C79" s="25" t="s">
        <v>87</v>
      </c>
      <c r="D79" s="22" t="s">
        <v>64</v>
      </c>
      <c r="E79" s="23">
        <v>755729.20000000007</v>
      </c>
      <c r="G79" s="8" t="s">
        <v>99</v>
      </c>
      <c r="H79" s="7"/>
      <c r="J79" s="7"/>
      <c r="W79" s="34"/>
    </row>
    <row r="80" spans="2:23" ht="15" customHeight="1" outlineLevel="1" x14ac:dyDescent="0.3">
      <c r="B80" s="28">
        <f t="shared" si="9"/>
        <v>2.0202050000000007</v>
      </c>
      <c r="C80" s="25" t="s">
        <v>66</v>
      </c>
      <c r="D80" s="22" t="s">
        <v>63</v>
      </c>
      <c r="E80" s="23">
        <v>665041.70000000007</v>
      </c>
      <c r="G80" s="8" t="s">
        <v>98</v>
      </c>
      <c r="H80" s="7"/>
      <c r="J80" s="7"/>
      <c r="W80" s="34"/>
    </row>
    <row r="81" spans="2:23" ht="15" customHeight="1" outlineLevel="1" x14ac:dyDescent="0.3">
      <c r="B81" s="36">
        <f>B75+0.0001</f>
        <v>2.0203000000000002</v>
      </c>
      <c r="C81" s="24" t="s">
        <v>93</v>
      </c>
      <c r="D81" s="22"/>
      <c r="E81" s="23"/>
      <c r="H81" s="7"/>
      <c r="J81" s="7"/>
      <c r="W81" s="34"/>
    </row>
    <row r="82" spans="2:23" ht="15" customHeight="1" outlineLevel="1" x14ac:dyDescent="0.3">
      <c r="B82" s="28">
        <f>B81+0.000001</f>
        <v>2.0203010000000003</v>
      </c>
      <c r="C82" s="25" t="s">
        <v>93</v>
      </c>
      <c r="D82" s="22" t="s">
        <v>84</v>
      </c>
      <c r="E82" s="23">
        <v>1199788.5</v>
      </c>
      <c r="G82" s="8" t="s">
        <v>98</v>
      </c>
      <c r="H82" s="7"/>
      <c r="J82" s="7"/>
      <c r="W82" s="34"/>
    </row>
    <row r="83" spans="2:23" ht="15" customHeight="1" outlineLevel="1" x14ac:dyDescent="0.3">
      <c r="B83" s="48">
        <f>+B66+0.01</f>
        <v>2.0299999999999994</v>
      </c>
      <c r="C83" s="49" t="s">
        <v>112</v>
      </c>
      <c r="D83" s="50"/>
      <c r="E83" s="51"/>
      <c r="H83" s="7"/>
      <c r="J83" s="7"/>
      <c r="W83" s="34"/>
    </row>
    <row r="84" spans="2:23" ht="15" customHeight="1" outlineLevel="1" x14ac:dyDescent="0.3">
      <c r="B84" s="36">
        <f>B83+0.0001</f>
        <v>2.0300999999999996</v>
      </c>
      <c r="C84" s="24" t="s">
        <v>108</v>
      </c>
      <c r="D84" s="22"/>
      <c r="E84" s="23"/>
      <c r="G84" s="8" t="s">
        <v>32</v>
      </c>
      <c r="H84" s="7"/>
      <c r="J84" s="7"/>
      <c r="W84" s="34"/>
    </row>
    <row r="85" spans="2:23" ht="15" customHeight="1" outlineLevel="1" x14ac:dyDescent="0.3">
      <c r="B85" s="28">
        <f>B84+0.000001</f>
        <v>2.0301009999999997</v>
      </c>
      <c r="C85" s="25" t="s">
        <v>107</v>
      </c>
      <c r="D85" s="22"/>
      <c r="E85" s="23"/>
      <c r="H85" s="7"/>
      <c r="J85" s="7"/>
      <c r="W85" s="34"/>
    </row>
    <row r="86" spans="2:23" ht="15" customHeight="1" outlineLevel="1" x14ac:dyDescent="0.3">
      <c r="B86" s="28">
        <f>B85+0.000001</f>
        <v>2.0301019999999999</v>
      </c>
      <c r="C86" s="25" t="s">
        <v>109</v>
      </c>
      <c r="D86" s="22"/>
      <c r="E86" s="23"/>
      <c r="H86" s="7"/>
      <c r="J86" s="7"/>
      <c r="W86" s="34"/>
    </row>
    <row r="87" spans="2:23" ht="15" customHeight="1" outlineLevel="1" x14ac:dyDescent="0.3">
      <c r="B87" s="36">
        <f>B84+0.0001</f>
        <v>2.0301999999999998</v>
      </c>
      <c r="C87" s="24" t="s">
        <v>110</v>
      </c>
      <c r="D87" s="22"/>
      <c r="E87" s="23"/>
      <c r="H87" s="7"/>
      <c r="J87" s="7"/>
      <c r="W87" s="34"/>
    </row>
    <row r="88" spans="2:23" ht="15" customHeight="1" outlineLevel="1" x14ac:dyDescent="0.3">
      <c r="B88" s="28">
        <f>B87+0.000001</f>
        <v>2.0302009999999999</v>
      </c>
      <c r="C88" s="25" t="s">
        <v>111</v>
      </c>
      <c r="D88" s="22"/>
      <c r="E88" s="23"/>
      <c r="H88" s="7"/>
      <c r="J88" s="7"/>
      <c r="W88" s="34"/>
    </row>
    <row r="89" spans="2:23" ht="15" customHeight="1" x14ac:dyDescent="0.3">
      <c r="B89" s="16">
        <f>+B35+1</f>
        <v>3</v>
      </c>
      <c r="C89" s="17" t="s">
        <v>102</v>
      </c>
      <c r="D89" s="18"/>
      <c r="E89" s="19"/>
      <c r="H89" s="7"/>
      <c r="J89" s="7"/>
      <c r="W89" s="34"/>
    </row>
    <row r="90" spans="2:23" ht="15" customHeight="1" outlineLevel="1" x14ac:dyDescent="0.3">
      <c r="B90" s="48">
        <f>+B89+0.01</f>
        <v>3.01</v>
      </c>
      <c r="C90" s="49" t="s">
        <v>56</v>
      </c>
      <c r="D90" s="50"/>
      <c r="E90" s="51"/>
      <c r="H90" s="7"/>
      <c r="J90" s="7"/>
      <c r="W90" s="34"/>
    </row>
    <row r="91" spans="2:23" ht="15" customHeight="1" outlineLevel="1" x14ac:dyDescent="0.3">
      <c r="B91" s="36">
        <f>+B90+0.0001</f>
        <v>3.0101</v>
      </c>
      <c r="C91" s="42" t="s">
        <v>60</v>
      </c>
      <c r="D91" s="43"/>
      <c r="E91" s="44"/>
      <c r="H91" s="7"/>
      <c r="J91" s="7"/>
      <c r="W91" s="34"/>
    </row>
    <row r="92" spans="2:23" ht="15" customHeight="1" outlineLevel="1" x14ac:dyDescent="0.3">
      <c r="B92" s="28">
        <f>B91+0.000001</f>
        <v>3.0101010000000001</v>
      </c>
      <c r="C92" s="45" t="s">
        <v>35</v>
      </c>
      <c r="D92" s="43" t="s">
        <v>61</v>
      </c>
      <c r="E92" s="44">
        <v>2361.2000000000003</v>
      </c>
      <c r="H92" s="7"/>
      <c r="J92" s="7"/>
      <c r="W92" s="34"/>
    </row>
    <row r="93" spans="2:23" ht="15" customHeight="1" outlineLevel="1" x14ac:dyDescent="0.3">
      <c r="B93" s="28">
        <f t="shared" ref="B93:B103" si="10">B92+0.000001</f>
        <v>3.0101020000000003</v>
      </c>
      <c r="C93" s="45" t="s">
        <v>62</v>
      </c>
      <c r="D93" s="43" t="s">
        <v>63</v>
      </c>
      <c r="E93" s="44">
        <v>207.8</v>
      </c>
      <c r="H93" s="7"/>
      <c r="J93" s="7"/>
      <c r="W93" s="34"/>
    </row>
    <row r="94" spans="2:23" ht="15" customHeight="1" outlineLevel="1" x14ac:dyDescent="0.3">
      <c r="B94" s="28">
        <f t="shared" si="10"/>
        <v>3.0101030000000004</v>
      </c>
      <c r="C94" s="45" t="s">
        <v>46</v>
      </c>
      <c r="D94" s="43" t="s">
        <v>63</v>
      </c>
      <c r="E94" s="44">
        <v>1568.5</v>
      </c>
      <c r="H94" s="7"/>
      <c r="J94" s="7"/>
      <c r="W94" s="34"/>
    </row>
    <row r="95" spans="2:23" ht="15" customHeight="1" outlineLevel="1" x14ac:dyDescent="0.3">
      <c r="B95" s="28">
        <f t="shared" si="10"/>
        <v>3.0101040000000006</v>
      </c>
      <c r="C95" s="45" t="s">
        <v>36</v>
      </c>
      <c r="D95" s="43" t="s">
        <v>64</v>
      </c>
      <c r="E95" s="44">
        <v>17603.3</v>
      </c>
      <c r="H95" s="7"/>
      <c r="J95" s="7"/>
      <c r="W95" s="34"/>
    </row>
    <row r="96" spans="2:23" ht="15" customHeight="1" outlineLevel="1" x14ac:dyDescent="0.3">
      <c r="B96" s="28">
        <f t="shared" si="10"/>
        <v>3.0101050000000007</v>
      </c>
      <c r="C96" s="45" t="s">
        <v>38</v>
      </c>
      <c r="D96" s="43" t="s">
        <v>64</v>
      </c>
      <c r="E96" s="44">
        <v>2838.8</v>
      </c>
      <c r="H96" s="7"/>
      <c r="J96" s="7"/>
      <c r="W96" s="34"/>
    </row>
    <row r="97" spans="2:23" ht="15" customHeight="1" outlineLevel="1" x14ac:dyDescent="0.3">
      <c r="B97" s="28">
        <f t="shared" si="10"/>
        <v>3.0101060000000008</v>
      </c>
      <c r="C97" s="45" t="s">
        <v>37</v>
      </c>
      <c r="D97" s="43" t="s">
        <v>64</v>
      </c>
      <c r="E97" s="44">
        <v>1436.7</v>
      </c>
      <c r="H97" s="7"/>
      <c r="J97" s="7"/>
      <c r="W97" s="34"/>
    </row>
    <row r="98" spans="2:23" ht="15" customHeight="1" outlineLevel="1" x14ac:dyDescent="0.3">
      <c r="B98" s="28">
        <f t="shared" si="10"/>
        <v>3.010107000000001</v>
      </c>
      <c r="C98" s="45" t="s">
        <v>42</v>
      </c>
      <c r="D98" s="43" t="s">
        <v>64</v>
      </c>
      <c r="E98" s="44">
        <v>8566.4</v>
      </c>
      <c r="H98" s="7"/>
      <c r="J98" s="7"/>
      <c r="W98" s="34"/>
    </row>
    <row r="99" spans="2:23" ht="15" customHeight="1" outlineLevel="1" x14ac:dyDescent="0.3">
      <c r="B99" s="28">
        <f t="shared" si="10"/>
        <v>3.0101080000000011</v>
      </c>
      <c r="C99" s="45" t="s">
        <v>41</v>
      </c>
      <c r="D99" s="43" t="s">
        <v>64</v>
      </c>
      <c r="E99" s="44">
        <v>8566.4</v>
      </c>
      <c r="H99" s="7"/>
      <c r="J99" s="7"/>
      <c r="W99" s="34"/>
    </row>
    <row r="100" spans="2:23" ht="15" customHeight="1" outlineLevel="1" x14ac:dyDescent="0.3">
      <c r="B100" s="28">
        <f t="shared" si="10"/>
        <v>3.0101090000000013</v>
      </c>
      <c r="C100" s="45" t="s">
        <v>65</v>
      </c>
      <c r="D100" s="43" t="s">
        <v>63</v>
      </c>
      <c r="E100" s="44">
        <v>7538.5</v>
      </c>
      <c r="H100" s="7"/>
      <c r="J100" s="7"/>
      <c r="W100" s="34"/>
    </row>
    <row r="101" spans="2:23" ht="15" customHeight="1" outlineLevel="1" x14ac:dyDescent="0.3">
      <c r="B101" s="28">
        <f t="shared" si="10"/>
        <v>3.0101100000000014</v>
      </c>
      <c r="C101" s="45" t="s">
        <v>47</v>
      </c>
      <c r="D101" s="43" t="s">
        <v>63</v>
      </c>
      <c r="E101" s="44">
        <v>7538.5</v>
      </c>
      <c r="H101" s="7"/>
      <c r="J101" s="7"/>
      <c r="W101" s="34"/>
    </row>
    <row r="102" spans="2:23" ht="15" customHeight="1" outlineLevel="1" x14ac:dyDescent="0.3">
      <c r="B102" s="28">
        <f t="shared" si="10"/>
        <v>3.0101110000000015</v>
      </c>
      <c r="C102" s="45" t="s">
        <v>66</v>
      </c>
      <c r="D102" s="43" t="s">
        <v>63</v>
      </c>
      <c r="E102" s="44">
        <v>11715</v>
      </c>
      <c r="H102" s="7"/>
      <c r="J102" s="7"/>
      <c r="W102" s="34"/>
    </row>
    <row r="103" spans="2:23" ht="15" customHeight="1" outlineLevel="1" x14ac:dyDescent="0.3">
      <c r="B103" s="28">
        <f t="shared" si="10"/>
        <v>3.0101120000000017</v>
      </c>
      <c r="C103" s="45" t="s">
        <v>45</v>
      </c>
      <c r="D103" s="43" t="s">
        <v>63</v>
      </c>
      <c r="E103" s="44">
        <v>60625.200000000004</v>
      </c>
      <c r="H103" s="7"/>
      <c r="J103" s="7"/>
      <c r="W103" s="34"/>
    </row>
    <row r="104" spans="2:23" ht="15" customHeight="1" outlineLevel="1" x14ac:dyDescent="0.3">
      <c r="B104" s="36">
        <f>+B91+0.0001</f>
        <v>3.0102000000000002</v>
      </c>
      <c r="C104" s="42" t="s">
        <v>113</v>
      </c>
      <c r="D104" s="43"/>
      <c r="E104" s="44"/>
      <c r="H104" s="7"/>
      <c r="J104" s="7"/>
      <c r="W104" s="34"/>
    </row>
    <row r="105" spans="2:23" ht="15" customHeight="1" outlineLevel="1" x14ac:dyDescent="0.3">
      <c r="B105" s="28">
        <f>B104+0.000001</f>
        <v>3.0102010000000003</v>
      </c>
      <c r="C105" s="45" t="s">
        <v>33</v>
      </c>
      <c r="D105" s="43" t="s">
        <v>64</v>
      </c>
      <c r="E105" s="44"/>
      <c r="H105" s="7"/>
      <c r="J105" s="7"/>
      <c r="W105" s="34"/>
    </row>
    <row r="106" spans="2:23" ht="15" customHeight="1" outlineLevel="1" x14ac:dyDescent="0.3">
      <c r="B106" s="28">
        <f t="shared" ref="B106:B108" si="11">B105+0.000001</f>
        <v>3.0102020000000005</v>
      </c>
      <c r="C106" s="45" t="s">
        <v>35</v>
      </c>
      <c r="D106" s="43" t="s">
        <v>61</v>
      </c>
      <c r="E106" s="44"/>
      <c r="H106" s="7"/>
      <c r="J106" s="7"/>
      <c r="W106" s="34"/>
    </row>
    <row r="107" spans="2:23" ht="15" customHeight="1" outlineLevel="1" x14ac:dyDescent="0.3">
      <c r="B107" s="28">
        <f t="shared" si="11"/>
        <v>3.0102030000000006</v>
      </c>
      <c r="C107" s="45" t="s">
        <v>62</v>
      </c>
      <c r="D107" s="43" t="s">
        <v>63</v>
      </c>
      <c r="E107" s="44"/>
      <c r="H107" s="7"/>
      <c r="J107" s="7"/>
      <c r="W107" s="34"/>
    </row>
    <row r="108" spans="2:23" ht="15" customHeight="1" outlineLevel="1" x14ac:dyDescent="0.3">
      <c r="B108" s="28">
        <f t="shared" si="11"/>
        <v>3.0102040000000008</v>
      </c>
      <c r="C108" s="45" t="s">
        <v>46</v>
      </c>
      <c r="D108" s="43" t="s">
        <v>63</v>
      </c>
      <c r="E108" s="44"/>
      <c r="H108" s="7"/>
      <c r="J108" s="7"/>
      <c r="W108" s="34"/>
    </row>
    <row r="109" spans="2:23" ht="15" customHeight="1" outlineLevel="1" x14ac:dyDescent="0.3">
      <c r="B109" s="36">
        <f>+B104+0.0001</f>
        <v>3.0103000000000004</v>
      </c>
      <c r="C109" s="42" t="s">
        <v>34</v>
      </c>
      <c r="D109" s="43"/>
      <c r="E109" s="44"/>
      <c r="H109" s="7"/>
      <c r="J109" s="7"/>
      <c r="W109" s="34"/>
    </row>
    <row r="110" spans="2:23" ht="15" customHeight="1" outlineLevel="1" x14ac:dyDescent="0.3">
      <c r="B110" s="28">
        <f>B109+0.000001</f>
        <v>3.0103010000000006</v>
      </c>
      <c r="C110" s="45" t="s">
        <v>35</v>
      </c>
      <c r="D110" s="43" t="s">
        <v>61</v>
      </c>
      <c r="E110" s="44">
        <v>17783</v>
      </c>
      <c r="H110" s="7"/>
      <c r="J110" s="7"/>
      <c r="W110" s="34"/>
    </row>
    <row r="111" spans="2:23" ht="15" customHeight="1" outlineLevel="1" x14ac:dyDescent="0.3">
      <c r="B111" s="28">
        <f t="shared" ref="B111:B116" si="12">B110+0.000001</f>
        <v>3.0103020000000007</v>
      </c>
      <c r="C111" s="45" t="s">
        <v>62</v>
      </c>
      <c r="D111" s="43" t="s">
        <v>63</v>
      </c>
      <c r="E111" s="44">
        <v>3129.9</v>
      </c>
      <c r="H111" s="7"/>
      <c r="J111" s="7"/>
      <c r="W111" s="34"/>
    </row>
    <row r="112" spans="2:23" ht="15" customHeight="1" outlineLevel="1" x14ac:dyDescent="0.3">
      <c r="B112" s="28">
        <f t="shared" si="12"/>
        <v>3.0103030000000008</v>
      </c>
      <c r="C112" s="45" t="s">
        <v>46</v>
      </c>
      <c r="D112" s="43" t="s">
        <v>63</v>
      </c>
      <c r="E112" s="44">
        <v>23683</v>
      </c>
      <c r="H112" s="7"/>
      <c r="J112" s="7"/>
      <c r="W112" s="34"/>
    </row>
    <row r="113" spans="2:23" ht="15" customHeight="1" outlineLevel="1" x14ac:dyDescent="0.3">
      <c r="B113" s="28">
        <f t="shared" si="12"/>
        <v>3.010304000000001</v>
      </c>
      <c r="C113" s="45" t="s">
        <v>36</v>
      </c>
      <c r="D113" s="43" t="s">
        <v>64</v>
      </c>
      <c r="E113" s="44">
        <v>26907.100000000002</v>
      </c>
      <c r="H113" s="7"/>
      <c r="J113" s="7"/>
      <c r="W113" s="34"/>
    </row>
    <row r="114" spans="2:23" ht="15" customHeight="1" outlineLevel="1" x14ac:dyDescent="0.3">
      <c r="B114" s="28">
        <f t="shared" si="12"/>
        <v>3.0103050000000011</v>
      </c>
      <c r="C114" s="45" t="s">
        <v>75</v>
      </c>
      <c r="D114" s="43" t="s">
        <v>64</v>
      </c>
      <c r="E114" s="44">
        <v>64576.9</v>
      </c>
      <c r="H114" s="7"/>
      <c r="J114" s="7"/>
      <c r="W114" s="34"/>
    </row>
    <row r="115" spans="2:23" ht="15" customHeight="1" outlineLevel="1" x14ac:dyDescent="0.3">
      <c r="B115" s="28">
        <f t="shared" si="12"/>
        <v>3.0103060000000013</v>
      </c>
      <c r="C115" s="45" t="s">
        <v>76</v>
      </c>
      <c r="D115" s="43" t="s">
        <v>51</v>
      </c>
      <c r="E115" s="44">
        <v>4490</v>
      </c>
      <c r="H115" s="7"/>
      <c r="J115" s="7"/>
      <c r="W115" s="34"/>
    </row>
    <row r="116" spans="2:23" ht="15" customHeight="1" outlineLevel="1" x14ac:dyDescent="0.3">
      <c r="B116" s="28">
        <f t="shared" si="12"/>
        <v>3.0103070000000014</v>
      </c>
      <c r="C116" s="45" t="s">
        <v>77</v>
      </c>
      <c r="D116" s="43" t="s">
        <v>50</v>
      </c>
      <c r="E116" s="44">
        <v>1</v>
      </c>
      <c r="H116" s="7"/>
      <c r="J116" s="7"/>
      <c r="W116" s="34"/>
    </row>
    <row r="117" spans="2:23" ht="15" customHeight="1" outlineLevel="1" x14ac:dyDescent="0.3">
      <c r="B117" s="36">
        <f>+B109+0.0001</f>
        <v>3.0104000000000006</v>
      </c>
      <c r="C117" s="42" t="s">
        <v>44</v>
      </c>
      <c r="D117" s="46" t="s">
        <v>54</v>
      </c>
      <c r="E117" s="47">
        <v>16.47</v>
      </c>
      <c r="G117" s="8" t="s">
        <v>20</v>
      </c>
      <c r="H117" s="7"/>
      <c r="J117" s="7"/>
      <c r="W117" s="34"/>
    </row>
    <row r="118" spans="2:23" ht="15" customHeight="1" outlineLevel="1" x14ac:dyDescent="0.3">
      <c r="B118" s="36">
        <f>+B117+0.0001</f>
        <v>3.0105000000000008</v>
      </c>
      <c r="C118" s="42" t="s">
        <v>39</v>
      </c>
      <c r="D118" s="46" t="s">
        <v>54</v>
      </c>
      <c r="E118" s="47">
        <v>16.47</v>
      </c>
      <c r="H118" s="7"/>
      <c r="J118" s="7"/>
      <c r="W118" s="34"/>
    </row>
    <row r="119" spans="2:23" ht="15" customHeight="1" outlineLevel="1" x14ac:dyDescent="0.3">
      <c r="B119" s="36">
        <f>+B118+0.0001</f>
        <v>3.0106000000000011</v>
      </c>
      <c r="C119" s="42" t="s">
        <v>43</v>
      </c>
      <c r="D119" s="46" t="s">
        <v>61</v>
      </c>
      <c r="E119" s="47">
        <v>21526.2</v>
      </c>
      <c r="H119" s="7"/>
      <c r="J119" s="7"/>
      <c r="W119" s="34"/>
    </row>
    <row r="120" spans="2:23" ht="15" customHeight="1" outlineLevel="1" x14ac:dyDescent="0.3">
      <c r="B120" s="48">
        <f>+B90+0.01</f>
        <v>3.0199999999999996</v>
      </c>
      <c r="C120" s="49" t="s">
        <v>78</v>
      </c>
      <c r="D120" s="50"/>
      <c r="E120" s="51"/>
      <c r="H120" s="7"/>
      <c r="J120" s="7"/>
      <c r="W120" s="34"/>
    </row>
    <row r="121" spans="2:23" ht="15" customHeight="1" outlineLevel="1" x14ac:dyDescent="0.3">
      <c r="B121" s="36">
        <f>+B120+0.0001</f>
        <v>3.0200999999999998</v>
      </c>
      <c r="C121" s="24" t="s">
        <v>79</v>
      </c>
      <c r="D121" s="22"/>
      <c r="E121" s="23"/>
      <c r="H121" s="7"/>
      <c r="J121" s="7"/>
      <c r="W121" s="34"/>
    </row>
    <row r="122" spans="2:23" ht="15" customHeight="1" outlineLevel="1" x14ac:dyDescent="0.3">
      <c r="B122" s="28">
        <f>B121+0.000001</f>
        <v>3.0201009999999999</v>
      </c>
      <c r="C122" s="25" t="s">
        <v>35</v>
      </c>
      <c r="D122" s="22" t="s">
        <v>61</v>
      </c>
      <c r="E122" s="23">
        <v>0</v>
      </c>
      <c r="G122" s="8" t="s">
        <v>96</v>
      </c>
      <c r="H122" s="7"/>
      <c r="J122" s="7"/>
      <c r="W122" s="34"/>
    </row>
    <row r="123" spans="2:23" ht="15" customHeight="1" outlineLevel="1" x14ac:dyDescent="0.3">
      <c r="B123" s="28">
        <f t="shared" ref="B123:B128" si="13">B122+0.000001</f>
        <v>3.0201020000000001</v>
      </c>
      <c r="C123" s="25" t="s">
        <v>62</v>
      </c>
      <c r="D123" s="22" t="s">
        <v>63</v>
      </c>
      <c r="E123" s="23">
        <v>0</v>
      </c>
      <c r="G123" s="8" t="s">
        <v>17</v>
      </c>
      <c r="H123" s="7"/>
      <c r="J123" s="7"/>
      <c r="W123" s="34"/>
    </row>
    <row r="124" spans="2:23" ht="15" customHeight="1" outlineLevel="1" x14ac:dyDescent="0.3">
      <c r="B124" s="28">
        <f t="shared" si="13"/>
        <v>3.0201030000000002</v>
      </c>
      <c r="C124" s="25" t="s">
        <v>46</v>
      </c>
      <c r="D124" s="22" t="s">
        <v>63</v>
      </c>
      <c r="E124" s="23">
        <v>0</v>
      </c>
      <c r="G124" s="8" t="s">
        <v>17</v>
      </c>
      <c r="H124" s="7"/>
      <c r="J124" s="7"/>
      <c r="W124" s="34"/>
    </row>
    <row r="125" spans="2:23" ht="15" customHeight="1" outlineLevel="1" x14ac:dyDescent="0.3">
      <c r="B125" s="28">
        <f t="shared" si="13"/>
        <v>3.0201040000000003</v>
      </c>
      <c r="C125" s="25" t="s">
        <v>80</v>
      </c>
      <c r="D125" s="22" t="s">
        <v>64</v>
      </c>
      <c r="E125" s="23">
        <v>0</v>
      </c>
      <c r="G125" s="8" t="s">
        <v>14</v>
      </c>
      <c r="H125" s="7"/>
      <c r="J125" s="7"/>
      <c r="W125" s="34"/>
    </row>
    <row r="126" spans="2:23" ht="15" customHeight="1" outlineLevel="1" x14ac:dyDescent="0.3">
      <c r="B126" s="28">
        <f t="shared" si="13"/>
        <v>3.0201050000000005</v>
      </c>
      <c r="C126" s="25" t="s">
        <v>38</v>
      </c>
      <c r="D126" s="22" t="s">
        <v>64</v>
      </c>
      <c r="E126" s="23">
        <v>0</v>
      </c>
      <c r="G126" s="8" t="s">
        <v>14</v>
      </c>
      <c r="H126" s="7"/>
      <c r="J126" s="7"/>
      <c r="W126" s="34"/>
    </row>
    <row r="127" spans="2:23" ht="15" customHeight="1" outlineLevel="1" x14ac:dyDescent="0.3">
      <c r="B127" s="28">
        <f t="shared" si="13"/>
        <v>3.0201060000000006</v>
      </c>
      <c r="C127" s="25" t="s">
        <v>81</v>
      </c>
      <c r="D127" s="22" t="s">
        <v>64</v>
      </c>
      <c r="E127" s="23">
        <v>0</v>
      </c>
      <c r="G127" s="8" t="s">
        <v>97</v>
      </c>
      <c r="H127" s="7"/>
      <c r="J127" s="7"/>
      <c r="W127" s="34"/>
    </row>
    <row r="128" spans="2:23" ht="15" customHeight="1" outlineLevel="1" x14ac:dyDescent="0.3">
      <c r="B128" s="28">
        <f t="shared" si="13"/>
        <v>3.0201070000000008</v>
      </c>
      <c r="C128" s="25" t="s">
        <v>66</v>
      </c>
      <c r="D128" s="22" t="s">
        <v>63</v>
      </c>
      <c r="E128" s="23">
        <v>0</v>
      </c>
      <c r="G128" s="8" t="s">
        <v>17</v>
      </c>
      <c r="H128" s="7"/>
      <c r="J128" s="7"/>
      <c r="W128" s="34"/>
    </row>
    <row r="129" spans="2:23" ht="15" customHeight="1" outlineLevel="1" x14ac:dyDescent="0.3">
      <c r="B129" s="36">
        <f>+B121+0.0001</f>
        <v>3.0202</v>
      </c>
      <c r="C129" s="24" t="s">
        <v>83</v>
      </c>
      <c r="D129" s="22"/>
      <c r="E129" s="23"/>
      <c r="H129" s="7"/>
      <c r="J129" s="7"/>
      <c r="W129" s="34"/>
    </row>
    <row r="130" spans="2:23" ht="15" customHeight="1" outlineLevel="1" x14ac:dyDescent="0.3">
      <c r="B130" s="38">
        <f>B129+0.000001</f>
        <v>3.0202010000000001</v>
      </c>
      <c r="C130" s="39" t="s">
        <v>100</v>
      </c>
      <c r="D130" s="40" t="s">
        <v>84</v>
      </c>
      <c r="E130" s="41">
        <v>0</v>
      </c>
      <c r="H130" s="7"/>
      <c r="J130" s="7"/>
      <c r="W130" s="34"/>
    </row>
    <row r="131" spans="2:23" ht="15" customHeight="1" outlineLevel="1" x14ac:dyDescent="0.3">
      <c r="B131" s="28">
        <f>B130+0.000001</f>
        <v>3.0202020000000003</v>
      </c>
      <c r="C131" s="25" t="s">
        <v>85</v>
      </c>
      <c r="D131" s="22" t="s">
        <v>63</v>
      </c>
      <c r="E131" s="23">
        <v>0</v>
      </c>
      <c r="H131" s="7"/>
      <c r="J131" s="7"/>
      <c r="W131" s="34"/>
    </row>
    <row r="132" spans="2:23" ht="15" customHeight="1" outlineLevel="1" x14ac:dyDescent="0.3">
      <c r="B132" s="28">
        <f t="shared" ref="B132:B134" si="14">B131+0.000001</f>
        <v>3.0202030000000004</v>
      </c>
      <c r="C132" s="25" t="s">
        <v>86</v>
      </c>
      <c r="D132" s="22" t="s">
        <v>84</v>
      </c>
      <c r="E132" s="23">
        <v>0</v>
      </c>
      <c r="G132" s="8" t="s">
        <v>98</v>
      </c>
      <c r="H132" s="7"/>
      <c r="J132" s="7"/>
      <c r="W132" s="34"/>
    </row>
    <row r="133" spans="2:23" ht="15" customHeight="1" outlineLevel="1" x14ac:dyDescent="0.3">
      <c r="B133" s="28">
        <f t="shared" si="14"/>
        <v>3.0202040000000006</v>
      </c>
      <c r="C133" s="25" t="s">
        <v>87</v>
      </c>
      <c r="D133" s="22" t="s">
        <v>64</v>
      </c>
      <c r="E133" s="23">
        <v>0</v>
      </c>
      <c r="G133" s="8" t="s">
        <v>99</v>
      </c>
      <c r="H133" s="7"/>
      <c r="J133" s="7"/>
      <c r="W133" s="34"/>
    </row>
    <row r="134" spans="2:23" ht="15" customHeight="1" outlineLevel="1" x14ac:dyDescent="0.3">
      <c r="B134" s="28">
        <f t="shared" si="14"/>
        <v>3.0202050000000007</v>
      </c>
      <c r="C134" s="25" t="s">
        <v>66</v>
      </c>
      <c r="D134" s="22" t="s">
        <v>63</v>
      </c>
      <c r="E134" s="23">
        <v>0</v>
      </c>
      <c r="H134" s="7"/>
      <c r="J134" s="7"/>
      <c r="W134" s="34"/>
    </row>
    <row r="135" spans="2:23" ht="15" customHeight="1" outlineLevel="1" x14ac:dyDescent="0.3">
      <c r="B135" s="36">
        <f>+B129+0.0001</f>
        <v>3.0203000000000002</v>
      </c>
      <c r="C135" s="24" t="s">
        <v>93</v>
      </c>
      <c r="D135" s="22"/>
      <c r="E135" s="23"/>
      <c r="H135" s="7"/>
      <c r="J135" s="7"/>
      <c r="W135" s="34"/>
    </row>
    <row r="136" spans="2:23" ht="15" customHeight="1" outlineLevel="1" x14ac:dyDescent="0.3">
      <c r="B136" s="28">
        <f>B135+0.000001</f>
        <v>3.0203010000000003</v>
      </c>
      <c r="C136" s="25" t="s">
        <v>93</v>
      </c>
      <c r="D136" s="22" t="s">
        <v>84</v>
      </c>
      <c r="E136" s="23">
        <v>0</v>
      </c>
      <c r="G136" s="8" t="s">
        <v>98</v>
      </c>
      <c r="H136" s="7"/>
      <c r="J136" s="7"/>
      <c r="W136" s="34"/>
    </row>
    <row r="137" spans="2:23" ht="15" customHeight="1" outlineLevel="1" x14ac:dyDescent="0.3">
      <c r="B137" s="48">
        <f>+B120+0.01</f>
        <v>3.0299999999999994</v>
      </c>
      <c r="C137" s="49" t="s">
        <v>112</v>
      </c>
      <c r="D137" s="50"/>
      <c r="E137" s="51"/>
      <c r="H137" s="7"/>
      <c r="J137" s="7"/>
      <c r="W137" s="34"/>
    </row>
    <row r="138" spans="2:23" ht="15" customHeight="1" outlineLevel="1" x14ac:dyDescent="0.3">
      <c r="B138" s="36">
        <f>B137+0.0001</f>
        <v>3.0300999999999996</v>
      </c>
      <c r="C138" s="24" t="s">
        <v>108</v>
      </c>
      <c r="D138" s="22"/>
      <c r="E138" s="23"/>
      <c r="G138" s="8" t="s">
        <v>32</v>
      </c>
      <c r="H138" s="7"/>
      <c r="J138" s="7"/>
      <c r="W138" s="34"/>
    </row>
    <row r="139" spans="2:23" ht="15" customHeight="1" outlineLevel="1" x14ac:dyDescent="0.3">
      <c r="B139" s="28">
        <f>B138+0.000001</f>
        <v>3.0301009999999997</v>
      </c>
      <c r="C139" s="25" t="s">
        <v>107</v>
      </c>
      <c r="D139" s="22"/>
      <c r="E139" s="23"/>
      <c r="H139" s="7"/>
      <c r="J139" s="7"/>
      <c r="W139" s="34"/>
    </row>
    <row r="140" spans="2:23" ht="15" customHeight="1" outlineLevel="1" x14ac:dyDescent="0.3">
      <c r="B140" s="28">
        <f>B139+0.000001</f>
        <v>3.0301019999999999</v>
      </c>
      <c r="C140" s="25" t="s">
        <v>109</v>
      </c>
      <c r="D140" s="22"/>
      <c r="E140" s="23"/>
      <c r="H140" s="7"/>
      <c r="J140" s="7"/>
      <c r="W140" s="34"/>
    </row>
    <row r="141" spans="2:23" ht="15" customHeight="1" outlineLevel="1" x14ac:dyDescent="0.3">
      <c r="B141" s="36">
        <f>B138+0.0001</f>
        <v>3.0301999999999998</v>
      </c>
      <c r="C141" s="24" t="s">
        <v>110</v>
      </c>
      <c r="D141" s="22"/>
      <c r="E141" s="23"/>
      <c r="H141" s="7"/>
      <c r="J141" s="7"/>
      <c r="W141" s="34"/>
    </row>
    <row r="142" spans="2:23" ht="15" customHeight="1" outlineLevel="1" x14ac:dyDescent="0.3">
      <c r="B142" s="28">
        <f>B141+0.000001</f>
        <v>3.0302009999999999</v>
      </c>
      <c r="C142" s="25" t="s">
        <v>111</v>
      </c>
      <c r="D142" s="22"/>
      <c r="E142" s="23"/>
      <c r="H142" s="7"/>
      <c r="J142" s="7"/>
      <c r="W142" s="34"/>
    </row>
    <row r="143" spans="2:23" ht="15" customHeight="1" x14ac:dyDescent="0.3">
      <c r="B143" s="16">
        <f>+B89+1</f>
        <v>4</v>
      </c>
      <c r="C143" s="17" t="s">
        <v>103</v>
      </c>
      <c r="D143" s="18"/>
      <c r="E143" s="19"/>
      <c r="H143" s="7"/>
      <c r="J143" s="7"/>
      <c r="W143" s="34"/>
    </row>
    <row r="144" spans="2:23" ht="15" customHeight="1" outlineLevel="1" x14ac:dyDescent="0.3">
      <c r="B144" s="48">
        <f>+B143+0.01</f>
        <v>4.01</v>
      </c>
      <c r="C144" s="49" t="s">
        <v>56</v>
      </c>
      <c r="D144" s="50"/>
      <c r="E144" s="51"/>
      <c r="H144" s="7"/>
      <c r="J144" s="7"/>
      <c r="W144" s="34"/>
    </row>
    <row r="145" spans="2:23" ht="15" customHeight="1" outlineLevel="1" x14ac:dyDescent="0.3">
      <c r="B145" s="36">
        <f>+B144+0.0001</f>
        <v>4.0100999999999996</v>
      </c>
      <c r="C145" s="42" t="s">
        <v>60</v>
      </c>
      <c r="D145" s="43"/>
      <c r="E145" s="44"/>
      <c r="H145" s="7"/>
      <c r="J145" s="7"/>
      <c r="W145" s="34"/>
    </row>
    <row r="146" spans="2:23" ht="15" customHeight="1" outlineLevel="1" x14ac:dyDescent="0.3">
      <c r="B146" s="28">
        <f>B145+0.000001</f>
        <v>4.0101009999999997</v>
      </c>
      <c r="C146" s="45" t="s">
        <v>35</v>
      </c>
      <c r="D146" s="43" t="s">
        <v>61</v>
      </c>
      <c r="E146" s="44">
        <v>2361.2000000000003</v>
      </c>
      <c r="G146" s="8" t="s">
        <v>13</v>
      </c>
      <c r="H146" s="7"/>
      <c r="J146" s="7"/>
      <c r="W146" s="34"/>
    </row>
    <row r="147" spans="2:23" ht="15" customHeight="1" outlineLevel="1" x14ac:dyDescent="0.3">
      <c r="B147" s="28">
        <f t="shared" ref="B147:B157" si="15">B146+0.000001</f>
        <v>4.0101019999999998</v>
      </c>
      <c r="C147" s="45" t="s">
        <v>62</v>
      </c>
      <c r="D147" s="43" t="s">
        <v>63</v>
      </c>
      <c r="E147" s="44">
        <v>207.8</v>
      </c>
      <c r="G147" s="8" t="s">
        <v>13</v>
      </c>
      <c r="H147" s="7"/>
      <c r="J147" s="7"/>
      <c r="W147" s="34"/>
    </row>
    <row r="148" spans="2:23" ht="15" customHeight="1" outlineLevel="1" x14ac:dyDescent="0.3">
      <c r="B148" s="28">
        <f t="shared" si="15"/>
        <v>4.010103</v>
      </c>
      <c r="C148" s="45" t="s">
        <v>46</v>
      </c>
      <c r="D148" s="43" t="s">
        <v>63</v>
      </c>
      <c r="E148" s="44">
        <v>1568.5</v>
      </c>
      <c r="G148" s="8" t="s">
        <v>13</v>
      </c>
      <c r="H148" s="7"/>
      <c r="J148" s="7"/>
      <c r="W148" s="34"/>
    </row>
    <row r="149" spans="2:23" ht="15" customHeight="1" outlineLevel="1" x14ac:dyDescent="0.3">
      <c r="B149" s="28">
        <f t="shared" si="15"/>
        <v>4.0101040000000001</v>
      </c>
      <c r="C149" s="45" t="s">
        <v>36</v>
      </c>
      <c r="D149" s="43" t="s">
        <v>64</v>
      </c>
      <c r="E149" s="44">
        <v>17603.3</v>
      </c>
      <c r="G149" s="8" t="s">
        <v>14</v>
      </c>
      <c r="H149" s="7"/>
      <c r="J149" s="7"/>
      <c r="W149" s="34"/>
    </row>
    <row r="150" spans="2:23" ht="15" customHeight="1" outlineLevel="1" x14ac:dyDescent="0.3">
      <c r="B150" s="28">
        <f t="shared" si="15"/>
        <v>4.0101050000000003</v>
      </c>
      <c r="C150" s="45" t="s">
        <v>38</v>
      </c>
      <c r="D150" s="43" t="s">
        <v>64</v>
      </c>
      <c r="E150" s="44">
        <v>2838.8</v>
      </c>
      <c r="G150" s="8" t="s">
        <v>14</v>
      </c>
      <c r="H150" s="7"/>
      <c r="J150" s="7"/>
      <c r="W150" s="34"/>
    </row>
    <row r="151" spans="2:23" ht="15" customHeight="1" outlineLevel="1" x14ac:dyDescent="0.3">
      <c r="B151" s="28">
        <f t="shared" si="15"/>
        <v>4.0101060000000004</v>
      </c>
      <c r="C151" s="45" t="s">
        <v>37</v>
      </c>
      <c r="D151" s="43" t="s">
        <v>64</v>
      </c>
      <c r="E151" s="44">
        <v>1436.7</v>
      </c>
      <c r="G151" s="8" t="s">
        <v>14</v>
      </c>
      <c r="H151" s="7"/>
      <c r="J151" s="7"/>
      <c r="W151" s="34"/>
    </row>
    <row r="152" spans="2:23" ht="15" customHeight="1" outlineLevel="1" x14ac:dyDescent="0.3">
      <c r="B152" s="28">
        <f t="shared" si="15"/>
        <v>4.0101070000000005</v>
      </c>
      <c r="C152" s="45" t="s">
        <v>42</v>
      </c>
      <c r="D152" s="43" t="s">
        <v>64</v>
      </c>
      <c r="E152" s="44">
        <v>8566.4</v>
      </c>
      <c r="G152" s="8" t="s">
        <v>15</v>
      </c>
      <c r="H152" s="7"/>
      <c r="J152" s="7"/>
      <c r="W152" s="34"/>
    </row>
    <row r="153" spans="2:23" ht="15" customHeight="1" outlineLevel="1" x14ac:dyDescent="0.3">
      <c r="B153" s="28">
        <f t="shared" si="15"/>
        <v>4.0101080000000007</v>
      </c>
      <c r="C153" s="45" t="s">
        <v>41</v>
      </c>
      <c r="D153" s="43" t="s">
        <v>64</v>
      </c>
      <c r="E153" s="44">
        <v>8566.4</v>
      </c>
      <c r="G153" s="8" t="s">
        <v>16</v>
      </c>
      <c r="H153" s="7"/>
      <c r="J153" s="7"/>
      <c r="W153" s="34"/>
    </row>
    <row r="154" spans="2:23" ht="15" customHeight="1" outlineLevel="1" x14ac:dyDescent="0.3">
      <c r="B154" s="28">
        <f t="shared" si="15"/>
        <v>4.0101090000000008</v>
      </c>
      <c r="C154" s="45" t="s">
        <v>65</v>
      </c>
      <c r="D154" s="43" t="s">
        <v>63</v>
      </c>
      <c r="E154" s="44">
        <v>7538.5</v>
      </c>
      <c r="G154" s="8" t="s">
        <v>17</v>
      </c>
      <c r="H154" s="7"/>
      <c r="J154" s="7"/>
      <c r="W154" s="34"/>
    </row>
    <row r="155" spans="2:23" ht="15" customHeight="1" outlineLevel="1" x14ac:dyDescent="0.3">
      <c r="B155" s="28">
        <f t="shared" si="15"/>
        <v>4.010110000000001</v>
      </c>
      <c r="C155" s="45" t="s">
        <v>47</v>
      </c>
      <c r="D155" s="43" t="s">
        <v>63</v>
      </c>
      <c r="E155" s="44">
        <v>7538.5</v>
      </c>
      <c r="G155" s="8" t="s">
        <v>17</v>
      </c>
      <c r="H155" s="7"/>
      <c r="J155" s="7"/>
      <c r="W155" s="34"/>
    </row>
    <row r="156" spans="2:23" ht="15" customHeight="1" outlineLevel="1" x14ac:dyDescent="0.3">
      <c r="B156" s="28">
        <f t="shared" si="15"/>
        <v>4.0101110000000011</v>
      </c>
      <c r="C156" s="45" t="s">
        <v>66</v>
      </c>
      <c r="D156" s="43" t="s">
        <v>63</v>
      </c>
      <c r="E156" s="44">
        <v>11715</v>
      </c>
      <c r="G156" s="8" t="s">
        <v>17</v>
      </c>
      <c r="H156" s="7"/>
      <c r="J156" s="7"/>
      <c r="W156" s="34"/>
    </row>
    <row r="157" spans="2:23" ht="15" customHeight="1" outlineLevel="1" x14ac:dyDescent="0.3">
      <c r="B157" s="28">
        <f t="shared" si="15"/>
        <v>4.0101120000000012</v>
      </c>
      <c r="C157" s="45" t="s">
        <v>45</v>
      </c>
      <c r="D157" s="43" t="s">
        <v>63</v>
      </c>
      <c r="E157" s="44">
        <v>60625.200000000004</v>
      </c>
      <c r="G157" s="8" t="s">
        <v>17</v>
      </c>
      <c r="H157" s="7"/>
      <c r="J157" s="7"/>
      <c r="W157" s="34"/>
    </row>
    <row r="158" spans="2:23" ht="15" customHeight="1" outlineLevel="1" x14ac:dyDescent="0.3">
      <c r="B158" s="36">
        <f>+B145+0.0001</f>
        <v>4.0101999999999993</v>
      </c>
      <c r="C158" s="42" t="s">
        <v>113</v>
      </c>
      <c r="D158" s="43"/>
      <c r="E158" s="44"/>
      <c r="H158" s="7"/>
      <c r="J158" s="7"/>
      <c r="W158" s="34"/>
    </row>
    <row r="159" spans="2:23" ht="15" customHeight="1" outlineLevel="1" x14ac:dyDescent="0.3">
      <c r="B159" s="28">
        <f>B158+0.000001</f>
        <v>4.0102009999999995</v>
      </c>
      <c r="C159" s="45" t="s">
        <v>33</v>
      </c>
      <c r="D159" s="43" t="s">
        <v>64</v>
      </c>
      <c r="E159" s="44"/>
      <c r="H159" s="7"/>
      <c r="J159" s="7"/>
      <c r="W159" s="34"/>
    </row>
    <row r="160" spans="2:23" ht="15" customHeight="1" outlineLevel="1" x14ac:dyDescent="0.3">
      <c r="B160" s="28">
        <f t="shared" ref="B160:B162" si="16">B159+0.000001</f>
        <v>4.0102019999999996</v>
      </c>
      <c r="C160" s="45" t="s">
        <v>35</v>
      </c>
      <c r="D160" s="43" t="s">
        <v>61</v>
      </c>
      <c r="E160" s="44"/>
      <c r="H160" s="7"/>
      <c r="J160" s="7"/>
      <c r="W160" s="34"/>
    </row>
    <row r="161" spans="2:23" ht="15" customHeight="1" outlineLevel="1" x14ac:dyDescent="0.3">
      <c r="B161" s="28">
        <f t="shared" si="16"/>
        <v>4.0102029999999997</v>
      </c>
      <c r="C161" s="45" t="s">
        <v>62</v>
      </c>
      <c r="D161" s="43" t="s">
        <v>63</v>
      </c>
      <c r="E161" s="44"/>
      <c r="H161" s="7"/>
      <c r="J161" s="7"/>
      <c r="W161" s="34"/>
    </row>
    <row r="162" spans="2:23" ht="15" customHeight="1" outlineLevel="1" x14ac:dyDescent="0.3">
      <c r="B162" s="28">
        <f t="shared" si="16"/>
        <v>4.0102039999999999</v>
      </c>
      <c r="C162" s="45" t="s">
        <v>46</v>
      </c>
      <c r="D162" s="43" t="s">
        <v>63</v>
      </c>
      <c r="E162" s="44"/>
      <c r="H162" s="7"/>
      <c r="J162" s="7"/>
      <c r="W162" s="34"/>
    </row>
    <row r="163" spans="2:23" ht="15" customHeight="1" outlineLevel="1" x14ac:dyDescent="0.3">
      <c r="B163" s="36">
        <f>+B158+0.0001</f>
        <v>4.0102999999999991</v>
      </c>
      <c r="C163" s="42" t="s">
        <v>34</v>
      </c>
      <c r="D163" s="43"/>
      <c r="E163" s="44"/>
      <c r="H163" s="7"/>
      <c r="J163" s="7"/>
      <c r="W163" s="34"/>
    </row>
    <row r="164" spans="2:23" ht="15" customHeight="1" outlineLevel="1" x14ac:dyDescent="0.3">
      <c r="B164" s="28">
        <f>B163+0.000001</f>
        <v>4.0103009999999992</v>
      </c>
      <c r="C164" s="45" t="s">
        <v>35</v>
      </c>
      <c r="D164" s="43" t="s">
        <v>61</v>
      </c>
      <c r="E164" s="44">
        <v>17783</v>
      </c>
      <c r="G164" s="8" t="s">
        <v>27</v>
      </c>
      <c r="H164" s="7"/>
      <c r="J164" s="7"/>
      <c r="W164" s="34"/>
    </row>
    <row r="165" spans="2:23" ht="15" customHeight="1" outlineLevel="1" x14ac:dyDescent="0.3">
      <c r="B165" s="28">
        <f t="shared" ref="B165:B170" si="17">B164+0.000001</f>
        <v>4.0103019999999994</v>
      </c>
      <c r="C165" s="45" t="s">
        <v>62</v>
      </c>
      <c r="D165" s="43" t="s">
        <v>63</v>
      </c>
      <c r="E165" s="44">
        <v>3129.9</v>
      </c>
      <c r="G165" s="8" t="s">
        <v>14</v>
      </c>
      <c r="H165" s="7"/>
      <c r="J165" s="7"/>
      <c r="W165" s="34"/>
    </row>
    <row r="166" spans="2:23" ht="15" customHeight="1" outlineLevel="1" x14ac:dyDescent="0.3">
      <c r="B166" s="28">
        <f t="shared" si="17"/>
        <v>4.0103029999999995</v>
      </c>
      <c r="C166" s="45" t="s">
        <v>46</v>
      </c>
      <c r="D166" s="43" t="s">
        <v>63</v>
      </c>
      <c r="E166" s="44">
        <v>23683</v>
      </c>
      <c r="G166" s="8" t="s">
        <v>15</v>
      </c>
      <c r="H166" s="7"/>
      <c r="J166" s="7"/>
      <c r="W166" s="34"/>
    </row>
    <row r="167" spans="2:23" ht="15" customHeight="1" outlineLevel="1" x14ac:dyDescent="0.3">
      <c r="B167" s="28">
        <f t="shared" si="17"/>
        <v>4.0103039999999996</v>
      </c>
      <c r="C167" s="45" t="s">
        <v>36</v>
      </c>
      <c r="D167" s="43" t="s">
        <v>64</v>
      </c>
      <c r="E167" s="44">
        <v>26907.100000000002</v>
      </c>
      <c r="G167" s="8" t="s">
        <v>28</v>
      </c>
      <c r="H167" s="7"/>
      <c r="J167" s="7"/>
      <c r="W167" s="34"/>
    </row>
    <row r="168" spans="2:23" ht="15" customHeight="1" outlineLevel="1" x14ac:dyDescent="0.3">
      <c r="B168" s="28">
        <f t="shared" si="17"/>
        <v>4.0103049999999998</v>
      </c>
      <c r="C168" s="45" t="s">
        <v>75</v>
      </c>
      <c r="D168" s="43" t="s">
        <v>64</v>
      </c>
      <c r="E168" s="44">
        <v>64576.9</v>
      </c>
      <c r="G168" s="8" t="s">
        <v>28</v>
      </c>
      <c r="H168" s="7"/>
      <c r="J168" s="7"/>
      <c r="W168" s="34"/>
    </row>
    <row r="169" spans="2:23" ht="15" customHeight="1" outlineLevel="1" x14ac:dyDescent="0.3">
      <c r="B169" s="28">
        <f t="shared" si="17"/>
        <v>4.0103059999999999</v>
      </c>
      <c r="C169" s="45" t="s">
        <v>76</v>
      </c>
      <c r="D169" s="43" t="s">
        <v>51</v>
      </c>
      <c r="E169" s="44">
        <v>4490</v>
      </c>
      <c r="H169" s="7"/>
      <c r="J169" s="7"/>
      <c r="W169" s="34"/>
    </row>
    <row r="170" spans="2:23" ht="15" customHeight="1" outlineLevel="1" x14ac:dyDescent="0.3">
      <c r="B170" s="28">
        <f t="shared" si="17"/>
        <v>4.0103070000000001</v>
      </c>
      <c r="C170" s="45" t="s">
        <v>77</v>
      </c>
      <c r="D170" s="43" t="s">
        <v>50</v>
      </c>
      <c r="E170" s="44">
        <v>1</v>
      </c>
      <c r="H170" s="7"/>
      <c r="J170" s="7"/>
      <c r="W170" s="34"/>
    </row>
    <row r="171" spans="2:23" ht="15" customHeight="1" outlineLevel="1" x14ac:dyDescent="0.3">
      <c r="B171" s="36">
        <f>+B163+0.0001</f>
        <v>4.0103999999999989</v>
      </c>
      <c r="C171" s="42" t="s">
        <v>44</v>
      </c>
      <c r="D171" s="46" t="s">
        <v>54</v>
      </c>
      <c r="E171" s="47">
        <v>16.47</v>
      </c>
      <c r="G171" s="8" t="s">
        <v>20</v>
      </c>
      <c r="H171" s="7"/>
      <c r="J171" s="7"/>
      <c r="W171" s="34"/>
    </row>
    <row r="172" spans="2:23" ht="15" customHeight="1" outlineLevel="1" x14ac:dyDescent="0.3">
      <c r="B172" s="36">
        <f>+B171+0.0001</f>
        <v>4.0104999999999986</v>
      </c>
      <c r="C172" s="42" t="s">
        <v>39</v>
      </c>
      <c r="D172" s="46" t="s">
        <v>54</v>
      </c>
      <c r="E172" s="47">
        <v>16.47</v>
      </c>
      <c r="G172" s="8" t="s">
        <v>29</v>
      </c>
      <c r="H172" s="7"/>
      <c r="J172" s="7"/>
      <c r="W172" s="34"/>
    </row>
    <row r="173" spans="2:23" ht="15" customHeight="1" outlineLevel="1" x14ac:dyDescent="0.3">
      <c r="B173" s="36">
        <f>+B172+0.0001</f>
        <v>4.0105999999999984</v>
      </c>
      <c r="C173" s="42" t="s">
        <v>43</v>
      </c>
      <c r="D173" s="46" t="s">
        <v>61</v>
      </c>
      <c r="E173" s="47">
        <v>21526.2</v>
      </c>
      <c r="G173" s="8" t="s">
        <v>31</v>
      </c>
      <c r="H173" s="7"/>
      <c r="J173" s="7"/>
      <c r="W173" s="34"/>
    </row>
    <row r="174" spans="2:23" ht="15" customHeight="1" outlineLevel="1" x14ac:dyDescent="0.3">
      <c r="B174" s="48">
        <f>+B144+0.01</f>
        <v>4.0199999999999996</v>
      </c>
      <c r="C174" s="49" t="s">
        <v>78</v>
      </c>
      <c r="D174" s="50"/>
      <c r="E174" s="51"/>
      <c r="H174" s="7"/>
      <c r="J174" s="7"/>
      <c r="W174" s="34"/>
    </row>
    <row r="175" spans="2:23" ht="15" customHeight="1" outlineLevel="1" x14ac:dyDescent="0.3">
      <c r="B175" s="36">
        <f>+B174+0.0001</f>
        <v>4.0200999999999993</v>
      </c>
      <c r="C175" s="24" t="s">
        <v>79</v>
      </c>
      <c r="D175" s="22"/>
      <c r="E175" s="23"/>
      <c r="H175" s="7"/>
      <c r="J175" s="7"/>
      <c r="W175" s="34"/>
    </row>
    <row r="176" spans="2:23" ht="15" customHeight="1" outlineLevel="1" x14ac:dyDescent="0.3">
      <c r="B176" s="28">
        <f>B175+0.000001</f>
        <v>4.0201009999999995</v>
      </c>
      <c r="C176" s="25" t="s">
        <v>35</v>
      </c>
      <c r="D176" s="22" t="s">
        <v>61</v>
      </c>
      <c r="E176" s="23">
        <v>0</v>
      </c>
      <c r="G176" s="8" t="s">
        <v>96</v>
      </c>
      <c r="H176" s="7"/>
      <c r="J176" s="7"/>
      <c r="W176" s="34"/>
    </row>
    <row r="177" spans="2:23" ht="15" customHeight="1" outlineLevel="1" x14ac:dyDescent="0.3">
      <c r="B177" s="28">
        <f t="shared" ref="B177:B182" si="18">B176+0.000001</f>
        <v>4.0201019999999996</v>
      </c>
      <c r="C177" s="25" t="s">
        <v>62</v>
      </c>
      <c r="D177" s="22" t="s">
        <v>63</v>
      </c>
      <c r="E177" s="23">
        <v>0</v>
      </c>
      <c r="G177" s="8" t="s">
        <v>17</v>
      </c>
      <c r="H177" s="7"/>
      <c r="J177" s="7"/>
      <c r="W177" s="34"/>
    </row>
    <row r="178" spans="2:23" ht="15" customHeight="1" outlineLevel="1" x14ac:dyDescent="0.3">
      <c r="B178" s="28">
        <f t="shared" si="18"/>
        <v>4.0201029999999998</v>
      </c>
      <c r="C178" s="25" t="s">
        <v>46</v>
      </c>
      <c r="D178" s="22" t="s">
        <v>63</v>
      </c>
      <c r="E178" s="23">
        <v>0</v>
      </c>
      <c r="G178" s="8" t="s">
        <v>17</v>
      </c>
      <c r="H178" s="7"/>
      <c r="J178" s="7"/>
      <c r="W178" s="34"/>
    </row>
    <row r="179" spans="2:23" ht="15" customHeight="1" outlineLevel="1" x14ac:dyDescent="0.3">
      <c r="B179" s="28">
        <f t="shared" si="18"/>
        <v>4.0201039999999999</v>
      </c>
      <c r="C179" s="25" t="s">
        <v>80</v>
      </c>
      <c r="D179" s="22" t="s">
        <v>64</v>
      </c>
      <c r="E179" s="23">
        <v>0</v>
      </c>
      <c r="G179" s="8" t="s">
        <v>14</v>
      </c>
      <c r="H179" s="7"/>
      <c r="J179" s="7"/>
      <c r="W179" s="34"/>
    </row>
    <row r="180" spans="2:23" ht="15" customHeight="1" outlineLevel="1" x14ac:dyDescent="0.3">
      <c r="B180" s="28">
        <f t="shared" si="18"/>
        <v>4.020105</v>
      </c>
      <c r="C180" s="25" t="s">
        <v>38</v>
      </c>
      <c r="D180" s="22" t="s">
        <v>64</v>
      </c>
      <c r="E180" s="23">
        <v>0</v>
      </c>
      <c r="G180" s="8" t="s">
        <v>14</v>
      </c>
      <c r="H180" s="7"/>
      <c r="J180" s="7"/>
      <c r="W180" s="34"/>
    </row>
    <row r="181" spans="2:23" ht="15" customHeight="1" outlineLevel="1" x14ac:dyDescent="0.3">
      <c r="B181" s="28">
        <f t="shared" si="18"/>
        <v>4.0201060000000002</v>
      </c>
      <c r="C181" s="25" t="s">
        <v>81</v>
      </c>
      <c r="D181" s="22" t="s">
        <v>64</v>
      </c>
      <c r="E181" s="23">
        <v>0</v>
      </c>
      <c r="G181" s="8" t="s">
        <v>97</v>
      </c>
      <c r="H181" s="7"/>
      <c r="J181" s="7"/>
      <c r="W181" s="34"/>
    </row>
    <row r="182" spans="2:23" ht="15" customHeight="1" outlineLevel="1" x14ac:dyDescent="0.3">
      <c r="B182" s="28">
        <f t="shared" si="18"/>
        <v>4.0201070000000003</v>
      </c>
      <c r="C182" s="25" t="s">
        <v>66</v>
      </c>
      <c r="D182" s="22" t="s">
        <v>63</v>
      </c>
      <c r="E182" s="23">
        <v>0</v>
      </c>
      <c r="G182" s="8" t="s">
        <v>17</v>
      </c>
      <c r="H182" s="7"/>
      <c r="J182" s="7"/>
      <c r="W182" s="34"/>
    </row>
    <row r="183" spans="2:23" ht="15" customHeight="1" outlineLevel="1" x14ac:dyDescent="0.3">
      <c r="B183" s="36">
        <f>+B175+0.0001</f>
        <v>4.0201999999999991</v>
      </c>
      <c r="C183" s="24" t="s">
        <v>83</v>
      </c>
      <c r="D183" s="22"/>
      <c r="E183" s="23"/>
      <c r="H183" s="7"/>
      <c r="J183" s="7"/>
      <c r="W183" s="34"/>
    </row>
    <row r="184" spans="2:23" ht="15" customHeight="1" outlineLevel="1" x14ac:dyDescent="0.3">
      <c r="B184" s="38">
        <f>B183+0.000001</f>
        <v>4.0202009999999992</v>
      </c>
      <c r="C184" s="39" t="s">
        <v>100</v>
      </c>
      <c r="D184" s="40" t="s">
        <v>84</v>
      </c>
      <c r="E184" s="41">
        <v>0</v>
      </c>
      <c r="H184" s="7"/>
      <c r="J184" s="7"/>
      <c r="W184" s="34"/>
    </row>
    <row r="185" spans="2:23" ht="15" customHeight="1" outlineLevel="1" x14ac:dyDescent="0.3">
      <c r="B185" s="28">
        <f>B184+0.000001</f>
        <v>4.0202019999999994</v>
      </c>
      <c r="C185" s="25" t="s">
        <v>85</v>
      </c>
      <c r="D185" s="22" t="s">
        <v>63</v>
      </c>
      <c r="E185" s="23">
        <v>0</v>
      </c>
      <c r="H185" s="7"/>
      <c r="J185" s="7"/>
      <c r="W185" s="34"/>
    </row>
    <row r="186" spans="2:23" ht="15" customHeight="1" outlineLevel="1" x14ac:dyDescent="0.3">
      <c r="B186" s="28">
        <f t="shared" ref="B186:B188" si="19">B185+0.000001</f>
        <v>4.0202029999999995</v>
      </c>
      <c r="C186" s="25" t="s">
        <v>86</v>
      </c>
      <c r="D186" s="22" t="s">
        <v>84</v>
      </c>
      <c r="E186" s="23">
        <v>0</v>
      </c>
      <c r="G186" s="8" t="s">
        <v>98</v>
      </c>
      <c r="H186" s="7"/>
      <c r="J186" s="7"/>
      <c r="W186" s="34"/>
    </row>
    <row r="187" spans="2:23" ht="15" customHeight="1" outlineLevel="1" x14ac:dyDescent="0.3">
      <c r="B187" s="28">
        <f>B186+0.000001</f>
        <v>4.0202039999999997</v>
      </c>
      <c r="C187" s="25" t="s">
        <v>87</v>
      </c>
      <c r="D187" s="22" t="s">
        <v>64</v>
      </c>
      <c r="E187" s="23">
        <v>0</v>
      </c>
      <c r="G187" s="8" t="s">
        <v>99</v>
      </c>
      <c r="H187" s="7"/>
      <c r="J187" s="7"/>
      <c r="W187" s="34"/>
    </row>
    <row r="188" spans="2:23" ht="15" customHeight="1" outlineLevel="1" x14ac:dyDescent="0.3">
      <c r="B188" s="28">
        <f t="shared" si="19"/>
        <v>4.0202049999999998</v>
      </c>
      <c r="C188" s="25" t="s">
        <v>66</v>
      </c>
      <c r="D188" s="22" t="s">
        <v>63</v>
      </c>
      <c r="E188" s="23">
        <v>0</v>
      </c>
      <c r="H188" s="7"/>
      <c r="J188" s="7"/>
      <c r="W188" s="34"/>
    </row>
    <row r="189" spans="2:23" ht="15" customHeight="1" outlineLevel="1" x14ac:dyDescent="0.3">
      <c r="B189" s="36">
        <f>B183+0.0001</f>
        <v>4.0202999999999989</v>
      </c>
      <c r="C189" s="24" t="s">
        <v>93</v>
      </c>
      <c r="D189" s="22"/>
      <c r="E189" s="23"/>
      <c r="H189" s="7"/>
      <c r="J189" s="7"/>
      <c r="W189" s="34"/>
    </row>
    <row r="190" spans="2:23" ht="15" customHeight="1" outlineLevel="1" x14ac:dyDescent="0.3">
      <c r="B190" s="28">
        <f>B189+0.000001</f>
        <v>4.020300999999999</v>
      </c>
      <c r="C190" s="25" t="s">
        <v>93</v>
      </c>
      <c r="D190" s="22" t="s">
        <v>84</v>
      </c>
      <c r="E190" s="23">
        <v>0</v>
      </c>
      <c r="G190" s="8" t="s">
        <v>98</v>
      </c>
      <c r="H190" s="7"/>
      <c r="J190" s="7"/>
      <c r="W190" s="34"/>
    </row>
    <row r="191" spans="2:23" ht="15" customHeight="1" outlineLevel="1" x14ac:dyDescent="0.3">
      <c r="B191" s="48">
        <f>+B174+0.01</f>
        <v>4.0299999999999994</v>
      </c>
      <c r="C191" s="49" t="s">
        <v>112</v>
      </c>
      <c r="D191" s="50"/>
      <c r="E191" s="51"/>
      <c r="H191" s="7"/>
      <c r="J191" s="7"/>
      <c r="W191" s="34"/>
    </row>
    <row r="192" spans="2:23" ht="15" customHeight="1" outlineLevel="1" x14ac:dyDescent="0.3">
      <c r="B192" s="36">
        <f>B191+0.0001</f>
        <v>4.0300999999999991</v>
      </c>
      <c r="C192" s="24" t="s">
        <v>108</v>
      </c>
      <c r="D192" s="22"/>
      <c r="E192" s="23"/>
      <c r="G192" s="8" t="s">
        <v>32</v>
      </c>
      <c r="H192" s="7"/>
      <c r="J192" s="7"/>
      <c r="W192" s="34"/>
    </row>
    <row r="193" spans="2:23" ht="15" customHeight="1" outlineLevel="1" x14ac:dyDescent="0.3">
      <c r="B193" s="28">
        <f>B192+0.000001</f>
        <v>4.0301009999999993</v>
      </c>
      <c r="C193" s="25" t="s">
        <v>107</v>
      </c>
      <c r="D193" s="22"/>
      <c r="E193" s="23"/>
      <c r="H193" s="7"/>
      <c r="J193" s="7"/>
      <c r="W193" s="34"/>
    </row>
    <row r="194" spans="2:23" ht="15" customHeight="1" outlineLevel="1" x14ac:dyDescent="0.3">
      <c r="B194" s="28">
        <f>B193+0.000001</f>
        <v>4.0301019999999994</v>
      </c>
      <c r="C194" s="25" t="s">
        <v>109</v>
      </c>
      <c r="D194" s="22"/>
      <c r="E194" s="23"/>
      <c r="H194" s="7"/>
      <c r="J194" s="7"/>
      <c r="W194" s="34"/>
    </row>
    <row r="195" spans="2:23" ht="15" customHeight="1" outlineLevel="1" x14ac:dyDescent="0.3">
      <c r="B195" s="36">
        <f>B192+0.0001</f>
        <v>4.0301999999999989</v>
      </c>
      <c r="C195" s="24" t="s">
        <v>110</v>
      </c>
      <c r="D195" s="22"/>
      <c r="E195" s="23"/>
      <c r="H195" s="7"/>
      <c r="J195" s="7"/>
      <c r="W195" s="34"/>
    </row>
    <row r="196" spans="2:23" ht="15" customHeight="1" outlineLevel="1" x14ac:dyDescent="0.3">
      <c r="B196" s="28">
        <f>B195+0.000001</f>
        <v>4.030200999999999</v>
      </c>
      <c r="C196" s="25" t="s">
        <v>111</v>
      </c>
      <c r="D196" s="22"/>
      <c r="E196" s="23"/>
      <c r="H196" s="7"/>
      <c r="J196" s="7"/>
      <c r="W196" s="34"/>
    </row>
    <row r="197" spans="2:23" ht="15" customHeight="1" x14ac:dyDescent="0.3">
      <c r="B197" s="16">
        <f>+B143+1</f>
        <v>5</v>
      </c>
      <c r="C197" s="17" t="s">
        <v>104</v>
      </c>
      <c r="D197" s="18"/>
      <c r="E197" s="19"/>
      <c r="H197" s="7"/>
      <c r="J197" s="7"/>
      <c r="W197" s="34"/>
    </row>
    <row r="198" spans="2:23" ht="15" customHeight="1" outlineLevel="1" x14ac:dyDescent="0.3">
      <c r="B198" s="48">
        <f>+B197+0.01</f>
        <v>5.01</v>
      </c>
      <c r="C198" s="49" t="s">
        <v>56</v>
      </c>
      <c r="D198" s="50"/>
      <c r="E198" s="51"/>
      <c r="H198" s="7"/>
      <c r="J198" s="7"/>
      <c r="W198" s="34"/>
    </row>
    <row r="199" spans="2:23" ht="15" customHeight="1" outlineLevel="1" x14ac:dyDescent="0.3">
      <c r="B199" s="36">
        <f>+B198+0.0001</f>
        <v>5.0100999999999996</v>
      </c>
      <c r="C199" s="42" t="s">
        <v>60</v>
      </c>
      <c r="D199" s="43"/>
      <c r="E199" s="44"/>
      <c r="H199" s="7"/>
      <c r="J199" s="7"/>
      <c r="W199" s="34"/>
    </row>
    <row r="200" spans="2:23" ht="15" customHeight="1" outlineLevel="1" x14ac:dyDescent="0.3">
      <c r="B200" s="28">
        <f>B199+0.000001</f>
        <v>5.0101009999999997</v>
      </c>
      <c r="C200" s="45" t="s">
        <v>35</v>
      </c>
      <c r="D200" s="43" t="s">
        <v>61</v>
      </c>
      <c r="E200" s="44">
        <v>2361.2000000000003</v>
      </c>
      <c r="G200" s="8" t="s">
        <v>13</v>
      </c>
      <c r="H200" s="7"/>
      <c r="J200" s="7"/>
      <c r="W200" s="34"/>
    </row>
    <row r="201" spans="2:23" ht="15" customHeight="1" outlineLevel="1" x14ac:dyDescent="0.3">
      <c r="B201" s="28">
        <f t="shared" ref="B201:B211" si="20">B200+0.000001</f>
        <v>5.0101019999999998</v>
      </c>
      <c r="C201" s="45" t="s">
        <v>62</v>
      </c>
      <c r="D201" s="43" t="s">
        <v>63</v>
      </c>
      <c r="E201" s="44">
        <v>207.8</v>
      </c>
      <c r="G201" s="8" t="s">
        <v>13</v>
      </c>
      <c r="H201" s="7"/>
      <c r="J201" s="7"/>
      <c r="W201" s="34"/>
    </row>
    <row r="202" spans="2:23" ht="15" customHeight="1" outlineLevel="1" x14ac:dyDescent="0.3">
      <c r="B202" s="28">
        <f t="shared" si="20"/>
        <v>5.010103</v>
      </c>
      <c r="C202" s="45" t="s">
        <v>46</v>
      </c>
      <c r="D202" s="43" t="s">
        <v>63</v>
      </c>
      <c r="E202" s="44">
        <v>1568.5</v>
      </c>
      <c r="G202" s="8" t="s">
        <v>13</v>
      </c>
      <c r="H202" s="7"/>
      <c r="J202" s="7"/>
      <c r="W202" s="34"/>
    </row>
    <row r="203" spans="2:23" ht="15" customHeight="1" outlineLevel="1" x14ac:dyDescent="0.3">
      <c r="B203" s="28">
        <f t="shared" si="20"/>
        <v>5.0101040000000001</v>
      </c>
      <c r="C203" s="45" t="s">
        <v>36</v>
      </c>
      <c r="D203" s="43" t="s">
        <v>64</v>
      </c>
      <c r="E203" s="44">
        <v>17603.3</v>
      </c>
      <c r="G203" s="8" t="s">
        <v>14</v>
      </c>
      <c r="H203" s="7"/>
      <c r="J203" s="7"/>
      <c r="W203" s="34"/>
    </row>
    <row r="204" spans="2:23" ht="15" customHeight="1" outlineLevel="1" x14ac:dyDescent="0.3">
      <c r="B204" s="28">
        <f t="shared" si="20"/>
        <v>5.0101050000000003</v>
      </c>
      <c r="C204" s="45" t="s">
        <v>38</v>
      </c>
      <c r="D204" s="43" t="s">
        <v>64</v>
      </c>
      <c r="E204" s="44">
        <v>2838.8</v>
      </c>
      <c r="G204" s="8" t="s">
        <v>14</v>
      </c>
      <c r="H204" s="7"/>
      <c r="J204" s="7"/>
      <c r="W204" s="34"/>
    </row>
    <row r="205" spans="2:23" ht="15" customHeight="1" outlineLevel="1" x14ac:dyDescent="0.3">
      <c r="B205" s="28">
        <f t="shared" si="20"/>
        <v>5.0101060000000004</v>
      </c>
      <c r="C205" s="45" t="s">
        <v>37</v>
      </c>
      <c r="D205" s="43" t="s">
        <v>64</v>
      </c>
      <c r="E205" s="44">
        <v>1436.7</v>
      </c>
      <c r="G205" s="8" t="s">
        <v>14</v>
      </c>
      <c r="H205" s="7"/>
      <c r="J205" s="7"/>
      <c r="W205" s="34"/>
    </row>
    <row r="206" spans="2:23" ht="15" customHeight="1" outlineLevel="1" x14ac:dyDescent="0.3">
      <c r="B206" s="28">
        <f t="shared" si="20"/>
        <v>5.0101070000000005</v>
      </c>
      <c r="C206" s="45" t="s">
        <v>42</v>
      </c>
      <c r="D206" s="43" t="s">
        <v>64</v>
      </c>
      <c r="E206" s="44">
        <v>8566.4</v>
      </c>
      <c r="G206" s="8" t="s">
        <v>15</v>
      </c>
      <c r="H206" s="7"/>
      <c r="J206" s="7"/>
      <c r="W206" s="34"/>
    </row>
    <row r="207" spans="2:23" ht="15" customHeight="1" outlineLevel="1" x14ac:dyDescent="0.3">
      <c r="B207" s="28">
        <f t="shared" si="20"/>
        <v>5.0101080000000007</v>
      </c>
      <c r="C207" s="45" t="s">
        <v>41</v>
      </c>
      <c r="D207" s="43" t="s">
        <v>64</v>
      </c>
      <c r="E207" s="44">
        <v>8566.4</v>
      </c>
      <c r="G207" s="8" t="s">
        <v>16</v>
      </c>
      <c r="H207" s="7"/>
      <c r="J207" s="7"/>
      <c r="W207" s="34"/>
    </row>
    <row r="208" spans="2:23" ht="15" customHeight="1" outlineLevel="1" x14ac:dyDescent="0.3">
      <c r="B208" s="28">
        <f t="shared" si="20"/>
        <v>5.0101090000000008</v>
      </c>
      <c r="C208" s="45" t="s">
        <v>65</v>
      </c>
      <c r="D208" s="43" t="s">
        <v>63</v>
      </c>
      <c r="E208" s="44">
        <v>7538.5</v>
      </c>
      <c r="G208" s="8" t="s">
        <v>17</v>
      </c>
      <c r="H208" s="7"/>
      <c r="J208" s="7"/>
      <c r="W208" s="34"/>
    </row>
    <row r="209" spans="2:23" ht="15" customHeight="1" outlineLevel="1" x14ac:dyDescent="0.3">
      <c r="B209" s="28">
        <f t="shared" si="20"/>
        <v>5.010110000000001</v>
      </c>
      <c r="C209" s="45" t="s">
        <v>47</v>
      </c>
      <c r="D209" s="43" t="s">
        <v>63</v>
      </c>
      <c r="E209" s="44">
        <v>7538.5</v>
      </c>
      <c r="G209" s="8" t="s">
        <v>17</v>
      </c>
      <c r="H209" s="7"/>
      <c r="J209" s="7"/>
      <c r="W209" s="34"/>
    </row>
    <row r="210" spans="2:23" ht="15" customHeight="1" outlineLevel="1" x14ac:dyDescent="0.3">
      <c r="B210" s="28">
        <f t="shared" si="20"/>
        <v>5.0101110000000011</v>
      </c>
      <c r="C210" s="45" t="s">
        <v>66</v>
      </c>
      <c r="D210" s="43" t="s">
        <v>63</v>
      </c>
      <c r="E210" s="44">
        <v>11715</v>
      </c>
      <c r="G210" s="8" t="s">
        <v>17</v>
      </c>
      <c r="H210" s="7"/>
      <c r="J210" s="7"/>
      <c r="W210" s="34"/>
    </row>
    <row r="211" spans="2:23" ht="15" customHeight="1" outlineLevel="1" x14ac:dyDescent="0.3">
      <c r="B211" s="28">
        <f t="shared" si="20"/>
        <v>5.0101120000000012</v>
      </c>
      <c r="C211" s="45" t="s">
        <v>45</v>
      </c>
      <c r="D211" s="43" t="s">
        <v>63</v>
      </c>
      <c r="E211" s="44">
        <v>60625.200000000004</v>
      </c>
      <c r="G211" s="8" t="s">
        <v>17</v>
      </c>
      <c r="H211" s="7"/>
      <c r="J211" s="7"/>
      <c r="W211" s="34"/>
    </row>
    <row r="212" spans="2:23" ht="15" customHeight="1" outlineLevel="1" x14ac:dyDescent="0.3">
      <c r="B212" s="36">
        <f>+B199+0.0001</f>
        <v>5.0101999999999993</v>
      </c>
      <c r="C212" s="42" t="s">
        <v>113</v>
      </c>
      <c r="D212" s="43"/>
      <c r="E212" s="44"/>
      <c r="H212" s="7"/>
      <c r="J212" s="7"/>
      <c r="W212" s="34"/>
    </row>
    <row r="213" spans="2:23" ht="15" customHeight="1" outlineLevel="1" x14ac:dyDescent="0.3">
      <c r="B213" s="28">
        <f>B212+0.000001</f>
        <v>5.0102009999999995</v>
      </c>
      <c r="C213" s="45" t="s">
        <v>33</v>
      </c>
      <c r="D213" s="43" t="s">
        <v>64</v>
      </c>
      <c r="E213" s="44"/>
      <c r="H213" s="7"/>
      <c r="J213" s="7"/>
      <c r="W213" s="34"/>
    </row>
    <row r="214" spans="2:23" ht="15" customHeight="1" outlineLevel="1" x14ac:dyDescent="0.3">
      <c r="B214" s="28">
        <f t="shared" ref="B214:B216" si="21">B213+0.000001</f>
        <v>5.0102019999999996</v>
      </c>
      <c r="C214" s="45" t="s">
        <v>35</v>
      </c>
      <c r="D214" s="43" t="s">
        <v>61</v>
      </c>
      <c r="E214" s="44"/>
      <c r="H214" s="7"/>
      <c r="J214" s="7"/>
      <c r="W214" s="34"/>
    </row>
    <row r="215" spans="2:23" ht="15" customHeight="1" outlineLevel="1" x14ac:dyDescent="0.3">
      <c r="B215" s="28">
        <f t="shared" si="21"/>
        <v>5.0102029999999997</v>
      </c>
      <c r="C215" s="45" t="s">
        <v>62</v>
      </c>
      <c r="D215" s="43" t="s">
        <v>63</v>
      </c>
      <c r="E215" s="44"/>
      <c r="H215" s="7"/>
      <c r="J215" s="7"/>
      <c r="W215" s="34"/>
    </row>
    <row r="216" spans="2:23" ht="15" customHeight="1" outlineLevel="1" x14ac:dyDescent="0.3">
      <c r="B216" s="28">
        <f t="shared" si="21"/>
        <v>5.0102039999999999</v>
      </c>
      <c r="C216" s="45" t="s">
        <v>46</v>
      </c>
      <c r="D216" s="43" t="s">
        <v>63</v>
      </c>
      <c r="E216" s="44"/>
      <c r="H216" s="7"/>
      <c r="J216" s="7"/>
      <c r="W216" s="34"/>
    </row>
    <row r="217" spans="2:23" ht="15" customHeight="1" outlineLevel="1" x14ac:dyDescent="0.3">
      <c r="B217" s="36">
        <f>+B212+0.0001</f>
        <v>5.0102999999999991</v>
      </c>
      <c r="C217" s="42" t="s">
        <v>34</v>
      </c>
      <c r="D217" s="43"/>
      <c r="E217" s="44"/>
      <c r="H217" s="7"/>
      <c r="J217" s="7"/>
      <c r="W217" s="34"/>
    </row>
    <row r="218" spans="2:23" ht="15" customHeight="1" outlineLevel="1" x14ac:dyDescent="0.3">
      <c r="B218" s="28">
        <f>B217+0.000001</f>
        <v>5.0103009999999992</v>
      </c>
      <c r="C218" s="45" t="s">
        <v>35</v>
      </c>
      <c r="D218" s="43" t="s">
        <v>61</v>
      </c>
      <c r="E218" s="44">
        <v>17783</v>
      </c>
      <c r="G218" s="8" t="s">
        <v>27</v>
      </c>
      <c r="H218" s="7"/>
      <c r="J218" s="7"/>
      <c r="W218" s="34"/>
    </row>
    <row r="219" spans="2:23" ht="15" customHeight="1" outlineLevel="1" x14ac:dyDescent="0.3">
      <c r="B219" s="28">
        <f t="shared" ref="B219:B224" si="22">B218+0.000001</f>
        <v>5.0103019999999994</v>
      </c>
      <c r="C219" s="45" t="s">
        <v>62</v>
      </c>
      <c r="D219" s="43" t="s">
        <v>63</v>
      </c>
      <c r="E219" s="44">
        <v>3129.9</v>
      </c>
      <c r="G219" s="8" t="s">
        <v>14</v>
      </c>
      <c r="H219" s="7"/>
      <c r="J219" s="7"/>
      <c r="W219" s="34"/>
    </row>
    <row r="220" spans="2:23" ht="15" customHeight="1" outlineLevel="1" x14ac:dyDescent="0.3">
      <c r="B220" s="28">
        <f t="shared" si="22"/>
        <v>5.0103029999999995</v>
      </c>
      <c r="C220" s="45" t="s">
        <v>46</v>
      </c>
      <c r="D220" s="43" t="s">
        <v>63</v>
      </c>
      <c r="E220" s="44">
        <v>23683</v>
      </c>
      <c r="G220" s="8" t="s">
        <v>15</v>
      </c>
      <c r="H220" s="7"/>
      <c r="J220" s="7"/>
      <c r="W220" s="34"/>
    </row>
    <row r="221" spans="2:23" ht="15" customHeight="1" outlineLevel="1" x14ac:dyDescent="0.3">
      <c r="B221" s="28">
        <f t="shared" si="22"/>
        <v>5.0103039999999996</v>
      </c>
      <c r="C221" s="45" t="s">
        <v>36</v>
      </c>
      <c r="D221" s="43" t="s">
        <v>64</v>
      </c>
      <c r="E221" s="44">
        <v>26907.100000000002</v>
      </c>
      <c r="G221" s="8" t="s">
        <v>28</v>
      </c>
      <c r="H221" s="7"/>
      <c r="J221" s="7"/>
      <c r="W221" s="34"/>
    </row>
    <row r="222" spans="2:23" ht="15" customHeight="1" outlineLevel="1" x14ac:dyDescent="0.3">
      <c r="B222" s="28">
        <f t="shared" si="22"/>
        <v>5.0103049999999998</v>
      </c>
      <c r="C222" s="45" t="s">
        <v>75</v>
      </c>
      <c r="D222" s="43" t="s">
        <v>64</v>
      </c>
      <c r="E222" s="44">
        <v>64576.9</v>
      </c>
      <c r="G222" s="8" t="s">
        <v>28</v>
      </c>
      <c r="H222" s="7"/>
      <c r="J222" s="7"/>
      <c r="W222" s="34"/>
    </row>
    <row r="223" spans="2:23" ht="15" customHeight="1" outlineLevel="1" x14ac:dyDescent="0.3">
      <c r="B223" s="28">
        <f t="shared" si="22"/>
        <v>5.0103059999999999</v>
      </c>
      <c r="C223" s="45" t="s">
        <v>76</v>
      </c>
      <c r="D223" s="43" t="s">
        <v>51</v>
      </c>
      <c r="E223" s="44">
        <v>4490</v>
      </c>
      <c r="H223" s="7"/>
      <c r="J223" s="7"/>
      <c r="W223" s="34"/>
    </row>
    <row r="224" spans="2:23" ht="15" customHeight="1" outlineLevel="1" x14ac:dyDescent="0.3">
      <c r="B224" s="28">
        <f t="shared" si="22"/>
        <v>5.0103070000000001</v>
      </c>
      <c r="C224" s="45" t="s">
        <v>77</v>
      </c>
      <c r="D224" s="43" t="s">
        <v>50</v>
      </c>
      <c r="E224" s="44">
        <v>1</v>
      </c>
      <c r="H224" s="7"/>
      <c r="J224" s="7"/>
      <c r="W224" s="34"/>
    </row>
    <row r="225" spans="2:23" ht="15" customHeight="1" outlineLevel="1" x14ac:dyDescent="0.3">
      <c r="B225" s="36">
        <f>+B217+0.0001</f>
        <v>5.0103999999999989</v>
      </c>
      <c r="C225" s="42" t="s">
        <v>44</v>
      </c>
      <c r="D225" s="46" t="s">
        <v>54</v>
      </c>
      <c r="E225" s="47">
        <v>16.47</v>
      </c>
      <c r="H225" s="7"/>
      <c r="J225" s="7"/>
      <c r="W225" s="34"/>
    </row>
    <row r="226" spans="2:23" ht="15" customHeight="1" outlineLevel="1" x14ac:dyDescent="0.3">
      <c r="B226" s="36">
        <f>+B225+0.0001</f>
        <v>5.0104999999999986</v>
      </c>
      <c r="C226" s="42" t="s">
        <v>39</v>
      </c>
      <c r="D226" s="46" t="s">
        <v>54</v>
      </c>
      <c r="E226" s="47">
        <v>16.47</v>
      </c>
      <c r="G226" s="8" t="s">
        <v>29</v>
      </c>
      <c r="H226" s="7"/>
      <c r="J226" s="7"/>
      <c r="W226" s="34"/>
    </row>
    <row r="227" spans="2:23" ht="15" customHeight="1" outlineLevel="1" x14ac:dyDescent="0.3">
      <c r="B227" s="36">
        <f>+B226+0.0001</f>
        <v>5.0105999999999984</v>
      </c>
      <c r="C227" s="42" t="s">
        <v>43</v>
      </c>
      <c r="D227" s="46" t="s">
        <v>61</v>
      </c>
      <c r="E227" s="47">
        <v>21526.2</v>
      </c>
      <c r="G227" s="8" t="s">
        <v>31</v>
      </c>
      <c r="H227" s="7"/>
      <c r="J227" s="7"/>
      <c r="W227" s="34"/>
    </row>
    <row r="228" spans="2:23" ht="15" customHeight="1" outlineLevel="1" x14ac:dyDescent="0.3">
      <c r="B228" s="48">
        <f>+B198+0.01</f>
        <v>5.0199999999999996</v>
      </c>
      <c r="C228" s="49" t="s">
        <v>78</v>
      </c>
      <c r="D228" s="50"/>
      <c r="E228" s="51"/>
      <c r="H228" s="7"/>
      <c r="J228" s="7"/>
      <c r="W228" s="34"/>
    </row>
    <row r="229" spans="2:23" ht="15" customHeight="1" outlineLevel="1" x14ac:dyDescent="0.3">
      <c r="B229" s="36">
        <f>+B228+0.0001</f>
        <v>5.0200999999999993</v>
      </c>
      <c r="C229" s="24" t="s">
        <v>79</v>
      </c>
      <c r="D229" s="22"/>
      <c r="E229" s="23"/>
      <c r="H229" s="7"/>
      <c r="J229" s="7"/>
      <c r="W229" s="34"/>
    </row>
    <row r="230" spans="2:23" ht="15" customHeight="1" outlineLevel="1" x14ac:dyDescent="0.3">
      <c r="B230" s="28">
        <f>B229+0.000001</f>
        <v>5.0201009999999995</v>
      </c>
      <c r="C230" s="25" t="s">
        <v>80</v>
      </c>
      <c r="D230" s="22" t="s">
        <v>64</v>
      </c>
      <c r="E230" s="23">
        <v>611.70000000000005</v>
      </c>
      <c r="G230" s="8" t="s">
        <v>14</v>
      </c>
      <c r="H230" s="7"/>
      <c r="J230" s="7"/>
      <c r="W230" s="34"/>
    </row>
    <row r="231" spans="2:23" ht="15" customHeight="1" outlineLevel="1" x14ac:dyDescent="0.3">
      <c r="B231" s="28">
        <f t="shared" ref="B231:B232" si="23">B230+0.000001</f>
        <v>5.0201019999999996</v>
      </c>
      <c r="C231" s="25" t="s">
        <v>38</v>
      </c>
      <c r="D231" s="22" t="s">
        <v>64</v>
      </c>
      <c r="E231" s="23">
        <v>1019.4000000000001</v>
      </c>
      <c r="G231" s="8" t="s">
        <v>14</v>
      </c>
      <c r="H231" s="7"/>
      <c r="J231" s="7"/>
      <c r="W231" s="34"/>
    </row>
    <row r="232" spans="2:23" ht="15" customHeight="1" outlineLevel="1" x14ac:dyDescent="0.3">
      <c r="B232" s="28">
        <f t="shared" si="23"/>
        <v>5.0201029999999998</v>
      </c>
      <c r="C232" s="25" t="s">
        <v>66</v>
      </c>
      <c r="D232" s="22" t="s">
        <v>63</v>
      </c>
      <c r="E232" s="23">
        <v>1435.4</v>
      </c>
      <c r="G232" s="8" t="s">
        <v>17</v>
      </c>
      <c r="H232" s="7"/>
      <c r="J232" s="7"/>
      <c r="W232" s="34"/>
    </row>
    <row r="233" spans="2:23" ht="15" customHeight="1" outlineLevel="1" x14ac:dyDescent="0.3">
      <c r="B233" s="36">
        <f>+B229+0.0001</f>
        <v>5.0201999999999991</v>
      </c>
      <c r="C233" s="24" t="s">
        <v>83</v>
      </c>
      <c r="D233" s="22"/>
      <c r="E233" s="23"/>
      <c r="H233" s="7"/>
      <c r="J233" s="7"/>
      <c r="W233" s="34"/>
    </row>
    <row r="234" spans="2:23" ht="15" customHeight="1" outlineLevel="1" x14ac:dyDescent="0.3">
      <c r="B234" s="38">
        <f>B233+0.000001</f>
        <v>5.0202009999999992</v>
      </c>
      <c r="C234" s="39" t="s">
        <v>86</v>
      </c>
      <c r="D234" s="40" t="s">
        <v>84</v>
      </c>
      <c r="E234" s="41">
        <v>5752.1</v>
      </c>
      <c r="G234" s="8" t="s">
        <v>98</v>
      </c>
      <c r="H234" s="7"/>
      <c r="J234" s="7"/>
      <c r="W234" s="34"/>
    </row>
    <row r="235" spans="2:23" ht="15" customHeight="1" outlineLevel="1" x14ac:dyDescent="0.3">
      <c r="B235" s="28">
        <f t="shared" ref="B235:B236" si="24">B234+0.000001</f>
        <v>5.0202019999999994</v>
      </c>
      <c r="C235" s="25" t="s">
        <v>87</v>
      </c>
      <c r="D235" s="22" t="s">
        <v>64</v>
      </c>
      <c r="E235" s="23">
        <v>3971.2000000000003</v>
      </c>
      <c r="G235" s="8" t="s">
        <v>99</v>
      </c>
      <c r="H235" s="7"/>
      <c r="J235" s="7"/>
      <c r="W235" s="34"/>
    </row>
    <row r="236" spans="2:23" ht="15" customHeight="1" outlineLevel="1" x14ac:dyDescent="0.3">
      <c r="B236" s="28">
        <f t="shared" si="24"/>
        <v>5.0202029999999995</v>
      </c>
      <c r="C236" s="25" t="s">
        <v>66</v>
      </c>
      <c r="D236" s="22" t="s">
        <v>63</v>
      </c>
      <c r="E236" s="23">
        <v>3494.7000000000003</v>
      </c>
      <c r="G236" s="8" t="s">
        <v>98</v>
      </c>
      <c r="H236" s="7"/>
      <c r="J236" s="7"/>
      <c r="W236" s="34"/>
    </row>
    <row r="237" spans="2:23" ht="15" customHeight="1" outlineLevel="1" x14ac:dyDescent="0.3">
      <c r="B237" s="36">
        <f>B233+0.0001</f>
        <v>5.0202999999999989</v>
      </c>
      <c r="C237" s="24" t="s">
        <v>93</v>
      </c>
      <c r="D237" s="22"/>
      <c r="E237" s="23"/>
      <c r="H237" s="7"/>
      <c r="J237" s="7"/>
      <c r="W237" s="34"/>
    </row>
    <row r="238" spans="2:23" ht="15" customHeight="1" outlineLevel="1" x14ac:dyDescent="0.3">
      <c r="B238" s="28">
        <f>B237+0.000001</f>
        <v>5.020300999999999</v>
      </c>
      <c r="C238" s="25" t="s">
        <v>93</v>
      </c>
      <c r="D238" s="22" t="s">
        <v>84</v>
      </c>
      <c r="E238" s="23">
        <v>5752.1</v>
      </c>
      <c r="G238" s="8" t="s">
        <v>98</v>
      </c>
      <c r="H238" s="7"/>
      <c r="J238" s="7"/>
      <c r="W238" s="34"/>
    </row>
    <row r="239" spans="2:23" ht="15" customHeight="1" outlineLevel="1" x14ac:dyDescent="0.3">
      <c r="B239" s="48">
        <f>+B222+0.01</f>
        <v>5.0203049999999996</v>
      </c>
      <c r="C239" s="49" t="s">
        <v>112</v>
      </c>
      <c r="D239" s="50"/>
      <c r="E239" s="51"/>
      <c r="H239" s="7"/>
      <c r="J239" s="7"/>
      <c r="W239" s="34"/>
    </row>
    <row r="240" spans="2:23" ht="15" customHeight="1" outlineLevel="1" x14ac:dyDescent="0.3">
      <c r="B240" s="36">
        <f>B239+0.0001</f>
        <v>5.0204049999999993</v>
      </c>
      <c r="C240" s="24" t="s">
        <v>108</v>
      </c>
      <c r="D240" s="22"/>
      <c r="E240" s="23"/>
      <c r="G240" s="8" t="s">
        <v>32</v>
      </c>
      <c r="H240" s="7"/>
      <c r="J240" s="7"/>
      <c r="W240" s="34"/>
    </row>
    <row r="241" spans="2:23" ht="15" customHeight="1" outlineLevel="1" x14ac:dyDescent="0.3">
      <c r="B241" s="28">
        <f>B240+0.000001</f>
        <v>5.0204059999999995</v>
      </c>
      <c r="C241" s="25" t="s">
        <v>107</v>
      </c>
      <c r="D241" s="22"/>
      <c r="E241" s="23"/>
      <c r="H241" s="7"/>
      <c r="J241" s="7"/>
      <c r="W241" s="34"/>
    </row>
    <row r="242" spans="2:23" ht="15" customHeight="1" outlineLevel="1" x14ac:dyDescent="0.3">
      <c r="B242" s="28">
        <f>B241+0.000001</f>
        <v>5.0204069999999996</v>
      </c>
      <c r="C242" s="25" t="s">
        <v>109</v>
      </c>
      <c r="D242" s="22"/>
      <c r="E242" s="23"/>
      <c r="H242" s="7"/>
      <c r="J242" s="7"/>
      <c r="W242" s="34"/>
    </row>
    <row r="243" spans="2:23" ht="15" customHeight="1" outlineLevel="1" x14ac:dyDescent="0.3">
      <c r="B243" s="36">
        <f>B240+0.0001</f>
        <v>5.0205049999999991</v>
      </c>
      <c r="C243" s="24" t="s">
        <v>110</v>
      </c>
      <c r="D243" s="22"/>
      <c r="E243" s="23"/>
      <c r="H243" s="7"/>
      <c r="J243" s="7"/>
      <c r="W243" s="34"/>
    </row>
    <row r="244" spans="2:23" ht="15" customHeight="1" outlineLevel="1" x14ac:dyDescent="0.3">
      <c r="B244" s="28">
        <f>B243+0.000001</f>
        <v>5.0205059999999992</v>
      </c>
      <c r="C244" s="25" t="s">
        <v>111</v>
      </c>
      <c r="D244" s="22"/>
      <c r="E244" s="23"/>
      <c r="H244" s="7"/>
      <c r="J244" s="7"/>
      <c r="W244" s="34"/>
    </row>
    <row r="245" spans="2:23" ht="15" customHeight="1" x14ac:dyDescent="0.3">
      <c r="B245" s="16">
        <f>+B197+1</f>
        <v>6</v>
      </c>
      <c r="C245" s="17" t="s">
        <v>105</v>
      </c>
      <c r="D245" s="18"/>
      <c r="E245" s="19"/>
      <c r="H245" s="7"/>
      <c r="J245" s="7"/>
      <c r="W245" s="34"/>
    </row>
    <row r="246" spans="2:23" ht="15" customHeight="1" outlineLevel="1" x14ac:dyDescent="0.3">
      <c r="B246" s="48">
        <f>+B245+0.01</f>
        <v>6.01</v>
      </c>
      <c r="C246" s="49" t="s">
        <v>56</v>
      </c>
      <c r="D246" s="50"/>
      <c r="E246" s="51"/>
      <c r="H246" s="7"/>
      <c r="J246" s="7"/>
      <c r="W246" s="34"/>
    </row>
    <row r="247" spans="2:23" ht="15" customHeight="1" outlineLevel="1" x14ac:dyDescent="0.3">
      <c r="B247" s="36">
        <f>+B246+0.0001</f>
        <v>6.0100999999999996</v>
      </c>
      <c r="C247" s="42" t="s">
        <v>60</v>
      </c>
      <c r="D247" s="43"/>
      <c r="E247" s="44"/>
      <c r="H247" s="7"/>
      <c r="J247" s="7"/>
      <c r="W247" s="34"/>
    </row>
    <row r="248" spans="2:23" ht="15" customHeight="1" outlineLevel="1" x14ac:dyDescent="0.3">
      <c r="B248" s="28">
        <f>B247+0.000001</f>
        <v>6.0101009999999997</v>
      </c>
      <c r="C248" s="45" t="s">
        <v>35</v>
      </c>
      <c r="D248" s="43" t="s">
        <v>61</v>
      </c>
      <c r="E248" s="44">
        <v>2361.2000000000003</v>
      </c>
      <c r="G248" s="8" t="s">
        <v>13</v>
      </c>
      <c r="H248" s="7"/>
      <c r="J248" s="7"/>
      <c r="W248" s="34"/>
    </row>
    <row r="249" spans="2:23" ht="15" customHeight="1" outlineLevel="1" x14ac:dyDescent="0.3">
      <c r="B249" s="28">
        <f t="shared" ref="B249:B259" si="25">B248+0.000001</f>
        <v>6.0101019999999998</v>
      </c>
      <c r="C249" s="45" t="s">
        <v>62</v>
      </c>
      <c r="D249" s="43" t="s">
        <v>63</v>
      </c>
      <c r="E249" s="44">
        <v>207.8</v>
      </c>
      <c r="G249" s="8" t="s">
        <v>13</v>
      </c>
      <c r="H249" s="7"/>
      <c r="J249" s="7"/>
      <c r="W249" s="34"/>
    </row>
    <row r="250" spans="2:23" ht="15" customHeight="1" outlineLevel="1" x14ac:dyDescent="0.3">
      <c r="B250" s="28">
        <f t="shared" si="25"/>
        <v>6.010103</v>
      </c>
      <c r="C250" s="45" t="s">
        <v>46</v>
      </c>
      <c r="D250" s="43" t="s">
        <v>63</v>
      </c>
      <c r="E250" s="44">
        <v>1568.5</v>
      </c>
      <c r="G250" s="8" t="s">
        <v>13</v>
      </c>
      <c r="H250" s="7"/>
      <c r="J250" s="7"/>
      <c r="W250" s="34"/>
    </row>
    <row r="251" spans="2:23" ht="15" customHeight="1" outlineLevel="1" x14ac:dyDescent="0.3">
      <c r="B251" s="28">
        <f t="shared" si="25"/>
        <v>6.0101040000000001</v>
      </c>
      <c r="C251" s="45" t="s">
        <v>36</v>
      </c>
      <c r="D251" s="43" t="s">
        <v>64</v>
      </c>
      <c r="E251" s="44">
        <v>17603.3</v>
      </c>
      <c r="G251" s="8" t="s">
        <v>14</v>
      </c>
      <c r="H251" s="7"/>
      <c r="J251" s="7"/>
      <c r="W251" s="34"/>
    </row>
    <row r="252" spans="2:23" ht="15" customHeight="1" outlineLevel="1" x14ac:dyDescent="0.3">
      <c r="B252" s="28">
        <f t="shared" si="25"/>
        <v>6.0101050000000003</v>
      </c>
      <c r="C252" s="45" t="s">
        <v>38</v>
      </c>
      <c r="D252" s="43" t="s">
        <v>64</v>
      </c>
      <c r="E252" s="44">
        <v>2838.8</v>
      </c>
      <c r="G252" s="8" t="s">
        <v>14</v>
      </c>
      <c r="H252" s="7"/>
      <c r="J252" s="7"/>
      <c r="W252" s="34"/>
    </row>
    <row r="253" spans="2:23" ht="15" customHeight="1" outlineLevel="1" x14ac:dyDescent="0.3">
      <c r="B253" s="28">
        <f t="shared" si="25"/>
        <v>6.0101060000000004</v>
      </c>
      <c r="C253" s="45" t="s">
        <v>37</v>
      </c>
      <c r="D253" s="43" t="s">
        <v>64</v>
      </c>
      <c r="E253" s="44">
        <v>1436.7</v>
      </c>
      <c r="G253" s="8" t="s">
        <v>14</v>
      </c>
      <c r="H253" s="7"/>
      <c r="J253" s="7"/>
      <c r="W253" s="34"/>
    </row>
    <row r="254" spans="2:23" ht="15" customHeight="1" outlineLevel="1" x14ac:dyDescent="0.3">
      <c r="B254" s="28">
        <f t="shared" si="25"/>
        <v>6.0101070000000005</v>
      </c>
      <c r="C254" s="45" t="s">
        <v>42</v>
      </c>
      <c r="D254" s="43" t="s">
        <v>64</v>
      </c>
      <c r="E254" s="44">
        <v>8566.4</v>
      </c>
      <c r="G254" s="8" t="s">
        <v>15</v>
      </c>
      <c r="H254" s="7"/>
      <c r="J254" s="7"/>
      <c r="W254" s="34"/>
    </row>
    <row r="255" spans="2:23" ht="15" customHeight="1" outlineLevel="1" x14ac:dyDescent="0.3">
      <c r="B255" s="28">
        <f t="shared" si="25"/>
        <v>6.0101080000000007</v>
      </c>
      <c r="C255" s="45" t="s">
        <v>41</v>
      </c>
      <c r="D255" s="43" t="s">
        <v>64</v>
      </c>
      <c r="E255" s="44">
        <v>8566.4</v>
      </c>
      <c r="G255" s="8" t="s">
        <v>16</v>
      </c>
      <c r="H255" s="7"/>
      <c r="J255" s="7"/>
      <c r="W255" s="34"/>
    </row>
    <row r="256" spans="2:23" ht="15" customHeight="1" outlineLevel="1" x14ac:dyDescent="0.3">
      <c r="B256" s="28">
        <f t="shared" si="25"/>
        <v>6.0101090000000008</v>
      </c>
      <c r="C256" s="45" t="s">
        <v>65</v>
      </c>
      <c r="D256" s="43" t="s">
        <v>63</v>
      </c>
      <c r="E256" s="44">
        <v>7538.5</v>
      </c>
      <c r="G256" s="8" t="s">
        <v>17</v>
      </c>
      <c r="H256" s="7"/>
      <c r="J256" s="7"/>
      <c r="W256" s="34"/>
    </row>
    <row r="257" spans="2:23" ht="15" customHeight="1" outlineLevel="1" x14ac:dyDescent="0.3">
      <c r="B257" s="28">
        <f t="shared" si="25"/>
        <v>6.010110000000001</v>
      </c>
      <c r="C257" s="45" t="s">
        <v>47</v>
      </c>
      <c r="D257" s="43" t="s">
        <v>63</v>
      </c>
      <c r="E257" s="44">
        <v>7538.5</v>
      </c>
      <c r="G257" s="8" t="s">
        <v>17</v>
      </c>
      <c r="H257" s="7"/>
      <c r="J257" s="7"/>
      <c r="W257" s="34"/>
    </row>
    <row r="258" spans="2:23" ht="15" customHeight="1" outlineLevel="1" x14ac:dyDescent="0.3">
      <c r="B258" s="28">
        <f t="shared" si="25"/>
        <v>6.0101110000000011</v>
      </c>
      <c r="C258" s="45" t="s">
        <v>66</v>
      </c>
      <c r="D258" s="43" t="s">
        <v>63</v>
      </c>
      <c r="E258" s="44">
        <v>11715</v>
      </c>
      <c r="G258" s="8" t="s">
        <v>17</v>
      </c>
      <c r="H258" s="7"/>
      <c r="J258" s="7"/>
      <c r="W258" s="34"/>
    </row>
    <row r="259" spans="2:23" ht="15" customHeight="1" outlineLevel="1" x14ac:dyDescent="0.3">
      <c r="B259" s="28">
        <f t="shared" si="25"/>
        <v>6.0101120000000012</v>
      </c>
      <c r="C259" s="45" t="s">
        <v>45</v>
      </c>
      <c r="D259" s="43" t="s">
        <v>63</v>
      </c>
      <c r="E259" s="44">
        <v>60625.200000000004</v>
      </c>
      <c r="G259" s="8" t="s">
        <v>17</v>
      </c>
      <c r="H259" s="7"/>
      <c r="J259" s="7"/>
      <c r="W259" s="34"/>
    </row>
    <row r="260" spans="2:23" ht="15" customHeight="1" outlineLevel="1" x14ac:dyDescent="0.3">
      <c r="B260" s="36">
        <f>+B247+0.0001</f>
        <v>6.0101999999999993</v>
      </c>
      <c r="C260" s="42" t="s">
        <v>34</v>
      </c>
      <c r="D260" s="43"/>
      <c r="E260" s="44"/>
      <c r="H260" s="7"/>
      <c r="J260" s="7"/>
      <c r="W260" s="34"/>
    </row>
    <row r="261" spans="2:23" ht="15" customHeight="1" outlineLevel="1" x14ac:dyDescent="0.3">
      <c r="B261" s="28">
        <f>B260+0.000001</f>
        <v>6.0102009999999995</v>
      </c>
      <c r="C261" s="45" t="s">
        <v>35</v>
      </c>
      <c r="D261" s="43" t="s">
        <v>61</v>
      </c>
      <c r="E261" s="44">
        <v>17783</v>
      </c>
      <c r="G261" s="8" t="s">
        <v>27</v>
      </c>
      <c r="H261" s="7"/>
      <c r="J261" s="7"/>
      <c r="W261" s="34"/>
    </row>
    <row r="262" spans="2:23" ht="15" customHeight="1" outlineLevel="1" x14ac:dyDescent="0.3">
      <c r="B262" s="28">
        <f t="shared" ref="B262:B267" si="26">B261+0.000001</f>
        <v>6.0102019999999996</v>
      </c>
      <c r="C262" s="45" t="s">
        <v>62</v>
      </c>
      <c r="D262" s="43" t="s">
        <v>63</v>
      </c>
      <c r="E262" s="44">
        <v>3129.9</v>
      </c>
      <c r="G262" s="8" t="s">
        <v>14</v>
      </c>
      <c r="H262" s="7"/>
      <c r="J262" s="7"/>
      <c r="W262" s="34"/>
    </row>
    <row r="263" spans="2:23" ht="15" customHeight="1" outlineLevel="1" x14ac:dyDescent="0.3">
      <c r="B263" s="28">
        <f t="shared" si="26"/>
        <v>6.0102029999999997</v>
      </c>
      <c r="C263" s="45" t="s">
        <v>46</v>
      </c>
      <c r="D263" s="43" t="s">
        <v>63</v>
      </c>
      <c r="E263" s="44">
        <v>23683</v>
      </c>
      <c r="G263" s="8" t="s">
        <v>15</v>
      </c>
      <c r="H263" s="7"/>
      <c r="J263" s="7"/>
      <c r="W263" s="34"/>
    </row>
    <row r="264" spans="2:23" ht="15" customHeight="1" outlineLevel="1" x14ac:dyDescent="0.3">
      <c r="B264" s="28">
        <f t="shared" si="26"/>
        <v>6.0102039999999999</v>
      </c>
      <c r="C264" s="45" t="s">
        <v>36</v>
      </c>
      <c r="D264" s="43" t="s">
        <v>64</v>
      </c>
      <c r="E264" s="44">
        <v>26907.100000000002</v>
      </c>
      <c r="G264" s="8" t="s">
        <v>28</v>
      </c>
      <c r="H264" s="7"/>
      <c r="J264" s="7"/>
      <c r="W264" s="34"/>
    </row>
    <row r="265" spans="2:23" ht="15" customHeight="1" outlineLevel="1" x14ac:dyDescent="0.3">
      <c r="B265" s="28">
        <f t="shared" si="26"/>
        <v>6.010205</v>
      </c>
      <c r="C265" s="45" t="s">
        <v>75</v>
      </c>
      <c r="D265" s="43" t="s">
        <v>64</v>
      </c>
      <c r="E265" s="44">
        <v>64576.9</v>
      </c>
      <c r="G265" s="8" t="s">
        <v>28</v>
      </c>
      <c r="H265" s="7"/>
      <c r="J265" s="7"/>
      <c r="W265" s="34"/>
    </row>
    <row r="266" spans="2:23" ht="15" customHeight="1" outlineLevel="1" x14ac:dyDescent="0.3">
      <c r="B266" s="28">
        <f t="shared" si="26"/>
        <v>6.0102060000000002</v>
      </c>
      <c r="C266" s="45" t="s">
        <v>76</v>
      </c>
      <c r="D266" s="43" t="s">
        <v>51</v>
      </c>
      <c r="E266" s="44">
        <v>4490</v>
      </c>
      <c r="H266" s="7"/>
      <c r="J266" s="7"/>
      <c r="W266" s="34"/>
    </row>
    <row r="267" spans="2:23" ht="15" customHeight="1" outlineLevel="1" x14ac:dyDescent="0.3">
      <c r="B267" s="28">
        <f t="shared" si="26"/>
        <v>6.0102070000000003</v>
      </c>
      <c r="C267" s="45" t="s">
        <v>77</v>
      </c>
      <c r="D267" s="43" t="s">
        <v>50</v>
      </c>
      <c r="E267" s="44">
        <v>1</v>
      </c>
      <c r="H267" s="7"/>
      <c r="J267" s="7"/>
      <c r="W267" s="34"/>
    </row>
    <row r="268" spans="2:23" ht="15" customHeight="1" outlineLevel="1" x14ac:dyDescent="0.3">
      <c r="B268" s="36">
        <f>+B260+0.0001</f>
        <v>6.0102999999999991</v>
      </c>
      <c r="C268" s="42" t="s">
        <v>44</v>
      </c>
      <c r="D268" s="46" t="s">
        <v>54</v>
      </c>
      <c r="E268" s="47">
        <v>16.47</v>
      </c>
      <c r="G268" s="8" t="s">
        <v>20</v>
      </c>
      <c r="H268" s="7"/>
      <c r="J268" s="7"/>
      <c r="W268" s="34"/>
    </row>
    <row r="269" spans="2:23" ht="15" customHeight="1" outlineLevel="1" x14ac:dyDescent="0.3">
      <c r="B269" s="36">
        <f>+B268+0.0001</f>
        <v>6.0103999999999989</v>
      </c>
      <c r="C269" s="42" t="s">
        <v>39</v>
      </c>
      <c r="D269" s="43" t="s">
        <v>54</v>
      </c>
      <c r="E269" s="44">
        <v>16.47</v>
      </c>
      <c r="G269" s="8" t="s">
        <v>29</v>
      </c>
      <c r="H269" s="7"/>
      <c r="J269" s="7"/>
      <c r="W269" s="34"/>
    </row>
    <row r="270" spans="2:23" ht="15" customHeight="1" outlineLevel="1" x14ac:dyDescent="0.3">
      <c r="B270" s="36">
        <f>+B269+0.0001</f>
        <v>6.0104999999999986</v>
      </c>
      <c r="C270" s="42" t="s">
        <v>33</v>
      </c>
      <c r="D270" s="43" t="s">
        <v>64</v>
      </c>
      <c r="E270" s="44">
        <v>1291000.5</v>
      </c>
      <c r="G270" s="8" t="s">
        <v>30</v>
      </c>
      <c r="H270" s="7"/>
      <c r="J270" s="7"/>
      <c r="W270" s="34"/>
    </row>
    <row r="271" spans="2:23" ht="15" customHeight="1" outlineLevel="1" x14ac:dyDescent="0.3">
      <c r="B271" s="36">
        <f>+B270+0.0001</f>
        <v>6.0105999999999984</v>
      </c>
      <c r="C271" s="42" t="s">
        <v>43</v>
      </c>
      <c r="D271" s="43" t="s">
        <v>61</v>
      </c>
      <c r="E271" s="44">
        <v>21526.2</v>
      </c>
      <c r="G271" s="8" t="s">
        <v>31</v>
      </c>
      <c r="H271" s="7"/>
      <c r="J271" s="7"/>
      <c r="W271" s="34"/>
    </row>
    <row r="272" spans="2:23" ht="15" customHeight="1" outlineLevel="1" x14ac:dyDescent="0.3">
      <c r="B272" s="48">
        <f>+B246+0.01</f>
        <v>6.02</v>
      </c>
      <c r="C272" s="49" t="s">
        <v>78</v>
      </c>
      <c r="D272" s="50"/>
      <c r="E272" s="51"/>
      <c r="H272" s="7"/>
      <c r="J272" s="7"/>
      <c r="W272" s="34"/>
    </row>
    <row r="273" spans="2:23" ht="15" customHeight="1" outlineLevel="1" x14ac:dyDescent="0.3">
      <c r="B273" s="36">
        <f>+B272+0.0001</f>
        <v>6.0200999999999993</v>
      </c>
      <c r="C273" s="24" t="s">
        <v>79</v>
      </c>
      <c r="D273" s="22"/>
      <c r="E273" s="23"/>
      <c r="H273" s="7"/>
      <c r="J273" s="7"/>
      <c r="W273" s="34"/>
    </row>
    <row r="274" spans="2:23" ht="15" customHeight="1" outlineLevel="1" x14ac:dyDescent="0.3">
      <c r="B274" s="28">
        <f>B273+0.000001</f>
        <v>6.0201009999999995</v>
      </c>
      <c r="C274" s="25" t="s">
        <v>35</v>
      </c>
      <c r="D274" s="22" t="s">
        <v>61</v>
      </c>
      <c r="E274" s="23">
        <v>15304.6</v>
      </c>
      <c r="G274" s="8" t="s">
        <v>96</v>
      </c>
      <c r="H274" s="7"/>
      <c r="J274" s="7"/>
      <c r="W274" s="34"/>
    </row>
    <row r="275" spans="2:23" ht="15" customHeight="1" outlineLevel="1" x14ac:dyDescent="0.3">
      <c r="B275" s="28">
        <f t="shared" ref="B275:B278" si="27">B274+0.000001</f>
        <v>6.0201019999999996</v>
      </c>
      <c r="C275" s="25" t="s">
        <v>62</v>
      </c>
      <c r="D275" s="22" t="s">
        <v>63</v>
      </c>
      <c r="E275" s="23">
        <v>2693.6000000000004</v>
      </c>
      <c r="G275" s="8" t="s">
        <v>17</v>
      </c>
      <c r="H275" s="7"/>
      <c r="J275" s="7"/>
      <c r="W275" s="34"/>
    </row>
    <row r="276" spans="2:23" ht="15" customHeight="1" outlineLevel="1" x14ac:dyDescent="0.3">
      <c r="B276" s="28">
        <f t="shared" si="27"/>
        <v>6.0201029999999998</v>
      </c>
      <c r="C276" s="25" t="s">
        <v>46</v>
      </c>
      <c r="D276" s="22" t="s">
        <v>63</v>
      </c>
      <c r="E276" s="23">
        <v>40404</v>
      </c>
      <c r="G276" s="8" t="s">
        <v>17</v>
      </c>
      <c r="H276" s="7"/>
      <c r="J276" s="7"/>
      <c r="W276" s="34"/>
    </row>
    <row r="277" spans="2:23" ht="15" customHeight="1" outlineLevel="1" x14ac:dyDescent="0.3">
      <c r="B277" s="28">
        <f t="shared" si="27"/>
        <v>6.0201039999999999</v>
      </c>
      <c r="C277" s="25" t="s">
        <v>80</v>
      </c>
      <c r="D277" s="22" t="s">
        <v>64</v>
      </c>
      <c r="E277" s="23">
        <v>535658.5</v>
      </c>
      <c r="G277" s="8" t="s">
        <v>14</v>
      </c>
      <c r="H277" s="7"/>
      <c r="J277" s="7"/>
      <c r="W277" s="34"/>
    </row>
    <row r="278" spans="2:23" ht="15" customHeight="1" outlineLevel="1" x14ac:dyDescent="0.3">
      <c r="B278" s="28">
        <f t="shared" si="27"/>
        <v>6.020105</v>
      </c>
      <c r="C278" s="25" t="s">
        <v>82</v>
      </c>
      <c r="D278" s="22" t="s">
        <v>64</v>
      </c>
      <c r="E278" s="23">
        <v>535658.5</v>
      </c>
      <c r="G278" s="8" t="s">
        <v>17</v>
      </c>
      <c r="H278" s="7"/>
      <c r="J278" s="7"/>
      <c r="W278" s="34"/>
    </row>
    <row r="279" spans="2:23" ht="15" customHeight="1" outlineLevel="1" x14ac:dyDescent="0.3">
      <c r="B279" s="36">
        <f>+B273+0.0001</f>
        <v>6.0201999999999991</v>
      </c>
      <c r="C279" s="24" t="s">
        <v>88</v>
      </c>
      <c r="D279" s="22"/>
      <c r="E279" s="23"/>
      <c r="H279" s="7"/>
      <c r="J279" s="7"/>
      <c r="W279" s="34"/>
    </row>
    <row r="280" spans="2:23" ht="15" customHeight="1" outlineLevel="1" x14ac:dyDescent="0.3">
      <c r="B280" s="38">
        <f>B279+0.000001</f>
        <v>6.0202009999999992</v>
      </c>
      <c r="C280" s="39" t="s">
        <v>89</v>
      </c>
      <c r="D280" s="40" t="s">
        <v>84</v>
      </c>
      <c r="E280" s="41">
        <v>733488.5</v>
      </c>
      <c r="G280" s="8" t="s">
        <v>97</v>
      </c>
      <c r="H280" s="7"/>
      <c r="J280" s="7"/>
      <c r="W280" s="34"/>
    </row>
    <row r="281" spans="2:23" ht="15" customHeight="1" outlineLevel="1" x14ac:dyDescent="0.3">
      <c r="B281" s="38">
        <f t="shared" ref="B281:B285" si="28">B280+0.000001</f>
        <v>6.0202019999999994</v>
      </c>
      <c r="C281" s="39" t="s">
        <v>90</v>
      </c>
      <c r="D281" s="40" t="s">
        <v>84</v>
      </c>
      <c r="E281" s="41">
        <v>733488.5</v>
      </c>
      <c r="H281" s="7"/>
      <c r="J281" s="7"/>
      <c r="W281" s="34"/>
    </row>
    <row r="282" spans="2:23" ht="15" customHeight="1" outlineLevel="1" x14ac:dyDescent="0.3">
      <c r="B282" s="38">
        <f t="shared" si="28"/>
        <v>6.0202029999999995</v>
      </c>
      <c r="C282" s="39" t="s">
        <v>91</v>
      </c>
      <c r="D282" s="40" t="s">
        <v>84</v>
      </c>
      <c r="E282" s="41">
        <v>899819.20000000007</v>
      </c>
      <c r="H282" s="7"/>
      <c r="J282" s="7"/>
      <c r="W282" s="34"/>
    </row>
    <row r="283" spans="2:23" ht="15" customHeight="1" outlineLevel="1" x14ac:dyDescent="0.3">
      <c r="B283" s="28">
        <f t="shared" si="28"/>
        <v>6.0202039999999997</v>
      </c>
      <c r="C283" s="25" t="s">
        <v>92</v>
      </c>
      <c r="D283" s="22" t="s">
        <v>63</v>
      </c>
      <c r="E283" s="23">
        <v>1220351.8</v>
      </c>
      <c r="H283" s="7"/>
      <c r="J283" s="7"/>
      <c r="W283" s="34"/>
    </row>
    <row r="284" spans="2:23" ht="15" customHeight="1" outlineLevel="1" x14ac:dyDescent="0.3">
      <c r="B284" s="28">
        <f t="shared" si="28"/>
        <v>6.0202049999999998</v>
      </c>
      <c r="C284" s="25" t="s">
        <v>87</v>
      </c>
      <c r="D284" s="22" t="s">
        <v>64</v>
      </c>
      <c r="E284" s="23">
        <v>1503.8000000000002</v>
      </c>
      <c r="H284" s="7"/>
      <c r="J284" s="7"/>
      <c r="W284" s="34"/>
    </row>
    <row r="285" spans="2:23" ht="15" customHeight="1" outlineLevel="1" x14ac:dyDescent="0.3">
      <c r="B285" s="28">
        <f t="shared" si="28"/>
        <v>6.0202059999999999</v>
      </c>
      <c r="C285" s="25" t="s">
        <v>66</v>
      </c>
      <c r="D285" s="22" t="s">
        <v>63</v>
      </c>
      <c r="E285" s="23">
        <v>1323.4</v>
      </c>
      <c r="G285" s="8" t="s">
        <v>98</v>
      </c>
      <c r="H285" s="7"/>
      <c r="J285" s="7"/>
      <c r="W285" s="34"/>
    </row>
    <row r="286" spans="2:23" ht="15" customHeight="1" outlineLevel="1" x14ac:dyDescent="0.3">
      <c r="B286" s="36">
        <f>+B279+0.0001</f>
        <v>6.0202999999999989</v>
      </c>
      <c r="C286" s="24" t="s">
        <v>93</v>
      </c>
      <c r="D286" s="22"/>
      <c r="E286" s="23"/>
      <c r="H286" s="7"/>
      <c r="J286" s="7"/>
      <c r="W286" s="34"/>
    </row>
    <row r="287" spans="2:23" ht="15" customHeight="1" outlineLevel="1" x14ac:dyDescent="0.3">
      <c r="B287" s="28">
        <f>B286+0.000001</f>
        <v>6.020300999999999</v>
      </c>
      <c r="C287" s="25" t="s">
        <v>93</v>
      </c>
      <c r="D287" s="22" t="s">
        <v>84</v>
      </c>
      <c r="E287" s="23">
        <v>2366796.2000000002</v>
      </c>
      <c r="G287" s="8" t="s">
        <v>98</v>
      </c>
      <c r="H287" s="7"/>
      <c r="J287" s="7"/>
      <c r="W287" s="34"/>
    </row>
    <row r="288" spans="2:23" ht="15" customHeight="1" outlineLevel="1" x14ac:dyDescent="0.3">
      <c r="B288" s="48">
        <f>+B271+0.01</f>
        <v>6.0205999999999982</v>
      </c>
      <c r="C288" s="49" t="s">
        <v>112</v>
      </c>
      <c r="D288" s="50"/>
      <c r="E288" s="51"/>
      <c r="H288" s="7"/>
      <c r="J288" s="7"/>
      <c r="W288" s="34"/>
    </row>
    <row r="289" spans="2:23" ht="15" customHeight="1" outlineLevel="1" x14ac:dyDescent="0.3">
      <c r="B289" s="36">
        <f>B288+0.0001</f>
        <v>6.0206999999999979</v>
      </c>
      <c r="C289" s="24" t="s">
        <v>108</v>
      </c>
      <c r="D289" s="22"/>
      <c r="E289" s="23"/>
      <c r="G289" s="8" t="s">
        <v>32</v>
      </c>
      <c r="H289" s="7"/>
      <c r="J289" s="7"/>
      <c r="W289" s="34"/>
    </row>
    <row r="290" spans="2:23" ht="15" customHeight="1" outlineLevel="1" x14ac:dyDescent="0.3">
      <c r="B290" s="28">
        <f>B289+0.000001</f>
        <v>6.0207009999999981</v>
      </c>
      <c r="C290" s="25" t="s">
        <v>107</v>
      </c>
      <c r="D290" s="22"/>
      <c r="E290" s="23"/>
      <c r="H290" s="7"/>
      <c r="J290" s="7"/>
      <c r="W290" s="34"/>
    </row>
    <row r="291" spans="2:23" ht="15" customHeight="1" outlineLevel="1" x14ac:dyDescent="0.3">
      <c r="B291" s="28">
        <f>B290+0.000001</f>
        <v>6.0207019999999982</v>
      </c>
      <c r="C291" s="25" t="s">
        <v>109</v>
      </c>
      <c r="D291" s="22"/>
      <c r="E291" s="23"/>
      <c r="H291" s="7"/>
      <c r="J291" s="7"/>
      <c r="W291" s="34"/>
    </row>
    <row r="292" spans="2:23" ht="15" customHeight="1" outlineLevel="1" x14ac:dyDescent="0.3">
      <c r="B292" s="36">
        <f>B289+0.0001</f>
        <v>6.0207999999999977</v>
      </c>
      <c r="C292" s="24" t="s">
        <v>110</v>
      </c>
      <c r="D292" s="22"/>
      <c r="E292" s="23"/>
      <c r="H292" s="7"/>
      <c r="J292" s="7"/>
      <c r="W292" s="34"/>
    </row>
    <row r="293" spans="2:23" ht="15" customHeight="1" outlineLevel="1" x14ac:dyDescent="0.3">
      <c r="B293" s="28">
        <f>B292+0.000001</f>
        <v>6.0208009999999978</v>
      </c>
      <c r="C293" s="25" t="s">
        <v>111</v>
      </c>
      <c r="D293" s="22"/>
      <c r="E293" s="23"/>
      <c r="H293" s="7"/>
      <c r="J293" s="7"/>
      <c r="W293" s="34"/>
    </row>
    <row r="294" spans="2:23" ht="15" customHeight="1" x14ac:dyDescent="0.3">
      <c r="B294" s="16">
        <f>+B245+1</f>
        <v>7</v>
      </c>
      <c r="C294" s="17" t="s">
        <v>106</v>
      </c>
      <c r="D294" s="18"/>
      <c r="E294" s="19"/>
      <c r="H294" s="7"/>
      <c r="J294" s="7"/>
      <c r="W294" s="34"/>
    </row>
    <row r="295" spans="2:23" ht="15" customHeight="1" outlineLevel="1" x14ac:dyDescent="0.3">
      <c r="B295" s="48">
        <f>+B294+0.01</f>
        <v>7.01</v>
      </c>
      <c r="C295" s="49" t="s">
        <v>56</v>
      </c>
      <c r="D295" s="50"/>
      <c r="E295" s="51"/>
      <c r="H295" s="7"/>
      <c r="J295" s="7"/>
      <c r="W295" s="34"/>
    </row>
    <row r="296" spans="2:23" ht="15" customHeight="1" outlineLevel="1" x14ac:dyDescent="0.3">
      <c r="B296" s="36">
        <f>+B295+0.0001</f>
        <v>7.0100999999999996</v>
      </c>
      <c r="C296" s="42" t="s">
        <v>57</v>
      </c>
      <c r="D296" s="43"/>
      <c r="E296" s="44"/>
      <c r="H296" s="7"/>
      <c r="J296" s="7"/>
      <c r="W296" s="34"/>
    </row>
    <row r="297" spans="2:23" ht="15" customHeight="1" outlineLevel="1" x14ac:dyDescent="0.3">
      <c r="B297" s="28">
        <f>B296+0.000001</f>
        <v>7.0101009999999997</v>
      </c>
      <c r="C297" s="45" t="s">
        <v>48</v>
      </c>
      <c r="D297" s="43" t="s">
        <v>54</v>
      </c>
      <c r="E297" s="44">
        <v>0.5</v>
      </c>
      <c r="G297" s="8" t="s">
        <v>12</v>
      </c>
      <c r="H297" s="7"/>
      <c r="J297" s="7"/>
      <c r="W297" s="34"/>
    </row>
    <row r="298" spans="2:23" ht="15" customHeight="1" outlineLevel="1" x14ac:dyDescent="0.3">
      <c r="B298" s="28">
        <f t="shared" ref="B298:B299" si="29">B297+0.000001</f>
        <v>7.0101019999999998</v>
      </c>
      <c r="C298" s="45" t="s">
        <v>58</v>
      </c>
      <c r="D298" s="43" t="s">
        <v>54</v>
      </c>
      <c r="E298" s="44">
        <v>15.47</v>
      </c>
      <c r="G298" s="8" t="s">
        <v>12</v>
      </c>
      <c r="H298" s="7"/>
      <c r="J298" s="7"/>
      <c r="W298" s="34"/>
    </row>
    <row r="299" spans="2:23" ht="15" customHeight="1" outlineLevel="1" x14ac:dyDescent="0.3">
      <c r="B299" s="28">
        <f t="shared" si="29"/>
        <v>7.010103</v>
      </c>
      <c r="C299" s="45" t="s">
        <v>59</v>
      </c>
      <c r="D299" s="43" t="s">
        <v>54</v>
      </c>
      <c r="E299" s="44">
        <v>0.5</v>
      </c>
      <c r="G299" s="8" t="s">
        <v>12</v>
      </c>
      <c r="H299" s="7"/>
      <c r="J299" s="7"/>
      <c r="W299" s="34"/>
    </row>
    <row r="300" spans="2:23" ht="15" customHeight="1" outlineLevel="1" x14ac:dyDescent="0.3">
      <c r="B300" s="36">
        <f>+B296+0.0001</f>
        <v>7.0101999999999993</v>
      </c>
      <c r="C300" s="42" t="s">
        <v>60</v>
      </c>
      <c r="D300" s="43"/>
      <c r="E300" s="44"/>
      <c r="H300" s="7"/>
      <c r="J300" s="7"/>
      <c r="W300" s="34"/>
    </row>
    <row r="301" spans="2:23" ht="15" customHeight="1" outlineLevel="1" x14ac:dyDescent="0.3">
      <c r="B301" s="28">
        <f>B300+0.000001</f>
        <v>7.0102009999999995</v>
      </c>
      <c r="C301" s="45" t="s">
        <v>35</v>
      </c>
      <c r="D301" s="43" t="s">
        <v>61</v>
      </c>
      <c r="E301" s="44">
        <v>2361.2000000000003</v>
      </c>
      <c r="G301" s="8" t="s">
        <v>13</v>
      </c>
      <c r="H301" s="7"/>
      <c r="J301" s="7"/>
      <c r="W301" s="34"/>
    </row>
    <row r="302" spans="2:23" ht="15" customHeight="1" outlineLevel="1" x14ac:dyDescent="0.3">
      <c r="B302" s="28">
        <f t="shared" ref="B302:B312" si="30">B301+0.000001</f>
        <v>7.0102019999999996</v>
      </c>
      <c r="C302" s="45" t="s">
        <v>62</v>
      </c>
      <c r="D302" s="43" t="s">
        <v>63</v>
      </c>
      <c r="E302" s="44">
        <v>207.8</v>
      </c>
      <c r="G302" s="8" t="s">
        <v>13</v>
      </c>
      <c r="H302" s="7"/>
      <c r="J302" s="7"/>
      <c r="W302" s="34"/>
    </row>
    <row r="303" spans="2:23" ht="15" customHeight="1" outlineLevel="1" x14ac:dyDescent="0.3">
      <c r="B303" s="28">
        <f t="shared" si="30"/>
        <v>7.0102029999999997</v>
      </c>
      <c r="C303" s="45" t="s">
        <v>46</v>
      </c>
      <c r="D303" s="43" t="s">
        <v>63</v>
      </c>
      <c r="E303" s="44">
        <v>1568.5</v>
      </c>
      <c r="G303" s="8" t="s">
        <v>13</v>
      </c>
      <c r="H303" s="7"/>
      <c r="J303" s="7"/>
      <c r="W303" s="34"/>
    </row>
    <row r="304" spans="2:23" ht="15" customHeight="1" outlineLevel="1" x14ac:dyDescent="0.3">
      <c r="B304" s="28">
        <f t="shared" si="30"/>
        <v>7.0102039999999999</v>
      </c>
      <c r="C304" s="45" t="s">
        <v>36</v>
      </c>
      <c r="D304" s="43" t="s">
        <v>64</v>
      </c>
      <c r="E304" s="44">
        <v>17603.3</v>
      </c>
      <c r="G304" s="8" t="s">
        <v>14</v>
      </c>
      <c r="H304" s="7"/>
      <c r="J304" s="7"/>
      <c r="W304" s="34"/>
    </row>
    <row r="305" spans="2:23" ht="15" customHeight="1" outlineLevel="1" x14ac:dyDescent="0.3">
      <c r="B305" s="28">
        <f t="shared" si="30"/>
        <v>7.010205</v>
      </c>
      <c r="C305" s="45" t="s">
        <v>38</v>
      </c>
      <c r="D305" s="43" t="s">
        <v>64</v>
      </c>
      <c r="E305" s="44">
        <v>2838.8</v>
      </c>
      <c r="G305" s="8" t="s">
        <v>14</v>
      </c>
      <c r="H305" s="7"/>
      <c r="J305" s="7"/>
      <c r="W305" s="34"/>
    </row>
    <row r="306" spans="2:23" ht="15" customHeight="1" outlineLevel="1" x14ac:dyDescent="0.3">
      <c r="B306" s="28">
        <f t="shared" si="30"/>
        <v>7.0102060000000002</v>
      </c>
      <c r="C306" s="45" t="s">
        <v>37</v>
      </c>
      <c r="D306" s="43" t="s">
        <v>64</v>
      </c>
      <c r="E306" s="44">
        <v>1436.7</v>
      </c>
      <c r="G306" s="8" t="s">
        <v>14</v>
      </c>
      <c r="H306" s="7"/>
      <c r="J306" s="7"/>
      <c r="W306" s="34"/>
    </row>
    <row r="307" spans="2:23" ht="15" customHeight="1" outlineLevel="1" x14ac:dyDescent="0.3">
      <c r="B307" s="28">
        <f t="shared" si="30"/>
        <v>7.0102070000000003</v>
      </c>
      <c r="C307" s="45" t="s">
        <v>42</v>
      </c>
      <c r="D307" s="43" t="s">
        <v>64</v>
      </c>
      <c r="E307" s="44">
        <v>8566.4</v>
      </c>
      <c r="G307" s="8" t="s">
        <v>15</v>
      </c>
      <c r="H307" s="7"/>
      <c r="J307" s="7"/>
      <c r="W307" s="34"/>
    </row>
    <row r="308" spans="2:23" ht="15" customHeight="1" outlineLevel="1" x14ac:dyDescent="0.3">
      <c r="B308" s="28">
        <f t="shared" si="30"/>
        <v>7.0102080000000004</v>
      </c>
      <c r="C308" s="45" t="s">
        <v>41</v>
      </c>
      <c r="D308" s="43" t="s">
        <v>64</v>
      </c>
      <c r="E308" s="44">
        <v>8566.4</v>
      </c>
      <c r="G308" s="8" t="s">
        <v>16</v>
      </c>
      <c r="H308" s="7"/>
      <c r="J308" s="7"/>
      <c r="W308" s="34"/>
    </row>
    <row r="309" spans="2:23" ht="15" customHeight="1" outlineLevel="1" x14ac:dyDescent="0.3">
      <c r="B309" s="28">
        <f t="shared" si="30"/>
        <v>7.0102090000000006</v>
      </c>
      <c r="C309" s="45" t="s">
        <v>65</v>
      </c>
      <c r="D309" s="43" t="s">
        <v>63</v>
      </c>
      <c r="E309" s="44">
        <v>7538.5</v>
      </c>
      <c r="G309" s="8" t="s">
        <v>17</v>
      </c>
      <c r="H309" s="7"/>
      <c r="J309" s="7"/>
      <c r="W309" s="34"/>
    </row>
    <row r="310" spans="2:23" ht="15" customHeight="1" outlineLevel="1" x14ac:dyDescent="0.3">
      <c r="B310" s="28">
        <f t="shared" si="30"/>
        <v>7.0102100000000007</v>
      </c>
      <c r="C310" s="45" t="s">
        <v>47</v>
      </c>
      <c r="D310" s="43" t="s">
        <v>63</v>
      </c>
      <c r="E310" s="44">
        <v>7538.5</v>
      </c>
      <c r="G310" s="8" t="s">
        <v>17</v>
      </c>
      <c r="H310" s="7"/>
      <c r="J310" s="7"/>
      <c r="W310" s="34"/>
    </row>
    <row r="311" spans="2:23" ht="15" customHeight="1" outlineLevel="1" x14ac:dyDescent="0.3">
      <c r="B311" s="28">
        <f t="shared" si="30"/>
        <v>7.0102110000000009</v>
      </c>
      <c r="C311" s="45" t="s">
        <v>66</v>
      </c>
      <c r="D311" s="43" t="s">
        <v>63</v>
      </c>
      <c r="E311" s="44">
        <v>11715</v>
      </c>
      <c r="G311" s="8" t="s">
        <v>17</v>
      </c>
      <c r="H311" s="7"/>
      <c r="J311" s="7"/>
      <c r="W311" s="34"/>
    </row>
    <row r="312" spans="2:23" ht="15" customHeight="1" outlineLevel="1" x14ac:dyDescent="0.3">
      <c r="B312" s="28">
        <f t="shared" si="30"/>
        <v>7.010212000000001</v>
      </c>
      <c r="C312" s="45" t="s">
        <v>45</v>
      </c>
      <c r="D312" s="43" t="s">
        <v>63</v>
      </c>
      <c r="E312" s="44">
        <v>60625.200000000004</v>
      </c>
      <c r="G312" s="8" t="s">
        <v>17</v>
      </c>
      <c r="H312" s="7"/>
      <c r="J312" s="7"/>
      <c r="W312" s="34"/>
    </row>
    <row r="313" spans="2:23" ht="15" customHeight="1" outlineLevel="1" x14ac:dyDescent="0.3">
      <c r="B313" s="36">
        <f>+B300+0.0001</f>
        <v>7.0102999999999991</v>
      </c>
      <c r="C313" s="42" t="s">
        <v>34</v>
      </c>
      <c r="D313" s="43"/>
      <c r="E313" s="44"/>
      <c r="H313" s="7"/>
      <c r="J313" s="7"/>
      <c r="W313" s="34"/>
    </row>
    <row r="314" spans="2:23" ht="15" customHeight="1" outlineLevel="1" x14ac:dyDescent="0.3">
      <c r="B314" s="28">
        <f>B313+0.000001</f>
        <v>7.0103009999999992</v>
      </c>
      <c r="C314" s="45" t="s">
        <v>35</v>
      </c>
      <c r="D314" s="43" t="s">
        <v>61</v>
      </c>
      <c r="E314" s="44">
        <v>17783</v>
      </c>
      <c r="G314" s="8" t="s">
        <v>27</v>
      </c>
      <c r="H314" s="7"/>
      <c r="J314" s="7"/>
      <c r="W314" s="34"/>
    </row>
    <row r="315" spans="2:23" ht="15" customHeight="1" outlineLevel="1" x14ac:dyDescent="0.3">
      <c r="B315" s="28">
        <f t="shared" ref="B315:B320" si="31">B314+0.000001</f>
        <v>7.0103019999999994</v>
      </c>
      <c r="C315" s="45" t="s">
        <v>62</v>
      </c>
      <c r="D315" s="43" t="s">
        <v>63</v>
      </c>
      <c r="E315" s="44">
        <v>3129.9</v>
      </c>
      <c r="G315" s="8" t="s">
        <v>14</v>
      </c>
      <c r="H315" s="7"/>
      <c r="J315" s="7"/>
      <c r="W315" s="34"/>
    </row>
    <row r="316" spans="2:23" ht="15" customHeight="1" outlineLevel="1" x14ac:dyDescent="0.3">
      <c r="B316" s="28">
        <f t="shared" si="31"/>
        <v>7.0103029999999995</v>
      </c>
      <c r="C316" s="45" t="s">
        <v>46</v>
      </c>
      <c r="D316" s="43" t="s">
        <v>63</v>
      </c>
      <c r="E316" s="44">
        <v>23683</v>
      </c>
      <c r="G316" s="8" t="s">
        <v>15</v>
      </c>
      <c r="H316" s="7"/>
      <c r="J316" s="7"/>
      <c r="W316" s="34"/>
    </row>
    <row r="317" spans="2:23" ht="15" customHeight="1" outlineLevel="1" x14ac:dyDescent="0.3">
      <c r="B317" s="28">
        <f t="shared" si="31"/>
        <v>7.0103039999999996</v>
      </c>
      <c r="C317" s="45" t="s">
        <v>36</v>
      </c>
      <c r="D317" s="43" t="s">
        <v>64</v>
      </c>
      <c r="E317" s="44">
        <v>26907.100000000002</v>
      </c>
      <c r="G317" s="8" t="s">
        <v>28</v>
      </c>
      <c r="H317" s="7"/>
      <c r="J317" s="7"/>
      <c r="W317" s="34"/>
    </row>
    <row r="318" spans="2:23" ht="15" customHeight="1" outlineLevel="1" x14ac:dyDescent="0.3">
      <c r="B318" s="28">
        <f t="shared" si="31"/>
        <v>7.0103049999999998</v>
      </c>
      <c r="C318" s="45" t="s">
        <v>75</v>
      </c>
      <c r="D318" s="43" t="s">
        <v>64</v>
      </c>
      <c r="E318" s="44">
        <v>64576.9</v>
      </c>
      <c r="G318" s="8" t="s">
        <v>28</v>
      </c>
      <c r="H318" s="7"/>
      <c r="J318" s="7"/>
      <c r="W318" s="34"/>
    </row>
    <row r="319" spans="2:23" ht="15" customHeight="1" outlineLevel="1" x14ac:dyDescent="0.3">
      <c r="B319" s="28">
        <f t="shared" si="31"/>
        <v>7.0103059999999999</v>
      </c>
      <c r="C319" s="45" t="s">
        <v>76</v>
      </c>
      <c r="D319" s="43" t="s">
        <v>51</v>
      </c>
      <c r="E319" s="44">
        <v>4490</v>
      </c>
      <c r="H319" s="7"/>
      <c r="J319" s="7"/>
      <c r="W319" s="34"/>
    </row>
    <row r="320" spans="2:23" ht="15" customHeight="1" outlineLevel="1" x14ac:dyDescent="0.3">
      <c r="B320" s="28">
        <f t="shared" si="31"/>
        <v>7.0103070000000001</v>
      </c>
      <c r="C320" s="45" t="s">
        <v>77</v>
      </c>
      <c r="D320" s="43" t="s">
        <v>50</v>
      </c>
      <c r="E320" s="44">
        <v>1</v>
      </c>
      <c r="H320" s="7"/>
      <c r="J320" s="7"/>
      <c r="W320" s="34"/>
    </row>
    <row r="321" spans="2:23" ht="15" customHeight="1" outlineLevel="1" x14ac:dyDescent="0.3">
      <c r="B321" s="36">
        <f>+B313+0.0001</f>
        <v>7.0103999999999989</v>
      </c>
      <c r="C321" s="42" t="s">
        <v>44</v>
      </c>
      <c r="D321" s="46" t="s">
        <v>54</v>
      </c>
      <c r="E321" s="47">
        <v>16.47</v>
      </c>
      <c r="G321" s="8" t="s">
        <v>20</v>
      </c>
      <c r="H321" s="7"/>
      <c r="J321" s="7"/>
      <c r="W321" s="34"/>
    </row>
    <row r="322" spans="2:23" ht="15" customHeight="1" outlineLevel="1" x14ac:dyDescent="0.3">
      <c r="B322" s="36">
        <f>+B321+0.0001</f>
        <v>7.0104999999999986</v>
      </c>
      <c r="C322" s="42" t="s">
        <v>39</v>
      </c>
      <c r="D322" s="43" t="s">
        <v>54</v>
      </c>
      <c r="E322" s="44">
        <v>16.47</v>
      </c>
      <c r="G322" s="8" t="s">
        <v>29</v>
      </c>
      <c r="H322" s="7"/>
      <c r="J322" s="7"/>
      <c r="W322" s="34"/>
    </row>
    <row r="323" spans="2:23" ht="15" customHeight="1" outlineLevel="1" x14ac:dyDescent="0.3">
      <c r="B323" s="36">
        <f>+B322+0.0001</f>
        <v>7.0105999999999984</v>
      </c>
      <c r="C323" s="42" t="s">
        <v>33</v>
      </c>
      <c r="D323" s="43" t="s">
        <v>64</v>
      </c>
      <c r="E323" s="44">
        <v>1291000.5</v>
      </c>
      <c r="G323" s="8" t="s">
        <v>30</v>
      </c>
      <c r="H323" s="7"/>
      <c r="J323" s="7"/>
      <c r="W323" s="34"/>
    </row>
    <row r="324" spans="2:23" ht="15" customHeight="1" outlineLevel="1" x14ac:dyDescent="0.3">
      <c r="B324" s="36">
        <f>+B323+0.0001</f>
        <v>7.0106999999999982</v>
      </c>
      <c r="C324" s="42" t="s">
        <v>43</v>
      </c>
      <c r="D324" s="43" t="s">
        <v>61</v>
      </c>
      <c r="E324" s="44">
        <v>21526.2</v>
      </c>
      <c r="G324" s="8" t="s">
        <v>31</v>
      </c>
      <c r="H324" s="7"/>
      <c r="J324" s="7"/>
      <c r="W324" s="34"/>
    </row>
    <row r="325" spans="2:23" ht="15" customHeight="1" outlineLevel="1" x14ac:dyDescent="0.3">
      <c r="B325" s="48">
        <f>+B295+0.01</f>
        <v>7.02</v>
      </c>
      <c r="C325" s="49" t="s">
        <v>78</v>
      </c>
      <c r="D325" s="50"/>
      <c r="E325" s="51"/>
      <c r="H325" s="7"/>
      <c r="J325" s="7"/>
      <c r="W325" s="34"/>
    </row>
    <row r="326" spans="2:23" ht="15" customHeight="1" outlineLevel="1" x14ac:dyDescent="0.3">
      <c r="B326" s="36">
        <f>+B325+0.0001</f>
        <v>7.0200999999999993</v>
      </c>
      <c r="C326" s="24" t="s">
        <v>79</v>
      </c>
      <c r="D326" s="22"/>
      <c r="E326" s="23"/>
      <c r="H326" s="7"/>
      <c r="J326" s="7"/>
      <c r="W326" s="34"/>
    </row>
    <row r="327" spans="2:23" ht="15" customHeight="1" outlineLevel="1" x14ac:dyDescent="0.3">
      <c r="B327" s="28">
        <f t="shared" ref="B327:B340" si="32">B326+0.000001</f>
        <v>7.0201009999999995</v>
      </c>
      <c r="C327" s="25" t="s">
        <v>35</v>
      </c>
      <c r="D327" s="22" t="s">
        <v>61</v>
      </c>
      <c r="E327" s="23">
        <v>1491.6000000000001</v>
      </c>
      <c r="G327" s="8" t="s">
        <v>96</v>
      </c>
      <c r="H327" s="7"/>
      <c r="J327" s="7"/>
      <c r="W327" s="34"/>
    </row>
    <row r="328" spans="2:23" ht="15" customHeight="1" outlineLevel="1" x14ac:dyDescent="0.3">
      <c r="B328" s="28">
        <f t="shared" si="32"/>
        <v>7.0201019999999996</v>
      </c>
      <c r="C328" s="25" t="s">
        <v>62</v>
      </c>
      <c r="D328" s="22" t="s">
        <v>63</v>
      </c>
      <c r="E328" s="23">
        <v>262.60000000000002</v>
      </c>
      <c r="G328" s="8" t="s">
        <v>17</v>
      </c>
      <c r="H328" s="7"/>
      <c r="J328" s="7"/>
      <c r="W328" s="34"/>
    </row>
    <row r="329" spans="2:23" ht="15" customHeight="1" outlineLevel="1" x14ac:dyDescent="0.3">
      <c r="B329" s="28">
        <f t="shared" si="32"/>
        <v>7.0201029999999998</v>
      </c>
      <c r="C329" s="25" t="s">
        <v>46</v>
      </c>
      <c r="D329" s="22" t="s">
        <v>63</v>
      </c>
      <c r="E329" s="23">
        <v>4200.3</v>
      </c>
      <c r="G329" s="8" t="s">
        <v>17</v>
      </c>
      <c r="H329" s="7"/>
      <c r="J329" s="7"/>
      <c r="W329" s="34"/>
    </row>
    <row r="330" spans="2:23" ht="15" customHeight="1" outlineLevel="1" x14ac:dyDescent="0.3">
      <c r="B330" s="28">
        <f t="shared" si="32"/>
        <v>7.0201039999999999</v>
      </c>
      <c r="C330" s="25" t="s">
        <v>80</v>
      </c>
      <c r="D330" s="22" t="s">
        <v>64</v>
      </c>
      <c r="E330" s="23">
        <v>52204.3</v>
      </c>
      <c r="G330" s="8" t="s">
        <v>14</v>
      </c>
      <c r="H330" s="7"/>
      <c r="J330" s="7"/>
      <c r="W330" s="34"/>
    </row>
    <row r="331" spans="2:23" ht="15" customHeight="1" outlineLevel="1" x14ac:dyDescent="0.3">
      <c r="B331" s="28">
        <f t="shared" si="32"/>
        <v>7.020105</v>
      </c>
      <c r="C331" s="25" t="s">
        <v>82</v>
      </c>
      <c r="D331" s="22" t="s">
        <v>64</v>
      </c>
      <c r="E331" s="23">
        <v>52204.3</v>
      </c>
      <c r="G331" s="8" t="s">
        <v>17</v>
      </c>
      <c r="H331" s="7"/>
      <c r="J331" s="7"/>
      <c r="W331" s="34"/>
    </row>
    <row r="332" spans="2:23" ht="15" customHeight="1" outlineLevel="1" x14ac:dyDescent="0.3">
      <c r="B332" s="36">
        <f>+B326+0.0001</f>
        <v>7.0201999999999991</v>
      </c>
      <c r="C332" s="24" t="s">
        <v>88</v>
      </c>
      <c r="D332" s="22"/>
      <c r="E332" s="23"/>
      <c r="H332" s="7"/>
      <c r="J332" s="7"/>
      <c r="W332" s="34"/>
    </row>
    <row r="333" spans="2:23" ht="15" customHeight="1" outlineLevel="1" x14ac:dyDescent="0.3">
      <c r="B333" s="38">
        <f t="shared" si="32"/>
        <v>7.0202009999999992</v>
      </c>
      <c r="C333" s="39" t="s">
        <v>89</v>
      </c>
      <c r="D333" s="40" t="s">
        <v>84</v>
      </c>
      <c r="E333" s="41">
        <v>51789.100000000006</v>
      </c>
      <c r="G333" s="8" t="s">
        <v>97</v>
      </c>
      <c r="H333" s="7"/>
      <c r="J333" s="7"/>
      <c r="W333" s="34"/>
    </row>
    <row r="334" spans="2:23" ht="15" customHeight="1" outlineLevel="1" x14ac:dyDescent="0.3">
      <c r="B334" s="38">
        <f t="shared" si="32"/>
        <v>7.0202019999999994</v>
      </c>
      <c r="C334" s="39" t="s">
        <v>90</v>
      </c>
      <c r="D334" s="40" t="s">
        <v>84</v>
      </c>
      <c r="E334" s="41">
        <v>51789.100000000006</v>
      </c>
      <c r="H334" s="7"/>
      <c r="J334" s="7"/>
      <c r="W334" s="34"/>
    </row>
    <row r="335" spans="2:23" ht="15" customHeight="1" outlineLevel="1" x14ac:dyDescent="0.3">
      <c r="B335" s="38">
        <f t="shared" si="32"/>
        <v>7.0202029999999995</v>
      </c>
      <c r="C335" s="39" t="s">
        <v>91</v>
      </c>
      <c r="D335" s="40" t="s">
        <v>84</v>
      </c>
      <c r="E335" s="41">
        <v>67722</v>
      </c>
      <c r="H335" s="7"/>
      <c r="J335" s="7"/>
      <c r="W335" s="34"/>
    </row>
    <row r="336" spans="2:23" ht="15" customHeight="1" outlineLevel="1" x14ac:dyDescent="0.3">
      <c r="B336" s="28">
        <f t="shared" si="32"/>
        <v>7.0202039999999997</v>
      </c>
      <c r="C336" s="25" t="s">
        <v>92</v>
      </c>
      <c r="D336" s="22" t="s">
        <v>63</v>
      </c>
      <c r="E336" s="23">
        <v>59477.5</v>
      </c>
      <c r="H336" s="7"/>
      <c r="J336" s="7"/>
      <c r="W336" s="34"/>
    </row>
    <row r="337" spans="2:23" ht="15" customHeight="1" outlineLevel="1" x14ac:dyDescent="0.3">
      <c r="B337" s="28">
        <f t="shared" si="32"/>
        <v>7.0202049999999998</v>
      </c>
      <c r="C337" s="25" t="s">
        <v>87</v>
      </c>
      <c r="D337" s="22" t="s">
        <v>64</v>
      </c>
      <c r="E337" s="23">
        <v>3439.5</v>
      </c>
      <c r="H337" s="7"/>
      <c r="J337" s="7"/>
      <c r="W337" s="34"/>
    </row>
    <row r="338" spans="2:23" ht="15" customHeight="1" outlineLevel="1" x14ac:dyDescent="0.3">
      <c r="B338" s="28">
        <f t="shared" si="32"/>
        <v>7.0202059999999999</v>
      </c>
      <c r="C338" s="25" t="s">
        <v>66</v>
      </c>
      <c r="D338" s="22" t="s">
        <v>63</v>
      </c>
      <c r="E338" s="23">
        <v>3026.8</v>
      </c>
      <c r="G338" s="8" t="s">
        <v>98</v>
      </c>
      <c r="H338" s="7"/>
      <c r="J338" s="7"/>
      <c r="W338" s="34"/>
    </row>
    <row r="339" spans="2:23" ht="15" customHeight="1" outlineLevel="1" x14ac:dyDescent="0.3">
      <c r="B339" s="36">
        <f>+B332+0.0001</f>
        <v>7.0202999999999989</v>
      </c>
      <c r="C339" s="24" t="s">
        <v>93</v>
      </c>
      <c r="D339" s="22"/>
      <c r="E339" s="23"/>
      <c r="H339" s="7"/>
      <c r="J339" s="7"/>
      <c r="W339" s="34"/>
    </row>
    <row r="340" spans="2:23" ht="15" customHeight="1" outlineLevel="1" x14ac:dyDescent="0.3">
      <c r="B340" s="28">
        <f t="shared" si="32"/>
        <v>7.020300999999999</v>
      </c>
      <c r="C340" s="25" t="s">
        <v>93</v>
      </c>
      <c r="D340" s="22" t="s">
        <v>84</v>
      </c>
      <c r="E340" s="23">
        <v>171300.2</v>
      </c>
      <c r="G340" s="8" t="s">
        <v>98</v>
      </c>
      <c r="H340" s="7"/>
      <c r="J340" s="7"/>
      <c r="W340" s="34"/>
    </row>
    <row r="341" spans="2:23" ht="15" customHeight="1" outlineLevel="1" x14ac:dyDescent="0.3">
      <c r="B341" s="48">
        <f>+B324+0.01</f>
        <v>7.0206999999999979</v>
      </c>
      <c r="C341" s="49" t="s">
        <v>112</v>
      </c>
      <c r="D341" s="50"/>
      <c r="E341" s="51"/>
    </row>
    <row r="342" spans="2:23" ht="15" customHeight="1" outlineLevel="1" x14ac:dyDescent="0.3">
      <c r="B342" s="36">
        <f>B341+0.0001</f>
        <v>7.0207999999999977</v>
      </c>
      <c r="C342" s="24" t="s">
        <v>108</v>
      </c>
      <c r="D342" s="22"/>
      <c r="E342" s="23"/>
      <c r="G342" s="8" t="s">
        <v>32</v>
      </c>
    </row>
    <row r="343" spans="2:23" ht="12" customHeight="1" outlineLevel="1" x14ac:dyDescent="0.3">
      <c r="B343" s="28">
        <f>B342+0.000001</f>
        <v>7.0208009999999978</v>
      </c>
      <c r="C343" s="25" t="s">
        <v>107</v>
      </c>
      <c r="D343" s="22"/>
      <c r="E343" s="23"/>
    </row>
    <row r="344" spans="2:23" ht="15" customHeight="1" outlineLevel="1" x14ac:dyDescent="0.3">
      <c r="B344" s="28">
        <f>B343+0.000001</f>
        <v>7.020801999999998</v>
      </c>
      <c r="C344" s="25" t="s">
        <v>109</v>
      </c>
      <c r="D344" s="22"/>
      <c r="E344" s="23"/>
    </row>
    <row r="345" spans="2:23" ht="15" customHeight="1" outlineLevel="1" x14ac:dyDescent="0.3">
      <c r="B345" s="36">
        <f>B342+0.0001</f>
        <v>7.0208999999999975</v>
      </c>
      <c r="C345" s="24" t="s">
        <v>110</v>
      </c>
      <c r="D345" s="22"/>
      <c r="E345" s="23"/>
    </row>
    <row r="346" spans="2:23" ht="15" customHeight="1" outlineLevel="1" x14ac:dyDescent="0.3">
      <c r="B346" s="28">
        <f>B345+0.000001</f>
        <v>7.0209009999999976</v>
      </c>
      <c r="C346" s="25" t="s">
        <v>111</v>
      </c>
      <c r="D346" s="22"/>
      <c r="E346" s="23"/>
    </row>
    <row r="347" spans="2:23" ht="15" customHeight="1" x14ac:dyDescent="0.3">
      <c r="B347" s="7"/>
      <c r="C347" s="7"/>
    </row>
    <row r="348" spans="2:23" ht="15" customHeight="1" x14ac:dyDescent="0.3">
      <c r="B348" s="7"/>
      <c r="G348" s="8">
        <f>5/31*15000</f>
        <v>2419.3548387096776</v>
      </c>
    </row>
    <row r="349" spans="2:23" ht="15" customHeight="1" x14ac:dyDescent="0.3">
      <c r="B349" s="26"/>
      <c r="G349" s="8">
        <f>+G348*0.7</f>
        <v>1693.5483870967741</v>
      </c>
    </row>
  </sheetData>
  <mergeCells count="6">
    <mergeCell ref="B6:E6"/>
    <mergeCell ref="B2:B4"/>
    <mergeCell ref="C2:C3"/>
    <mergeCell ref="D2:E2"/>
    <mergeCell ref="D3:E3"/>
    <mergeCell ref="D4:E4"/>
  </mergeCells>
  <printOptions horizontalCentered="1"/>
  <pageMargins left="0.70866141732283472" right="0.70866141732283472" top="0.74803149606299213" bottom="0.74803149606299213" header="0.31496062992125984" footer="0.31496062992125984"/>
  <pageSetup paperSize="9" scale="70" orientation="portrait" r:id="rId1"/>
  <ignoredErrors>
    <ignoredError sqref="B9:F9 D35:E35 F35 B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9" ma:contentTypeDescription="Crear nuevo documento." ma:contentTypeScope="" ma:versionID="50da08205f3c7ce654ca08c2bec0b66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64c49bf7c6b7508a5a4b51b21669956e"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81E7F7-C7E6-4630-8473-4D32B309A765}">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797ADDEB-2B40-43A3-9B2A-17EBF85A7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AD1EBF-36E1-4C23-92DE-3D7F03F198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C1</vt:lpstr>
      <vt:lpstr>Lista de cantidades R</vt:lpstr>
      <vt:lpstr>'C1'!Área_de_impresión</vt:lpstr>
      <vt:lpstr>'Lista de cantidades R'!Área_de_impresión</vt:lpstr>
      <vt:lpstr>'C1'!Títulos_a_imprimir</vt:lpstr>
      <vt:lpstr>'Lista de cantidades R'!Títulos_a_imprimir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Lessly Carolay Leon Honores</cp:lastModifiedBy>
  <cp:revision/>
  <dcterms:created xsi:type="dcterms:W3CDTF">2022-02-20T14:02:55Z</dcterms:created>
  <dcterms:modified xsi:type="dcterms:W3CDTF">2025-04-16T12:11:24Z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