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ZULU\2021\15.01.2021\ZULU\LICITACIONES\OHLA\PRESENTACION\CARPETA 2 DOCUMENTOS ECONOMICOS\"/>
    </mc:Choice>
  </mc:AlternateContent>
  <bookViews>
    <workbookView xWindow="-120" yWindow="-120" windowWidth="29040" windowHeight="15840"/>
  </bookViews>
  <sheets>
    <sheet name="ESTRUCTURA COSTO" sheetId="1" r:id="rId1"/>
  </sheets>
  <definedNames>
    <definedName name="_xlnm.Print_Area" localSheetId="0">'ESTRUCTURA COSTO'!$B$1:$G$39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D28" i="1"/>
  <c r="G28" i="1"/>
  <c r="F28" i="1"/>
  <c r="G24" i="1"/>
  <c r="F24" i="1"/>
  <c r="G17" i="1"/>
  <c r="G20" i="1" s="1"/>
  <c r="F17" i="1"/>
  <c r="F20" i="1" s="1"/>
  <c r="G33" i="1" l="1"/>
  <c r="G36" i="1" s="1"/>
  <c r="F33" i="1"/>
  <c r="F36" i="1" s="1"/>
  <c r="G37" i="1" l="1"/>
  <c r="G38" i="1" s="1"/>
  <c r="G39" i="1" s="1"/>
  <c r="F37" i="1"/>
  <c r="F38" i="1" s="1"/>
  <c r="F39" i="1" s="1"/>
  <c r="E24" i="1"/>
  <c r="D24" i="1"/>
  <c r="E17" i="1"/>
  <c r="E20" i="1" s="1"/>
  <c r="E33" i="1" s="1"/>
  <c r="E36" i="1" s="1"/>
  <c r="D17" i="1"/>
  <c r="D20" i="1" s="1"/>
  <c r="D33" i="1" s="1"/>
  <c r="D36" i="1" s="1"/>
  <c r="D37" i="1" l="1"/>
  <c r="D38" i="1" s="1"/>
  <c r="D39" i="1" s="1"/>
  <c r="E37" i="1"/>
  <c r="E38" i="1" s="1"/>
  <c r="E39" i="1" s="1"/>
</calcChain>
</file>

<file path=xl/sharedStrings.xml><?xml version="1.0" encoding="utf-8"?>
<sst xmlns="http://schemas.openxmlformats.org/spreadsheetml/2006/main" count="45" uniqueCount="43">
  <si>
    <t>Descripción</t>
  </si>
  <si>
    <t>%</t>
  </si>
  <si>
    <t>12 hrs. Día</t>
  </si>
  <si>
    <t>12 hrs. Noche</t>
  </si>
  <si>
    <t xml:space="preserve">Remuneración </t>
  </si>
  <si>
    <t>Remuneración Mínima Mensual (RMM)</t>
  </si>
  <si>
    <t>Asignación Familiar (10% RMM)</t>
  </si>
  <si>
    <t>Otras cargas laborales (Detallar todos los concepto)</t>
  </si>
  <si>
    <t>* Bonificación Nocturna de Salario Básico
(RMM de 30 días)*0.35</t>
  </si>
  <si>
    <t>* Horas Extras dos primeras</t>
  </si>
  <si>
    <t>* Horas Extras restantes</t>
  </si>
  <si>
    <t>Sub total de Remuneración</t>
  </si>
  <si>
    <t>Feriados (RMM / 30 días/8horas*2*12h.d.)</t>
  </si>
  <si>
    <t>Descansero (1/6 * Ingreso Mensual)</t>
  </si>
  <si>
    <t>A. Remuneración Total</t>
  </si>
  <si>
    <t>B. Vacaciones de (A) (Corresponde 1 mes al año = 1/2 - 8.33%)</t>
  </si>
  <si>
    <t>C. Gratificación de (A) (En Julio - Diciembre, 1 vez por semestre = 1/6 = 16.67%)</t>
  </si>
  <si>
    <t>D. CTS de (A)</t>
  </si>
  <si>
    <t>Total a pagar al personal</t>
  </si>
  <si>
    <t>Aportes de la empresa (Leyes Sociales)</t>
  </si>
  <si>
    <t>Aportes ESSALUD de (A+B+C)</t>
  </si>
  <si>
    <t>S.C.T.R. de (A+B+C)</t>
  </si>
  <si>
    <t>Costo Total de personal</t>
  </si>
  <si>
    <t>Uniformes, equipos y suministros relacionados</t>
  </si>
  <si>
    <t>Poliza de seguros, y entre otros, etc.</t>
  </si>
  <si>
    <t>Otros Gastos Operativos U</t>
  </si>
  <si>
    <t>Examenes Covid-19</t>
  </si>
  <si>
    <t>SUB TOTAL COSTO POR PUESTO</t>
  </si>
  <si>
    <t>Gastos Administrativos</t>
  </si>
  <si>
    <t>Utilidad</t>
  </si>
  <si>
    <t>Monto total antes de IGV</t>
  </si>
  <si>
    <t>IGV (18%)</t>
  </si>
  <si>
    <t>COSTO TOTAL POR PUESTO 12 H. INC. I.G.V.  S/.</t>
  </si>
  <si>
    <t>COSTO TOTAL POR PUESTO 24 H. INC. I.G.V. S/.</t>
  </si>
  <si>
    <t xml:space="preserve">VIGILANTE </t>
  </si>
  <si>
    <t>SUPERVISOR</t>
  </si>
  <si>
    <t xml:space="preserve">                                                                ANEXO C1 OFERTA ECONOMICA SEGÚN PLANTILLA SERVICIO DE SEGURIDAD Y  </t>
  </si>
  <si>
    <t xml:space="preserve">                                                                  VIGILANCIA PRIVASA EN LAS INSTALACIONES DEL PROYECTO DEFENSA </t>
  </si>
  <si>
    <t xml:space="preserve">                                                     RIBEREÑA DE LOS RIOS CASMA Y HUARMEY.RDO</t>
  </si>
  <si>
    <t xml:space="preserve">Factores para considerar para el cálculo de horas extras </t>
  </si>
  <si>
    <t>Cálculo de días es sobre 360 días al año por ley.</t>
  </si>
  <si>
    <t>Horario nocturno con bonificación de 10pm a 6am</t>
  </si>
  <si>
    <t>*Se considera como máximo dos (02) decimales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</si>
</sst>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2" fontId="2" fillId="0" borderId="1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4" fontId="2" fillId="0" borderId="9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0" xfId="0" applyNumberFormat="1" applyFont="1"/>
    <xf numFmtId="4" fontId="1" fillId="0" borderId="1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232833</xdr:colOff>
      <xdr:row>0</xdr:row>
      <xdr:rowOff>116417</xdr:rowOff>
    </xdr:from>
    <xdr:to>
      <xdr:col>1</xdr:col>
      <xdr:colOff>1755154</xdr:colOff>
      <xdr:row>7</xdr:row>
      <xdr:rowOff>126141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833" y="116417"/>
          <a:ext cx="1522321" cy="134322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17</xdr:col>
      <xdr:colOff>66040</xdr:colOff>
      <xdr:row>42</xdr:row>
      <xdr:rowOff>124460</xdr:rowOff>
    </xdr:to>
    <xdr:pic>
      <xdr:nvPicPr>
        <xdr:cNvPr id="3" name="Imagen 2" descr="Tabla&#10;&#10;Descripción generada automáticamente"/>
        <xdr:cNvPicPr/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488083" y="9260417"/>
          <a:ext cx="5400040" cy="2918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44"/>
  <sheetViews>
    <sheetView showGridLines="0" tabSelected="1" topLeftCell="A19" zoomScale="80" zoomScaleNormal="80" workbookViewId="0">
      <selection activeCell="I32" sqref="I32"/>
    </sheetView>
  </sheetViews>
  <sheetFormatPr baseColWidth="10" defaultRowHeight="15" x14ac:dyDescent="0.25"/>
  <cols>
    <col min="1" max="1" width="5.7109375" customWidth="1"/>
    <col min="2" max="2" width="47.28515625" style="3" customWidth="1"/>
    <col min="3" max="3" width="7.42578125" style="7" customWidth="1"/>
    <col min="4" max="4" width="16.7109375" style="24" customWidth="1"/>
    <col min="5" max="5" width="17" style="24" customWidth="1"/>
    <col min="6" max="6" width="13.85546875" style="3" customWidth="1"/>
    <col min="7" max="7" width="15" customWidth="1"/>
  </cols>
  <sheetData>
    <row r="3" spans="2:7" x14ac:dyDescent="0.25">
      <c r="B3" s="30" t="s">
        <v>36</v>
      </c>
      <c r="C3" s="30"/>
      <c r="D3" s="30"/>
      <c r="E3" s="30"/>
      <c r="F3" s="30"/>
      <c r="G3" s="30"/>
    </row>
    <row r="4" spans="2:7" x14ac:dyDescent="0.25">
      <c r="B4" s="30" t="s">
        <v>37</v>
      </c>
      <c r="C4" s="30"/>
      <c r="D4" s="30"/>
      <c r="E4" s="30"/>
      <c r="F4" s="30"/>
      <c r="G4" s="30"/>
    </row>
    <row r="5" spans="2:7" x14ac:dyDescent="0.25">
      <c r="B5" s="30" t="s">
        <v>38</v>
      </c>
      <c r="C5" s="30"/>
      <c r="D5" s="30"/>
      <c r="E5" s="30"/>
      <c r="F5" s="30"/>
      <c r="G5" s="30"/>
    </row>
    <row r="8" spans="2:7" x14ac:dyDescent="0.25">
      <c r="B8" s="1"/>
      <c r="C8" s="1"/>
      <c r="D8" s="28" t="s">
        <v>34</v>
      </c>
      <c r="E8" s="29"/>
      <c r="F8" s="28" t="s">
        <v>35</v>
      </c>
      <c r="G8" s="29"/>
    </row>
    <row r="9" spans="2:7" x14ac:dyDescent="0.25">
      <c r="B9" s="2" t="s">
        <v>0</v>
      </c>
      <c r="C9" s="2" t="s">
        <v>1</v>
      </c>
      <c r="D9" s="17" t="s">
        <v>2</v>
      </c>
      <c r="E9" s="17" t="s">
        <v>3</v>
      </c>
      <c r="F9" s="17" t="s">
        <v>2</v>
      </c>
      <c r="G9" s="17" t="s">
        <v>3</v>
      </c>
    </row>
    <row r="10" spans="2:7" s="11" customFormat="1" ht="24.95" customHeight="1" x14ac:dyDescent="0.25">
      <c r="B10" s="9" t="s">
        <v>4</v>
      </c>
      <c r="C10" s="10"/>
      <c r="D10" s="18"/>
      <c r="E10" s="18"/>
      <c r="F10" s="18"/>
      <c r="G10" s="18"/>
    </row>
    <row r="11" spans="2:7" s="11" customFormat="1" ht="24.95" customHeight="1" x14ac:dyDescent="0.25">
      <c r="B11" s="9" t="s">
        <v>5</v>
      </c>
      <c r="C11" s="10"/>
      <c r="D11" s="18">
        <v>1025</v>
      </c>
      <c r="E11" s="18">
        <v>1025</v>
      </c>
      <c r="F11" s="18">
        <v>1200</v>
      </c>
      <c r="G11" s="18">
        <v>1200</v>
      </c>
    </row>
    <row r="12" spans="2:7" s="11" customFormat="1" ht="24.95" customHeight="1" x14ac:dyDescent="0.25">
      <c r="B12" s="9" t="s">
        <v>6</v>
      </c>
      <c r="C12" s="4">
        <v>10</v>
      </c>
      <c r="D12" s="18">
        <v>102.5</v>
      </c>
      <c r="E12" s="18">
        <v>102.5</v>
      </c>
      <c r="F12" s="18">
        <v>102.5</v>
      </c>
      <c r="G12" s="18">
        <v>102.5</v>
      </c>
    </row>
    <row r="13" spans="2:7" s="11" customFormat="1" ht="24.95" customHeight="1" x14ac:dyDescent="0.25">
      <c r="B13" s="9" t="s">
        <v>7</v>
      </c>
      <c r="C13" s="4"/>
      <c r="D13" s="18"/>
      <c r="E13" s="18"/>
      <c r="F13" s="18"/>
      <c r="G13" s="18"/>
    </row>
    <row r="14" spans="2:7" s="11" customFormat="1" ht="24.95" customHeight="1" x14ac:dyDescent="0.25">
      <c r="B14" s="12" t="s">
        <v>8</v>
      </c>
      <c r="C14" s="4">
        <v>35</v>
      </c>
      <c r="D14" s="18"/>
      <c r="E14" s="18">
        <v>358.75</v>
      </c>
      <c r="F14" s="18"/>
      <c r="G14" s="18"/>
    </row>
    <row r="15" spans="2:7" s="11" customFormat="1" ht="24.95" customHeight="1" x14ac:dyDescent="0.25">
      <c r="B15" s="9" t="s">
        <v>9</v>
      </c>
      <c r="C15" s="4">
        <v>25</v>
      </c>
      <c r="D15" s="18">
        <v>234.9</v>
      </c>
      <c r="E15" s="18">
        <v>152.68</v>
      </c>
      <c r="F15" s="18">
        <v>352.76</v>
      </c>
      <c r="G15" s="18">
        <v>352.76</v>
      </c>
    </row>
    <row r="16" spans="2:7" s="11" customFormat="1" ht="24.95" customHeight="1" thickBot="1" x14ac:dyDescent="0.3">
      <c r="B16" s="13" t="s">
        <v>10</v>
      </c>
      <c r="C16" s="5">
        <v>35</v>
      </c>
      <c r="D16" s="19">
        <v>253.69</v>
      </c>
      <c r="E16" s="19">
        <v>164.9</v>
      </c>
      <c r="F16" s="19">
        <v>380.98</v>
      </c>
      <c r="G16" s="19">
        <v>380.98</v>
      </c>
    </row>
    <row r="17" spans="2:7" s="11" customFormat="1" ht="24.95" customHeight="1" x14ac:dyDescent="0.25">
      <c r="B17" s="26" t="s">
        <v>11</v>
      </c>
      <c r="C17" s="27"/>
      <c r="D17" s="21">
        <f>SUM(D11:D16)</f>
        <v>1616.0900000000001</v>
      </c>
      <c r="E17" s="21">
        <f>SUM(E11:E16)</f>
        <v>1803.8300000000002</v>
      </c>
      <c r="F17" s="21">
        <f>SUM(F11:F16)</f>
        <v>2036.24</v>
      </c>
      <c r="G17" s="21">
        <f>SUM(G11:G16)</f>
        <v>2036.24</v>
      </c>
    </row>
    <row r="18" spans="2:7" s="11" customFormat="1" ht="24.95" customHeight="1" x14ac:dyDescent="0.25">
      <c r="B18" s="9" t="s">
        <v>12</v>
      </c>
      <c r="C18" s="4"/>
      <c r="D18" s="18">
        <v>75.17</v>
      </c>
      <c r="E18" s="18">
        <v>75.17</v>
      </c>
      <c r="F18" s="18">
        <v>86.83</v>
      </c>
      <c r="G18" s="18">
        <v>86.83</v>
      </c>
    </row>
    <row r="19" spans="2:7" s="11" customFormat="1" ht="24.95" customHeight="1" thickBot="1" x14ac:dyDescent="0.3">
      <c r="B19" s="13" t="s">
        <v>13</v>
      </c>
      <c r="C19" s="5"/>
      <c r="D19" s="19">
        <v>495.98</v>
      </c>
      <c r="E19" s="19">
        <v>551.03</v>
      </c>
      <c r="F19" s="19">
        <v>622.61</v>
      </c>
      <c r="G19" s="19">
        <v>622.61</v>
      </c>
    </row>
    <row r="20" spans="2:7" s="11" customFormat="1" ht="24.95" customHeight="1" thickTop="1" thickBot="1" x14ac:dyDescent="0.3">
      <c r="B20" s="14" t="s">
        <v>14</v>
      </c>
      <c r="C20" s="8"/>
      <c r="D20" s="22">
        <f>SUM(D17:D19)</f>
        <v>2187.2400000000002</v>
      </c>
      <c r="E20" s="22">
        <f>SUM(E17:E19)</f>
        <v>2430.0300000000002</v>
      </c>
      <c r="F20" s="22">
        <f>SUM(F17:F19)</f>
        <v>2745.6800000000003</v>
      </c>
      <c r="G20" s="22">
        <f>SUM(G17:G19)</f>
        <v>2745.6800000000003</v>
      </c>
    </row>
    <row r="21" spans="2:7" s="11" customFormat="1" ht="34.5" customHeight="1" thickTop="1" x14ac:dyDescent="0.25">
      <c r="B21" s="15" t="s">
        <v>15</v>
      </c>
      <c r="C21" s="6">
        <v>8.33</v>
      </c>
      <c r="D21" s="20">
        <v>156.61000000000001</v>
      </c>
      <c r="E21" s="23">
        <v>174</v>
      </c>
      <c r="F21" s="20">
        <v>196.6</v>
      </c>
      <c r="G21" s="20">
        <v>196.6</v>
      </c>
    </row>
    <row r="22" spans="2:7" s="11" customFormat="1" ht="35.25" customHeight="1" x14ac:dyDescent="0.25">
      <c r="B22" s="12" t="s">
        <v>16</v>
      </c>
      <c r="C22" s="4">
        <v>16.670000000000002</v>
      </c>
      <c r="D22" s="18">
        <v>313.22000000000003</v>
      </c>
      <c r="E22" s="18">
        <v>347.99</v>
      </c>
      <c r="F22" s="18">
        <v>393.19</v>
      </c>
      <c r="G22" s="18">
        <v>393.19</v>
      </c>
    </row>
    <row r="23" spans="2:7" s="11" customFormat="1" ht="24.95" customHeight="1" x14ac:dyDescent="0.25">
      <c r="B23" s="9" t="s">
        <v>17</v>
      </c>
      <c r="C23" s="4">
        <v>9.7200000000000006</v>
      </c>
      <c r="D23" s="18">
        <v>166.59</v>
      </c>
      <c r="E23" s="18">
        <v>185.08</v>
      </c>
      <c r="F23" s="18">
        <v>209.12</v>
      </c>
      <c r="G23" s="18">
        <v>209.12</v>
      </c>
    </row>
    <row r="24" spans="2:7" s="11" customFormat="1" ht="24.95" customHeight="1" x14ac:dyDescent="0.25">
      <c r="B24" s="16" t="s">
        <v>18</v>
      </c>
      <c r="C24" s="4"/>
      <c r="D24" s="25">
        <f>SUM(D21:D23)</f>
        <v>636.42000000000007</v>
      </c>
      <c r="E24" s="25">
        <f>SUM(E21:E23)</f>
        <v>707.07</v>
      </c>
      <c r="F24" s="25">
        <f>SUM(F21:F23)</f>
        <v>798.91</v>
      </c>
      <c r="G24" s="25">
        <f>SUM(G21:G23)</f>
        <v>798.91</v>
      </c>
    </row>
    <row r="25" spans="2:7" s="11" customFormat="1" ht="24.95" customHeight="1" x14ac:dyDescent="0.25">
      <c r="B25" s="16" t="s">
        <v>19</v>
      </c>
      <c r="C25" s="4"/>
      <c r="D25" s="18"/>
      <c r="E25" s="18"/>
      <c r="F25" s="18"/>
      <c r="G25" s="18"/>
    </row>
    <row r="26" spans="2:7" s="11" customFormat="1" ht="24.95" customHeight="1" x14ac:dyDescent="0.25">
      <c r="B26" s="9" t="s">
        <v>20</v>
      </c>
      <c r="C26" s="4">
        <v>9</v>
      </c>
      <c r="D26" s="18">
        <v>152.21</v>
      </c>
      <c r="E26" s="18">
        <v>169.11</v>
      </c>
      <c r="F26" s="18">
        <v>191.08</v>
      </c>
      <c r="G26" s="18">
        <v>191.08</v>
      </c>
    </row>
    <row r="27" spans="2:7" s="11" customFormat="1" ht="24.95" customHeight="1" x14ac:dyDescent="0.25">
      <c r="B27" s="9" t="s">
        <v>21</v>
      </c>
      <c r="C27" s="4"/>
      <c r="D27" s="18">
        <v>80</v>
      </c>
      <c r="E27" s="18">
        <v>80</v>
      </c>
      <c r="F27" s="18">
        <v>80</v>
      </c>
      <c r="G27" s="18">
        <v>80</v>
      </c>
    </row>
    <row r="28" spans="2:7" s="11" customFormat="1" ht="24.95" customHeight="1" x14ac:dyDescent="0.25">
      <c r="B28" s="16" t="s">
        <v>22</v>
      </c>
      <c r="C28" s="4"/>
      <c r="D28" s="25">
        <f>SUM(D26:D27)</f>
        <v>232.21</v>
      </c>
      <c r="E28" s="25">
        <f>SUM(E26:E27)</f>
        <v>249.11</v>
      </c>
      <c r="F28" s="25">
        <f>SUM(F26:F27)</f>
        <v>271.08000000000004</v>
      </c>
      <c r="G28" s="25">
        <f>SUM(G26:G27)</f>
        <v>271.08000000000004</v>
      </c>
    </row>
    <row r="29" spans="2:7" s="11" customFormat="1" ht="24.95" customHeight="1" x14ac:dyDescent="0.25">
      <c r="B29" s="9" t="s">
        <v>23</v>
      </c>
      <c r="C29" s="4"/>
      <c r="D29" s="18">
        <v>316.14999999999998</v>
      </c>
      <c r="E29" s="18">
        <v>316.14999999999998</v>
      </c>
      <c r="F29" s="18">
        <v>316.14999999999998</v>
      </c>
      <c r="G29" s="18">
        <v>316.14999999999998</v>
      </c>
    </row>
    <row r="30" spans="2:7" s="11" customFormat="1" ht="24.95" customHeight="1" x14ac:dyDescent="0.25">
      <c r="B30" s="9" t="s">
        <v>24</v>
      </c>
      <c r="C30" s="4"/>
      <c r="D30" s="18">
        <v>469.82</v>
      </c>
      <c r="E30" s="18">
        <v>469.82</v>
      </c>
      <c r="F30" s="18">
        <v>469.82</v>
      </c>
      <c r="G30" s="18">
        <v>469.82</v>
      </c>
    </row>
    <row r="31" spans="2:7" s="11" customFormat="1" ht="24.95" customHeight="1" x14ac:dyDescent="0.25">
      <c r="B31" s="9" t="s">
        <v>25</v>
      </c>
      <c r="C31" s="4"/>
      <c r="D31" s="18">
        <v>5543.25</v>
      </c>
      <c r="E31" s="18">
        <v>5543.25</v>
      </c>
      <c r="F31" s="18">
        <v>5543.25</v>
      </c>
      <c r="G31" s="18">
        <v>5543.25</v>
      </c>
    </row>
    <row r="32" spans="2:7" s="11" customFormat="1" ht="24.95" customHeight="1" x14ac:dyDescent="0.25">
      <c r="B32" s="9" t="s">
        <v>26</v>
      </c>
      <c r="C32" s="4"/>
      <c r="D32" s="18">
        <v>348</v>
      </c>
      <c r="E32" s="18">
        <v>348</v>
      </c>
      <c r="F32" s="18">
        <v>348</v>
      </c>
      <c r="G32" s="18">
        <v>348</v>
      </c>
    </row>
    <row r="33" spans="2:7" s="11" customFormat="1" ht="24.95" customHeight="1" x14ac:dyDescent="0.25">
      <c r="B33" s="16" t="s">
        <v>27</v>
      </c>
      <c r="C33" s="4"/>
      <c r="D33" s="25">
        <f>SUM(D20,D24,D28,D29:D32)</f>
        <v>9733.09</v>
      </c>
      <c r="E33" s="25">
        <f>SUM(E20,E24,E28,E29:E32)</f>
        <v>10063.43</v>
      </c>
      <c r="F33" s="25">
        <f>SUM(F20,F24,F28,F29:F32)</f>
        <v>10492.89</v>
      </c>
      <c r="G33" s="25">
        <f>SUM(G20,G24,G28,G29:G32)</f>
        <v>10492.89</v>
      </c>
    </row>
    <row r="34" spans="2:7" s="11" customFormat="1" ht="24.95" customHeight="1" x14ac:dyDescent="0.25">
      <c r="B34" s="9" t="s">
        <v>28</v>
      </c>
      <c r="C34" s="4"/>
      <c r="D34" s="18">
        <v>1946.61</v>
      </c>
      <c r="E34" s="18">
        <v>2012.68</v>
      </c>
      <c r="F34" s="18">
        <v>2098.58</v>
      </c>
      <c r="G34" s="18">
        <v>2098.58</v>
      </c>
    </row>
    <row r="35" spans="2:7" s="11" customFormat="1" ht="24.95" customHeight="1" x14ac:dyDescent="0.25">
      <c r="B35" s="9" t="s">
        <v>29</v>
      </c>
      <c r="C35" s="4"/>
      <c r="D35" s="18">
        <v>1167.97</v>
      </c>
      <c r="E35" s="18">
        <v>1207.6099999999999</v>
      </c>
      <c r="F35" s="18">
        <v>1259.1500000000001</v>
      </c>
      <c r="G35" s="18">
        <v>1259.1500000000001</v>
      </c>
    </row>
    <row r="36" spans="2:7" s="11" customFormat="1" ht="24.95" customHeight="1" x14ac:dyDescent="0.25">
      <c r="B36" s="9" t="s">
        <v>30</v>
      </c>
      <c r="C36" s="4"/>
      <c r="D36" s="25">
        <f>SUM(D33:D35)</f>
        <v>12847.67</v>
      </c>
      <c r="E36" s="25">
        <f>SUM(E33:E35)</f>
        <v>13283.720000000001</v>
      </c>
      <c r="F36" s="25">
        <f>SUM(F33:F35)</f>
        <v>13850.619999999999</v>
      </c>
      <c r="G36" s="25">
        <f>SUM(G33:G35)</f>
        <v>13850.619999999999</v>
      </c>
    </row>
    <row r="37" spans="2:7" s="11" customFormat="1" ht="24.95" customHeight="1" x14ac:dyDescent="0.25">
      <c r="B37" s="9" t="s">
        <v>31</v>
      </c>
      <c r="C37" s="4"/>
      <c r="D37" s="18">
        <f>+D36*0.18</f>
        <v>2312.5805999999998</v>
      </c>
      <c r="E37" s="18">
        <f>+E36*0.18</f>
        <v>2391.0696000000003</v>
      </c>
      <c r="F37" s="18">
        <f t="shared" ref="F37:G37" si="0">+F36*0.18</f>
        <v>2493.1115999999997</v>
      </c>
      <c r="G37" s="18">
        <f t="shared" si="0"/>
        <v>2493.1115999999997</v>
      </c>
    </row>
    <row r="38" spans="2:7" s="11" customFormat="1" ht="24.95" customHeight="1" x14ac:dyDescent="0.25">
      <c r="B38" s="16" t="s">
        <v>32</v>
      </c>
      <c r="C38" s="4"/>
      <c r="D38" s="25">
        <f>SUM(D36:D37)</f>
        <v>15160.250599999999</v>
      </c>
      <c r="E38" s="25">
        <f t="shared" ref="E38:G38" si="1">SUM(E36:E37)</f>
        <v>15674.789600000002</v>
      </c>
      <c r="F38" s="25">
        <f t="shared" si="1"/>
        <v>16343.731599999999</v>
      </c>
      <c r="G38" s="25">
        <f t="shared" si="1"/>
        <v>16343.731599999999</v>
      </c>
    </row>
    <row r="39" spans="2:7" s="11" customFormat="1" ht="24.95" customHeight="1" x14ac:dyDescent="0.25">
      <c r="B39" s="16" t="s">
        <v>33</v>
      </c>
      <c r="C39" s="4"/>
      <c r="D39" s="25">
        <f>+D38*2.5</f>
        <v>37900.626499999998</v>
      </c>
      <c r="E39" s="25">
        <f>+E38*6.5</f>
        <v>101886.13240000002</v>
      </c>
      <c r="F39" s="25">
        <f>+F38*1.5</f>
        <v>24515.597399999999</v>
      </c>
      <c r="G39" s="25">
        <f>+G38*1.5</f>
        <v>24515.597399999999</v>
      </c>
    </row>
    <row r="41" spans="2:7" x14ac:dyDescent="0.25">
      <c r="B41" s="31" t="s">
        <v>39</v>
      </c>
    </row>
    <row r="42" spans="2:7" x14ac:dyDescent="0.25">
      <c r="B42" s="31" t="s">
        <v>40</v>
      </c>
      <c r="F42" s="24"/>
      <c r="G42" s="24"/>
    </row>
    <row r="43" spans="2:7" x14ac:dyDescent="0.25">
      <c r="B43" s="31" t="s">
        <v>41</v>
      </c>
      <c r="F43" s="24"/>
      <c r="G43" s="24"/>
    </row>
    <row r="44" spans="2:7" x14ac:dyDescent="0.25">
      <c r="B44" s="31" t="s">
        <v>42</v>
      </c>
      <c r="F44" s="24"/>
      <c r="G44" s="24"/>
    </row>
  </sheetData>
  <mergeCells count="5">
    <mergeCell ref="B3:G3"/>
    <mergeCell ref="B4:G4"/>
    <mergeCell ref="B5:G5"/>
    <mergeCell ref="D8:E8"/>
    <mergeCell ref="F8:G8"/>
  </mergeCells>
  <pageMargins left="0.7" right="0.7" top="0.75" bottom="0.75" header="0.3" footer="0.3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ESTRUCTURA COSTO</vt:lpstr>
      <vt:lpstr>'ESTRUCTURA COSTO'!Área_de_impresión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Karin</cp:lastModifiedBy>
  <dcterms:created xsi:type="dcterms:W3CDTF">2022-11-23T22:05:13Z</dcterms:created>
  <dcterms:modified xsi:type="dcterms:W3CDTF">2022-11-29T18:59:43Z</dcterms:modified>
</cp:coreProperties>
</file>