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Y\Actualizacion de Alcance\Rio Grande\"/>
    </mc:Choice>
  </mc:AlternateContent>
  <xr:revisionPtr revIDLastSave="0" documentId="8_{57022F2B-64D8-4526-B632-E8B9DB680939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1.PPTO" sheetId="1" r:id="rId1"/>
    <sheet name="2. G. GENERALES" sheetId="2" r:id="rId2"/>
    <sheet name="3.APUS PART" sheetId="4" r:id="rId3"/>
    <sheet name="4.APUS SUBP " sheetId="3" r:id="rId4"/>
  </sheets>
  <externalReferences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localSheetId="3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localSheetId="3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localSheetId="3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localSheetId="3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localSheetId="3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localSheetId="3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localSheetId="3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localSheetId="3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localSheetId="3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2" hidden="1">'[3]Raw Data'!#REF!</definedName>
    <definedName name="_Fill" localSheetId="3" hidden="1">'[3]Raw Data'!#REF!</definedName>
    <definedName name="_Fill" hidden="1">'[3]Raw Data'!#REF!</definedName>
    <definedName name="_xlnm._FilterDatabase" localSheetId="1" hidden="1">'2. G. GENERALES'!$B$6:$G$96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2" hidden="1">[4]기계내역서!#REF!</definedName>
    <definedName name="_Sort" localSheetId="3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localSheetId="3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'1.PPTO'!$A$1:$P$145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Area" localSheetId="0">'1.PPTO'!$B$1:$G$120</definedName>
    <definedName name="Print_Area" localSheetId="1">'2. G. GENERALES'!$C$1:$H$137</definedName>
    <definedName name="Print_Titles" localSheetId="0">'1.PPTO'!$1:$7</definedName>
    <definedName name="Print_Titles" localSheetId="1">'2. G. GENERALES'!$6:$8</definedName>
    <definedName name="Print_Titles" localSheetId="2">'3.APUS PART'!$6:$7</definedName>
    <definedName name="Print_Titles" localSheetId="3">'4.APUS SUBP '!$6:$7</definedName>
    <definedName name="_xlnm.Print_Titles" localSheetId="0">'1.PPTO'!$1:$7</definedName>
    <definedName name="_xlnm.Print_Titles" localSheetId="1">'2. G. GENERALES'!$1:$8</definedName>
    <definedName name="_xlnm.Print_Titles" localSheetId="2">'3.APUS PART'!$1:$7</definedName>
    <definedName name="_xlnm.Print_Titles" localSheetId="3">'4.APUS SUBP 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1" l="1"/>
  <c r="Q12" i="1"/>
  <c r="O132" i="1"/>
  <c r="G135" i="2"/>
  <c r="G134" i="2"/>
  <c r="G133" i="2"/>
  <c r="G132" i="2"/>
  <c r="G131" i="2"/>
  <c r="G130" i="2"/>
  <c r="G129" i="2"/>
  <c r="G128" i="2"/>
  <c r="G127" i="2"/>
  <c r="N135" i="1" l="1"/>
  <c r="N134" i="1"/>
  <c r="N133" i="1"/>
  <c r="N132" i="1"/>
  <c r="M17" i="1"/>
  <c r="O133" i="1" l="1"/>
  <c r="O131" i="1"/>
  <c r="N131" i="1"/>
  <c r="M131" i="1"/>
  <c r="O130" i="1"/>
  <c r="N130" i="1"/>
  <c r="M130" i="1"/>
  <c r="O129" i="1"/>
  <c r="N129" i="1"/>
  <c r="M129" i="1"/>
  <c r="O128" i="1"/>
  <c r="N128" i="1"/>
  <c r="M128" i="1"/>
  <c r="O127" i="1"/>
  <c r="N127" i="1"/>
  <c r="M127" i="1"/>
  <c r="O126" i="1"/>
  <c r="N126" i="1"/>
  <c r="M126" i="1"/>
  <c r="O125" i="1"/>
  <c r="N125" i="1"/>
  <c r="M125" i="1"/>
  <c r="O124" i="1"/>
  <c r="N124" i="1"/>
  <c r="M124" i="1"/>
  <c r="O123" i="1"/>
  <c r="N123" i="1"/>
  <c r="M123" i="1"/>
  <c r="O122" i="1"/>
  <c r="O121" i="1"/>
  <c r="N121" i="1"/>
  <c r="M121" i="1"/>
  <c r="O120" i="1"/>
  <c r="O119" i="1"/>
  <c r="N119" i="1"/>
  <c r="M119" i="1"/>
  <c r="O118" i="1"/>
  <c r="N118" i="1"/>
  <c r="M118" i="1"/>
  <c r="O117" i="1"/>
  <c r="N117" i="1"/>
  <c r="M117" i="1"/>
  <c r="O116" i="1"/>
  <c r="N116" i="1"/>
  <c r="M116" i="1"/>
  <c r="O115" i="1"/>
  <c r="N115" i="1"/>
  <c r="M115" i="1"/>
  <c r="O114" i="1"/>
  <c r="N114" i="1"/>
  <c r="M114" i="1"/>
  <c r="O113" i="1"/>
  <c r="N113" i="1"/>
  <c r="M113" i="1"/>
  <c r="O112" i="1"/>
  <c r="N112" i="1"/>
  <c r="M112" i="1"/>
  <c r="O111" i="1"/>
  <c r="N111" i="1"/>
  <c r="M111" i="1"/>
  <c r="O110" i="1"/>
  <c r="N110" i="1"/>
  <c r="M110" i="1"/>
  <c r="O109" i="1"/>
  <c r="N109" i="1"/>
  <c r="M109" i="1"/>
  <c r="O108" i="1"/>
  <c r="N108" i="1"/>
  <c r="M108" i="1"/>
  <c r="O107" i="1"/>
  <c r="N107" i="1"/>
  <c r="M107" i="1"/>
  <c r="O106" i="1"/>
  <c r="N106" i="1"/>
  <c r="M106" i="1"/>
  <c r="O105" i="1"/>
  <c r="N105" i="1"/>
  <c r="M105" i="1"/>
  <c r="O104" i="1"/>
  <c r="N104" i="1"/>
  <c r="M104" i="1"/>
  <c r="O103" i="1"/>
  <c r="N103" i="1"/>
  <c r="M103" i="1"/>
  <c r="O102" i="1"/>
  <c r="O100" i="1"/>
  <c r="O101" i="1"/>
  <c r="N101" i="1"/>
  <c r="M101" i="1"/>
  <c r="O69" i="1"/>
  <c r="O68" i="1"/>
  <c r="O59" i="1"/>
  <c r="O99" i="1"/>
  <c r="N99" i="1"/>
  <c r="M99" i="1"/>
  <c r="O98" i="1"/>
  <c r="N98" i="1"/>
  <c r="M98" i="1"/>
  <c r="O97" i="1"/>
  <c r="N97" i="1"/>
  <c r="M97" i="1"/>
  <c r="O96" i="1"/>
  <c r="N96" i="1"/>
  <c r="M96" i="1"/>
  <c r="O95" i="1"/>
  <c r="N95" i="1"/>
  <c r="M95" i="1"/>
  <c r="O94" i="1"/>
  <c r="N94" i="1"/>
  <c r="M94" i="1"/>
  <c r="O93" i="1"/>
  <c r="N93" i="1"/>
  <c r="M93" i="1"/>
  <c r="O92" i="1"/>
  <c r="N92" i="1"/>
  <c r="M92" i="1"/>
  <c r="O91" i="1"/>
  <c r="N91" i="1"/>
  <c r="M91" i="1"/>
  <c r="O90" i="1"/>
  <c r="N90" i="1"/>
  <c r="M90" i="1"/>
  <c r="O89" i="1"/>
  <c r="N89" i="1"/>
  <c r="M89" i="1"/>
  <c r="O88" i="1"/>
  <c r="N88" i="1"/>
  <c r="M88" i="1"/>
  <c r="O87" i="1"/>
  <c r="N87" i="1"/>
  <c r="M87" i="1"/>
  <c r="O86" i="1"/>
  <c r="N86" i="1"/>
  <c r="M86" i="1"/>
  <c r="O85" i="1"/>
  <c r="N85" i="1"/>
  <c r="M85" i="1"/>
  <c r="O84" i="1"/>
  <c r="N84" i="1"/>
  <c r="M84" i="1"/>
  <c r="O83" i="1"/>
  <c r="N83" i="1"/>
  <c r="M83" i="1"/>
  <c r="O82" i="1"/>
  <c r="N82" i="1"/>
  <c r="M82" i="1"/>
  <c r="O81" i="1"/>
  <c r="N81" i="1"/>
  <c r="M81" i="1"/>
  <c r="O80" i="1"/>
  <c r="N80" i="1"/>
  <c r="M80" i="1"/>
  <c r="O79" i="1"/>
  <c r="N79" i="1"/>
  <c r="M79" i="1"/>
  <c r="O78" i="1"/>
  <c r="N78" i="1"/>
  <c r="M78" i="1"/>
  <c r="O77" i="1"/>
  <c r="N77" i="1"/>
  <c r="M77" i="1"/>
  <c r="O76" i="1"/>
  <c r="N76" i="1"/>
  <c r="M76" i="1"/>
  <c r="O75" i="1"/>
  <c r="N75" i="1"/>
  <c r="M75" i="1"/>
  <c r="O74" i="1"/>
  <c r="N74" i="1"/>
  <c r="M74" i="1"/>
  <c r="O73" i="1"/>
  <c r="N73" i="1"/>
  <c r="M73" i="1"/>
  <c r="O72" i="1"/>
  <c r="N72" i="1"/>
  <c r="M72" i="1"/>
  <c r="O71" i="1"/>
  <c r="N71" i="1"/>
  <c r="M71" i="1"/>
  <c r="O70" i="1"/>
  <c r="N70" i="1"/>
  <c r="M70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O23" i="1"/>
  <c r="O22" i="1"/>
  <c r="O19" i="1"/>
  <c r="O12" i="1"/>
  <c r="O9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1" i="1"/>
  <c r="N21" i="1"/>
  <c r="M21" i="1"/>
  <c r="O20" i="1"/>
  <c r="N20" i="1"/>
  <c r="M20" i="1"/>
  <c r="O18" i="1"/>
  <c r="N18" i="1"/>
  <c r="M18" i="1"/>
  <c r="O17" i="1"/>
  <c r="N17" i="1"/>
  <c r="O16" i="1"/>
  <c r="N16" i="1"/>
  <c r="M16" i="1"/>
  <c r="O15" i="1"/>
  <c r="N15" i="1"/>
  <c r="M15" i="1"/>
  <c r="O14" i="1"/>
  <c r="N14" i="1"/>
  <c r="M14" i="1"/>
  <c r="O13" i="1"/>
  <c r="N13" i="1"/>
  <c r="M13" i="1"/>
  <c r="O11" i="1"/>
  <c r="N11" i="1"/>
  <c r="M11" i="1"/>
  <c r="O10" i="1"/>
  <c r="N10" i="1"/>
  <c r="M10" i="1"/>
  <c r="K22" i="1"/>
  <c r="K131" i="1"/>
  <c r="K130" i="1"/>
  <c r="K129" i="1"/>
  <c r="K128" i="1"/>
  <c r="K127" i="1"/>
  <c r="K126" i="1"/>
  <c r="K125" i="1"/>
  <c r="K124" i="1"/>
  <c r="K121" i="1"/>
  <c r="K120" i="1" s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1" i="1"/>
  <c r="K100" i="1" s="1"/>
  <c r="K99" i="1"/>
  <c r="K95" i="1"/>
  <c r="K93" i="1"/>
  <c r="K92" i="1"/>
  <c r="K91" i="1"/>
  <c r="K90" i="1"/>
  <c r="K87" i="1"/>
  <c r="K86" i="1"/>
  <c r="K85" i="1"/>
  <c r="K84" i="1"/>
  <c r="K83" i="1"/>
  <c r="K82" i="1"/>
  <c r="K81" i="1"/>
  <c r="K80" i="1"/>
  <c r="K79" i="1"/>
  <c r="K76" i="1"/>
  <c r="K75" i="1"/>
  <c r="K74" i="1"/>
  <c r="K71" i="1"/>
  <c r="K70" i="1"/>
  <c r="K67" i="1"/>
  <c r="K66" i="1"/>
  <c r="K65" i="1"/>
  <c r="K64" i="1"/>
  <c r="K63" i="1"/>
  <c r="K62" i="1"/>
  <c r="K61" i="1"/>
  <c r="K60" i="1"/>
  <c r="K58" i="1"/>
  <c r="K57" i="1"/>
  <c r="K56" i="1"/>
  <c r="K55" i="1"/>
  <c r="K54" i="1"/>
  <c r="K53" i="1"/>
  <c r="K52" i="1"/>
  <c r="K51" i="1"/>
  <c r="K50" i="1"/>
  <c r="K49" i="1"/>
  <c r="K48" i="1"/>
  <c r="K44" i="1" s="1"/>
  <c r="K47" i="1"/>
  <c r="K46" i="1"/>
  <c r="K45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1" i="1"/>
  <c r="K20" i="1"/>
  <c r="K18" i="1"/>
  <c r="K17" i="1"/>
  <c r="K16" i="1"/>
  <c r="K15" i="1"/>
  <c r="K14" i="1"/>
  <c r="K13" i="1"/>
  <c r="K12" i="1" s="1"/>
  <c r="K11" i="1"/>
  <c r="K10" i="1"/>
  <c r="K9" i="1" s="1"/>
  <c r="K102" i="1" l="1"/>
  <c r="K69" i="1"/>
  <c r="K68" i="1" s="1"/>
  <c r="K132" i="1" s="1"/>
  <c r="K23" i="1"/>
  <c r="K19" i="1"/>
  <c r="K59" i="1"/>
  <c r="K134" i="1" l="1"/>
  <c r="O134" i="1" s="1"/>
  <c r="J133" i="1"/>
  <c r="K135" i="1"/>
  <c r="O135" i="1" s="1"/>
  <c r="G70" i="1" l="1"/>
  <c r="G123" i="1"/>
  <c r="G122" i="1" s="1"/>
  <c r="G119" i="1"/>
  <c r="G118" i="1"/>
  <c r="G112" i="1"/>
  <c r="G115" i="1"/>
  <c r="G94" i="1"/>
  <c r="G97" i="1"/>
  <c r="G96" i="1"/>
  <c r="G89" i="1"/>
  <c r="G88" i="1"/>
  <c r="G86" i="1"/>
  <c r="G87" i="1"/>
  <c r="G90" i="1"/>
  <c r="G91" i="1"/>
  <c r="G92" i="1"/>
  <c r="G93" i="1"/>
  <c r="G95" i="1"/>
  <c r="G98" i="1"/>
  <c r="G78" i="1"/>
  <c r="G77" i="1"/>
  <c r="G72" i="1"/>
  <c r="G73" i="1"/>
  <c r="G61" i="1"/>
  <c r="G47" i="1"/>
  <c r="G45" i="1"/>
  <c r="G45" i="2" l="1"/>
  <c r="G18" i="2"/>
  <c r="G126" i="1" l="1"/>
  <c r="G127" i="1"/>
  <c r="G128" i="1"/>
  <c r="G129" i="1"/>
  <c r="G130" i="1"/>
  <c r="G131" i="1"/>
  <c r="G121" i="1"/>
  <c r="G120" i="1" s="1"/>
  <c r="G63" i="1"/>
  <c r="G64" i="1"/>
  <c r="G65" i="1"/>
  <c r="G66" i="1"/>
  <c r="G49" i="1"/>
  <c r="G57" i="1"/>
  <c r="G58" i="1"/>
  <c r="G105" i="1" l="1"/>
  <c r="G104" i="1"/>
  <c r="G109" i="1"/>
  <c r="G116" i="1"/>
  <c r="G108" i="1"/>
  <c r="G114" i="1"/>
  <c r="G107" i="1"/>
  <c r="G113" i="1"/>
  <c r="G106" i="1"/>
  <c r="G117" i="1"/>
  <c r="G110" i="1"/>
  <c r="G108" i="2"/>
  <c r="G102" i="1" l="1"/>
  <c r="G71" i="2"/>
  <c r="G86" i="2"/>
  <c r="G17" i="2" l="1"/>
  <c r="G122" i="2" l="1"/>
  <c r="G121" i="2" s="1"/>
  <c r="D136" i="2" s="1"/>
  <c r="G120" i="2"/>
  <c r="G119" i="2"/>
  <c r="G118" i="2"/>
  <c r="G116" i="2"/>
  <c r="G115" i="2"/>
  <c r="G113" i="2"/>
  <c r="G112" i="2"/>
  <c r="G111" i="2"/>
  <c r="G110" i="2"/>
  <c r="G107" i="2"/>
  <c r="G106" i="2"/>
  <c r="G104" i="2"/>
  <c r="G103" i="2"/>
  <c r="G102" i="2"/>
  <c r="G101" i="2"/>
  <c r="G100" i="2"/>
  <c r="G99" i="2"/>
  <c r="G98" i="2"/>
  <c r="G97" i="2"/>
  <c r="G96" i="2"/>
  <c r="G95" i="2"/>
  <c r="G93" i="2"/>
  <c r="G92" i="2"/>
  <c r="G91" i="2"/>
  <c r="G90" i="2"/>
  <c r="G89" i="2"/>
  <c r="G87" i="2"/>
  <c r="G85" i="2"/>
  <c r="G84" i="2"/>
  <c r="G83" i="2"/>
  <c r="G81" i="2"/>
  <c r="G80" i="2"/>
  <c r="G79" i="2"/>
  <c r="G78" i="2"/>
  <c r="G77" i="2"/>
  <c r="G76" i="2"/>
  <c r="G75" i="2"/>
  <c r="G74" i="2"/>
  <c r="G73" i="2"/>
  <c r="G70" i="2"/>
  <c r="G69" i="2"/>
  <c r="G68" i="2"/>
  <c r="G67" i="2"/>
  <c r="G66" i="2"/>
  <c r="G64" i="2"/>
  <c r="G63" i="2"/>
  <c r="G62" i="2"/>
  <c r="G61" i="2"/>
  <c r="G60" i="2"/>
  <c r="G59" i="2"/>
  <c r="G58" i="2"/>
  <c r="G57" i="2"/>
  <c r="G56" i="2"/>
  <c r="G54" i="2"/>
  <c r="G52" i="2"/>
  <c r="G51" i="2"/>
  <c r="G50" i="2"/>
  <c r="G49" i="2"/>
  <c r="G48" i="2"/>
  <c r="G47" i="2"/>
  <c r="G46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5" i="2"/>
  <c r="G24" i="2"/>
  <c r="G23" i="2"/>
  <c r="G22" i="2"/>
  <c r="G21" i="2"/>
  <c r="G20" i="2"/>
  <c r="G19" i="2"/>
  <c r="G16" i="2"/>
  <c r="G15" i="2"/>
  <c r="G14" i="2"/>
  <c r="G13" i="2"/>
  <c r="G11" i="2"/>
  <c r="G94" i="2" l="1"/>
  <c r="G117" i="2"/>
  <c r="D135" i="2" s="1"/>
  <c r="G9" i="2"/>
  <c r="D127" i="2" s="1"/>
  <c r="G105" i="2"/>
  <c r="D132" i="2" s="1"/>
  <c r="G72" i="2"/>
  <c r="D128" i="2" s="1"/>
  <c r="G109" i="2"/>
  <c r="D133" i="2" s="1"/>
  <c r="D131" i="2"/>
  <c r="G88" i="2"/>
  <c r="D130" i="2" s="1"/>
  <c r="G82" i="2"/>
  <c r="D129" i="2" s="1"/>
  <c r="G114" i="2"/>
  <c r="D134" i="2" s="1"/>
  <c r="D137" i="2" l="1"/>
  <c r="G125" i="1"/>
  <c r="G124" i="1" s="1"/>
  <c r="G85" i="1"/>
  <c r="G84" i="1"/>
  <c r="G83" i="1"/>
  <c r="G82" i="1"/>
  <c r="G81" i="1"/>
  <c r="G80" i="1"/>
  <c r="G76" i="1"/>
  <c r="G75" i="1"/>
  <c r="G74" i="1"/>
  <c r="G71" i="1"/>
  <c r="G67" i="1"/>
  <c r="G62" i="1"/>
  <c r="G60" i="1"/>
  <c r="G56" i="1"/>
  <c r="G55" i="1"/>
  <c r="G54" i="1"/>
  <c r="G53" i="1"/>
  <c r="G51" i="1"/>
  <c r="G50" i="1"/>
  <c r="G48" i="1"/>
  <c r="G46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1" i="1"/>
  <c r="G20" i="1"/>
  <c r="G18" i="1"/>
  <c r="G17" i="1"/>
  <c r="G16" i="1"/>
  <c r="G15" i="1"/>
  <c r="G14" i="1"/>
  <c r="G13" i="1"/>
  <c r="G10" i="1"/>
  <c r="G69" i="1" l="1"/>
  <c r="G68" i="1" s="1"/>
  <c r="G59" i="1"/>
  <c r="G44" i="1"/>
  <c r="G23" i="1"/>
  <c r="G133" i="1"/>
  <c r="G12" i="1"/>
  <c r="G19" i="1"/>
  <c r="G11" i="1"/>
  <c r="G9" i="1" s="1"/>
  <c r="G22" i="1" l="1"/>
  <c r="G132" i="1" s="1"/>
  <c r="G134" i="1" l="1"/>
  <c r="G135" i="1" l="1"/>
  <c r="F133" i="1"/>
</calcChain>
</file>

<file path=xl/sharedStrings.xml><?xml version="1.0" encoding="utf-8"?>
<sst xmlns="http://schemas.openxmlformats.org/spreadsheetml/2006/main" count="8664" uniqueCount="1064">
  <si>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</si>
  <si>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</si>
  <si>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</si>
  <si>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</si>
  <si>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</si>
  <si>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</si>
  <si>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P. UNITARIO
S/</t>
  </si>
  <si>
    <t>P. PARCIAL
S/</t>
  </si>
  <si>
    <t>CONSTRUCCION DE DEFENSAS RIBEREÑAS</t>
  </si>
  <si>
    <t>OBRAS PROVISIONALES</t>
  </si>
  <si>
    <t>CARTEL DE IDENTIFICACION DE LA OBRA DE 3.60M X 2.40M.</t>
  </si>
  <si>
    <t>und</t>
  </si>
  <si>
    <t>INSTALACIÓN DE FACILIDADES Y CAMPAMENTOS</t>
  </si>
  <si>
    <t>glb</t>
  </si>
  <si>
    <t>OBRAS PRELIMINARES</t>
  </si>
  <si>
    <t>MOVILIZACIÓN Y DESMOVILIZACIÓN DE EQUIPOS Y/O MAQUINARIA</t>
  </si>
  <si>
    <t>TRAZO, NIVELACION Y REPLANTEO PRELIMINAR</t>
  </si>
  <si>
    <t>CONTROL TOPOGRAFICO DURANTE LA EJECUCIÓN</t>
  </si>
  <si>
    <t>mes</t>
  </si>
  <si>
    <t>HABILITACIÓN DE ACCESOS</t>
  </si>
  <si>
    <t>km</t>
  </si>
  <si>
    <t>DESVÍO Y MANEJO DE AGUAS SUPERFICIALES</t>
  </si>
  <si>
    <t>m3</t>
  </si>
  <si>
    <t>OPERACIÓN Y EXPLOTACION DE MATERIAL</t>
  </si>
  <si>
    <t>EXPLOTACION Y PREPARACION DE MATERIAL PARA AFIRMADO EN CORONA</t>
  </si>
  <si>
    <t>MOVIMIENTO DE TIERRAS</t>
  </si>
  <si>
    <t>CONSTRUCCIÓN DE DIQUE NUEVO</t>
  </si>
  <si>
    <t>DESBROCE Y LIMPIEZA</t>
  </si>
  <si>
    <t>ha</t>
  </si>
  <si>
    <t>EXCAVACIÓN MASIVA EN MATERIAL SUELTO, CON EQUIPO</t>
  </si>
  <si>
    <t>EXCAVACIÓN EN ROCA SUELTA CON EQUIPO</t>
  </si>
  <si>
    <t>EXCAVACIÓN DE ROCA FIJA CON MARTILLO HIDRÁULICO</t>
  </si>
  <si>
    <t>CONFORMACIÓN Y COMPACTACIÓN DE DIQUE</t>
  </si>
  <si>
    <t>ENROCADO Y ACOMODO PARA PROTECCIÓN DE TALUD TIPO 1</t>
  </si>
  <si>
    <t>ENROCADO Y ACOMODO PARA PROTECCIÓN DE TALUD TIPO 2</t>
  </si>
  <si>
    <t>ENROCADO Y ACOMODO EN UÑA ANTISOCAVANTE TIPO 1</t>
  </si>
  <si>
    <t>ENROCADO Y ACOMODO EN UÑA ANTISOCAVANTE TIPO 2</t>
  </si>
  <si>
    <t>DESCOLMATACIÓN DEL CAUCE</t>
  </si>
  <si>
    <t>REFINE Y PERFILADO DE TALUD</t>
  </si>
  <si>
    <t>m2</t>
  </si>
  <si>
    <t>ZANJA Y RELLENO PARA ANCLAJE DE GEOTEXTIL</t>
  </si>
  <si>
    <t>ml</t>
  </si>
  <si>
    <t>GEOTEXTIL NO TEJIDO CLASE 1, INCLUYE INSTALACION</t>
  </si>
  <si>
    <t>GEOTEXTIL NO TEJIDO CLASE 2, INCLUYE INSTALACION</t>
  </si>
  <si>
    <t>CONFORMACIÓN DE DME/DMO</t>
  </si>
  <si>
    <t>RELLENO COMPACTADO CON MATERIAL PARA AFIRMADO EN CORONA</t>
  </si>
  <si>
    <t>RELLENO CON MATERIAL PROPIO</t>
  </si>
  <si>
    <t>TRATAMIENTO DE TALUD CON GEOCELDAS</t>
  </si>
  <si>
    <t>REFUERZO EN DIQUES EXISTENTES</t>
  </si>
  <si>
    <t>ENROCADO Y ACOMODO DE ROCA EN UÑA DE DIQUE EXISTENTE</t>
  </si>
  <si>
    <t>SELECCIÓN Y ACOPIO DE CANTOS RODADOS</t>
  </si>
  <si>
    <t>TRANSPORTES DE MATERIAL</t>
  </si>
  <si>
    <t>ACARREO DE MATERIAL PROPIO P/DIQUE D&gt;1km</t>
  </si>
  <si>
    <t>TRANSPORTE DE MATERIAL AFIRMADO D&gt;1KM</t>
  </si>
  <si>
    <t>TRANSPORTE DE MATERIAL EXCEDENTE CON EQUIPO D&gt; 1km</t>
  </si>
  <si>
    <t>TRANSPORTE DE ROCA SELECIONADA D &gt;1km</t>
  </si>
  <si>
    <t>COMPONENTE DE INTERFERENCIAS</t>
  </si>
  <si>
    <t>EXCAVACIÓN EN MATERIAL SUELTO, CON EQUIPO</t>
  </si>
  <si>
    <t>CONFORMACIÓN Y COMPACTACIÓN PARA ESTRUCTURA</t>
  </si>
  <si>
    <t>EMBOQUILLADO DE PIEDRA CON CONCRETO</t>
  </si>
  <si>
    <t>CONCRETO PREMEZCLADO (f¨c = 10 MPa) PARA SOLADO</t>
  </si>
  <si>
    <t>CONCRETO (f´c=28 MPa) EN MUROS Y ZAPATAS</t>
  </si>
  <si>
    <t>ACERO DE REFUERZO P/ESTRUCTURAS (fy=4,200 kg/cm2)</t>
  </si>
  <si>
    <t>kg</t>
  </si>
  <si>
    <t>ENCOFRADO PLANO</t>
  </si>
  <si>
    <t>ENCOFRADO CURVO</t>
  </si>
  <si>
    <t>TUBERIA HDPE 600 mm (SUMINISTRO E INSTALACIÓN)</t>
  </si>
  <si>
    <t>m</t>
  </si>
  <si>
    <t>TUBERÍA HDPE 750 mm (SUMINISTRO E INSTALACIÓN)</t>
  </si>
  <si>
    <t>COMPUERTA TIPO ARMCO 0.60m X 0.60 m (INCLUYE SUMINISTRO E INSTALACION)</t>
  </si>
  <si>
    <t>REJILLA METÁLICA 1.20 m X 1.50 m (INCLUYE SUMINISTRO E INSTALACIÓN)</t>
  </si>
  <si>
    <t>REJILLA METÁLICA 1.35 m X 1.50 m (INCLUYE SUMINISTRO E INSTALACIÓN)</t>
  </si>
  <si>
    <t>JUNTA DE ESTANQUEIDAD WATERSTOP</t>
  </si>
  <si>
    <t>TRABAJOS DE CIERRE</t>
  </si>
  <si>
    <t>SUBTOTAL</t>
  </si>
  <si>
    <t>GASTOS GENERALES</t>
  </si>
  <si>
    <t>UTILIDAD</t>
  </si>
  <si>
    <t>TOTAL</t>
  </si>
  <si>
    <t>CONSTRUCCIÓN DE DEFENSAS RIBEREÑAS RIO GRANDE PARTE ALTA Y BAJA (TRAMO 3) - CASMA</t>
  </si>
  <si>
    <t>ANÁLISIS DE GASTOS GENERALES</t>
  </si>
  <si>
    <t>DESCRIPCIÓN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</si>
  <si>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</si>
  <si>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</si>
  <si>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</si>
  <si>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</si>
  <si>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</si>
  <si>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</si>
  <si>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</si>
  <si>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</si>
  <si>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 (Especialista de Seguridad)</t>
  </si>
  <si>
    <t>Supervisor SSOMA de Dique D005MI</t>
  </si>
  <si>
    <t>Supervisor SSOMA de Dique D06MD y D08MD</t>
  </si>
  <si>
    <t>Supervisor SSOMA de Dique D09MD</t>
  </si>
  <si>
    <t>Supervisor SSOMA de Dique D10MDI , D11MI, D12MD, D13MD, D14MI</t>
  </si>
  <si>
    <t>Supervisor SSOMA procesamiento de materiales</t>
  </si>
  <si>
    <t>Relevos supervisor SSOMA</t>
  </si>
  <si>
    <t>Capacitadores / SBC</t>
  </si>
  <si>
    <t xml:space="preserve">Especialista de Medio Ambiente </t>
  </si>
  <si>
    <t>Supervisor de medio ambiente</t>
  </si>
  <si>
    <t>Medico Ocupacional</t>
  </si>
  <si>
    <t>Enfermero ocupacional</t>
  </si>
  <si>
    <t>1.3. OFICINA TÉCNICA Y CALIDAD</t>
  </si>
  <si>
    <t>Jefe de Oficina Técnica</t>
  </si>
  <si>
    <t>Responsable de EDP</t>
  </si>
  <si>
    <t>Jefe de Topografía</t>
  </si>
  <si>
    <t>Dibujante Cadista</t>
  </si>
  <si>
    <t>Ingeniero de Planeamiento y costos</t>
  </si>
  <si>
    <t>Asistente de planeamiento y costos</t>
  </si>
  <si>
    <t>Jefe de Calidad</t>
  </si>
  <si>
    <t xml:space="preserve">Supervisor de Control de Calidad </t>
  </si>
  <si>
    <t>Técnico de campo</t>
  </si>
  <si>
    <t>Asistente de campo</t>
  </si>
  <si>
    <t>Jefe de Laboratorio de suelos</t>
  </si>
  <si>
    <t>Técnico de laboratorio de suelos</t>
  </si>
  <si>
    <t>1.4. APOYO A PRODUCCIÓN Y PERSONAL DE MANTENIMIENTO</t>
  </si>
  <si>
    <t>Jefe de producción</t>
  </si>
  <si>
    <t>Supervisor Obra - Dique D005MI</t>
  </si>
  <si>
    <t>Supervisor Obra - Dique D06MD y D08MD</t>
  </si>
  <si>
    <t>Supervisor Obra - Dique D09MD</t>
  </si>
  <si>
    <t>Supervisor Obra - Dique D10MDI , D11MI, D12MD, D13MD, D14MI</t>
  </si>
  <si>
    <t>Supervisor de procesamiento de materiales</t>
  </si>
  <si>
    <t>Relevo de Supervisores de Produccion</t>
  </si>
  <si>
    <t>Jefe de Equipos</t>
  </si>
  <si>
    <t>Jefe de Mantenimiento</t>
  </si>
  <si>
    <t>Mecánicos</t>
  </si>
  <si>
    <t>Ayudantes mecánicos</t>
  </si>
  <si>
    <t>Mecanicos -Subcontratistas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</si>
  <si>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</si>
  <si>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</si>
  <si>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</si>
  <si>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</si>
  <si>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</si>
  <si>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</si>
  <si>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</si>
  <si>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Responsable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</si>
  <si>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</si>
  <si>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</si>
  <si>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</si>
  <si>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</si>
  <si>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</si>
  <si>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</si>
  <si>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</si>
  <si>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Choferes de Camionetas</t>
  </si>
  <si>
    <t>Choferes Camion Carga, Camabaja, Cisternas, Camion Lubricador</t>
  </si>
  <si>
    <t>2. REQUERIMIENTOS PERSONAL</t>
  </si>
  <si>
    <t>Exámenes médicos personal directo MOC</t>
  </si>
  <si>
    <t>Exámenes médicos personal directo MONC</t>
  </si>
  <si>
    <t>Exámenes médicos personal indirecto</t>
  </si>
  <si>
    <t>Fotocheck - GG</t>
  </si>
  <si>
    <t>Fotocheck - CD</t>
  </si>
  <si>
    <t>Charlas de inducción CD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</si>
  <si>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</si>
  <si>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</si>
  <si>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</si>
  <si>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</si>
  <si>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</si>
  <si>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</si>
  <si>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</si>
  <si>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4. ALOJAMIENTO Y ALIMENTACION</t>
  </si>
  <si>
    <t>MOC (desayuno+almuerzo+cena+alojamiento+lavanderia)</t>
  </si>
  <si>
    <t>MOC (desayuno+almuerzo+cena)</t>
  </si>
  <si>
    <t>MONC (desayuno+almuerzo+cena)</t>
  </si>
  <si>
    <t xml:space="preserve">Personal indirecto (desayuno+almuerzo+cena+alojamiento+lavanderia) </t>
  </si>
  <si>
    <t xml:space="preserve">Personal indirecto (desayuno+almuerzo+cena) </t>
  </si>
  <si>
    <t xml:space="preserve">5. OPERACIÓN DE INSTALACIONES </t>
  </si>
  <si>
    <t>Telefonía móvil</t>
  </si>
  <si>
    <t>Equipos de Computo</t>
  </si>
  <si>
    <t>Impresoras y Ploter (1 impresora + 1 ploter)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</si>
  <si>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</si>
  <si>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</si>
  <si>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</si>
  <si>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</si>
  <si>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</si>
  <si>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</si>
  <si>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</si>
  <si>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Cama Baja + Tracto remolcador</t>
  </si>
  <si>
    <t>7. INSTALACIONES Y SERVICIOS</t>
  </si>
  <si>
    <t>Baños químicos (alquiler, limpieza y mantenimiento)</t>
  </si>
  <si>
    <t>Lavamanos</t>
  </si>
  <si>
    <t>Casetas vigías</t>
  </si>
  <si>
    <t>Ensayos de calidad</t>
  </si>
  <si>
    <t>8. EQUIPOS AUXILIARES</t>
  </si>
  <si>
    <t>Equipos prevención Fatiga y Somnolecia - Iniciaizacion</t>
  </si>
  <si>
    <t>Equipos prevención Fatiga y Somnolecia</t>
  </si>
  <si>
    <t>9. GASTOS VARIOS</t>
  </si>
  <si>
    <t>Utiles de Oficina</t>
  </si>
  <si>
    <t xml:space="preserve">Medicinas // Atenciones médicas </t>
  </si>
  <si>
    <t>Articulos de Limpieza</t>
  </si>
  <si>
    <t>10. COSTES COVID</t>
  </si>
  <si>
    <t>Costes Covid</t>
  </si>
  <si>
    <t>RESUMEN DE GASTOS GENERALES</t>
  </si>
  <si>
    <t>SUBCAPÍTULO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</si>
  <si>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</si>
  <si>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</si>
  <si>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</si>
  <si>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</si>
  <si>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</si>
  <si>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</si>
  <si>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</si>
  <si>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</si>
  <si>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</si>
  <si>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</si>
  <si>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APUS PARTIDAS</t>
  </si>
  <si>
    <t>Partida</t>
  </si>
  <si>
    <t>Rendimiento</t>
  </si>
  <si>
    <t>und/DIA</t>
  </si>
  <si>
    <t>MO.</t>
  </si>
  <si>
    <t>EQ.</t>
  </si>
  <si>
    <t>Costo unitario directo por : und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</si>
  <si>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</si>
  <si>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</si>
  <si>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</si>
  <si>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</si>
  <si>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</si>
  <si>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</si>
  <si>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</si>
  <si>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</si>
  <si>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0101010004</t>
  </si>
  <si>
    <t>OFICIAL</t>
  </si>
  <si>
    <t>hh</t>
  </si>
  <si>
    <t>0101010005</t>
  </si>
  <si>
    <t>PEON</t>
  </si>
  <si>
    <t>Equipos</t>
  </si>
  <si>
    <t>0301010006</t>
  </si>
  <si>
    <t>HERRAMIENTAS MANUALES</t>
  </si>
  <si>
    <t>%mo</t>
  </si>
  <si>
    <t>Subcontratos</t>
  </si>
  <si>
    <t>0431010107</t>
  </si>
  <si>
    <t>CARTEL DE OBRA 3.60 m x 2,40 m</t>
  </si>
  <si>
    <t>glb/DIA</t>
  </si>
  <si>
    <t>Costo unitario directo por : glb</t>
  </si>
  <si>
    <t>Materiales</t>
  </si>
  <si>
    <t>0219200018</t>
  </si>
  <si>
    <t>Cerco perimétrico de Obra</t>
  </si>
  <si>
    <t>0259010011</t>
  </si>
  <si>
    <t>ALMACEN PROVISIONAL</t>
  </si>
  <si>
    <t>02902400010061</t>
  </si>
  <si>
    <t>CARPA COMEDOR (CAMPO)</t>
  </si>
  <si>
    <t>02902400010074</t>
  </si>
  <si>
    <t>CONTENEDOR DE OFICINAS</t>
  </si>
  <si>
    <t>011102010605</t>
  </si>
  <si>
    <t>GRUPO ELECTROGENO 50 KW</t>
  </si>
  <si>
    <t>hm</t>
  </si>
  <si>
    <t>0301350024</t>
  </si>
  <si>
    <t>MOBILIARIO PARA OFICINAS DE OBRA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</si>
  <si>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</si>
  <si>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</si>
  <si>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</si>
  <si>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</si>
  <si>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</si>
  <si>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</si>
  <si>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</si>
  <si>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</si>
  <si>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0424010001</t>
  </si>
  <si>
    <t>SC MOVILIZACIÓN DE EQUIPOS</t>
  </si>
  <si>
    <t>04240100010003</t>
  </si>
  <si>
    <t>SC DESMOVILIZACIÓN DE EQUIPOS</t>
  </si>
  <si>
    <t>Km/DIA</t>
  </si>
  <si>
    <t>Costo unitario directo por : Km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</si>
  <si>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</si>
  <si>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</si>
  <si>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</si>
  <si>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</si>
  <si>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</si>
  <si>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</si>
  <si>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</si>
  <si>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</si>
  <si>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</si>
  <si>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</si>
  <si>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</si>
  <si>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</si>
  <si>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</si>
  <si>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</si>
  <si>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</si>
  <si>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</si>
  <si>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</si>
  <si>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mes/DIA</t>
  </si>
  <si>
    <t>Costo unitario directo por : mes</t>
  </si>
  <si>
    <t>km/DIA</t>
  </si>
  <si>
    <t>Costo unitario directo por : km</t>
  </si>
  <si>
    <t>0101010002</t>
  </si>
  <si>
    <t>CAPATAZ</t>
  </si>
  <si>
    <t>01010100050001</t>
  </si>
  <si>
    <t>PEÓN - VIGIA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</si>
  <si>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</si>
  <si>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</si>
  <si>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</si>
  <si>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</si>
  <si>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</si>
  <si>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</si>
  <si>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011101010726</t>
  </si>
  <si>
    <t>RODILLO LISO VIBRATORIO AUTOPROPULSADO 101-135 HP 10-12TON</t>
  </si>
  <si>
    <t>011101011004</t>
  </si>
  <si>
    <t>CAMION CISTERNA 5,000GLN</t>
  </si>
  <si>
    <t>m3/DIA</t>
  </si>
  <si>
    <t>Costo unitario directo por : m3</t>
  </si>
  <si>
    <t>011101010423</t>
  </si>
  <si>
    <t>TRACTOR SOBRE ORUGAS CAT D8T</t>
  </si>
  <si>
    <t>0264010009</t>
  </si>
  <si>
    <t>MATERIALES PARA SEÑALIZACION Y SEGURIDAD VIAL</t>
  </si>
  <si>
    <t>Subpartidas</t>
  </si>
  <si>
    <t>0103292202a5</t>
  </si>
  <si>
    <t>EXPLOTACION DE MATERIAL DE AFIRMADO</t>
  </si>
  <si>
    <t>010716010132</t>
  </si>
  <si>
    <t>MATERIAL PROPIO DE LAS EXCAVACIONES</t>
  </si>
  <si>
    <t>ha/DIA</t>
  </si>
  <si>
    <t>Costo unitario directo por : ha</t>
  </si>
  <si>
    <t>011102010704</t>
  </si>
  <si>
    <t>MOTOSIERRA</t>
  </si>
  <si>
    <t>010324031552</t>
  </si>
  <si>
    <t>LUMINARIA</t>
  </si>
  <si>
    <t>0301140025</t>
  </si>
  <si>
    <t>MARTILLO HIDRAULICO P/EXCAVADORA</t>
  </si>
  <si>
    <t>011102010707</t>
  </si>
  <si>
    <t>MOTOBOMBA 8" (34 HP)</t>
  </si>
  <si>
    <t>010303160201</t>
  </si>
  <si>
    <t>AGUA PARA OBRA</t>
  </si>
  <si>
    <t>m2/DIA</t>
  </si>
  <si>
    <t>Costo unitario directo por : m2</t>
  </si>
  <si>
    <t>ml/DIA</t>
  </si>
  <si>
    <t>Costo unitario directo por : ml</t>
  </si>
  <si>
    <t>010303010903</t>
  </si>
  <si>
    <t>EXCAVACION EN ZANJA</t>
  </si>
  <si>
    <t>011207010109</t>
  </si>
  <si>
    <t>RELLENO MANUAL CON MATERIAL PROPIO</t>
  </si>
  <si>
    <t>0201010075</t>
  </si>
  <si>
    <t>Geotextil no tejido de 400 gr/m2</t>
  </si>
  <si>
    <t>0292010003</t>
  </si>
  <si>
    <t>MATERIALES (VARIOS)</t>
  </si>
  <si>
    <t>%mt</t>
  </si>
  <si>
    <t>011101011413</t>
  </si>
  <si>
    <t>CAMION GRUA 20 TON</t>
  </si>
  <si>
    <t>0210020059</t>
  </si>
  <si>
    <t>Geotextil no tejido 200gr/m2</t>
  </si>
  <si>
    <t>010312010201</t>
  </si>
  <si>
    <t>INSTALACION DE GEOWEB</t>
  </si>
  <si>
    <t>010329050424</t>
  </si>
  <si>
    <t>RODILLO LISO VIBRATORIO MANUAL 10.8 HP  0.8 -1.1 Ton</t>
  </si>
  <si>
    <t>010324031518</t>
  </si>
  <si>
    <t>RETROEXCAVADORA SOBRE LLANTAS 94 HP, 1.25 Y3</t>
  </si>
  <si>
    <t>03014000040003</t>
  </si>
  <si>
    <t>ZARANDA ESTATICA</t>
  </si>
  <si>
    <t>0101010003</t>
  </si>
  <si>
    <t>OPERARIO</t>
  </si>
  <si>
    <t>0204300025</t>
  </si>
  <si>
    <t>GAVION TIPO CAJA 10 x 12 CM, 2.70 MM</t>
  </si>
  <si>
    <t>011101010101</t>
  </si>
  <si>
    <t>CAMION VOLQUETE 15M3</t>
  </si>
  <si>
    <t>010303134974</t>
  </si>
  <si>
    <t>Carguio de material en acopio</t>
  </si>
  <si>
    <t>010303060301</t>
  </si>
  <si>
    <t>CARGUIO DE MATERIAL</t>
  </si>
  <si>
    <t>011101010133</t>
  </si>
  <si>
    <t>CAMION VOLQUETE 22M3 - ROQUERO</t>
  </si>
  <si>
    <t>010303060366</t>
  </si>
  <si>
    <t>CARGUIO DE ROCA</t>
  </si>
  <si>
    <t>010324031505</t>
  </si>
  <si>
    <t>COMPACTADORA VIBRATORIA TIPO PLANCHA 7 HP</t>
  </si>
  <si>
    <t>010306020504</t>
  </si>
  <si>
    <t>CONCRETO CLASE D (f'c=210 kg/cm2)</t>
  </si>
  <si>
    <t>011204020229</t>
  </si>
  <si>
    <t>COLOCACION PIEDRA</t>
  </si>
  <si>
    <t>010303130416</t>
  </si>
  <si>
    <t>Fabricación de concreto 100 kg/cm2</t>
  </si>
  <si>
    <t>010713000301</t>
  </si>
  <si>
    <t>COLOCACION DE CONCRETO</t>
  </si>
  <si>
    <t>010303134413</t>
  </si>
  <si>
    <t>Fabricación de concreto f'c=140 kg/cm2</t>
  </si>
  <si>
    <t>010303134461</t>
  </si>
  <si>
    <t>FABRICACION DE CONCRETO f'c=280 kg/cm2</t>
  </si>
  <si>
    <t>kg/DIA</t>
  </si>
  <si>
    <t>Costo unitario directo por : kg</t>
  </si>
  <si>
    <t>02040100020001</t>
  </si>
  <si>
    <t>ALAMBRE NEGRO N° 16</t>
  </si>
  <si>
    <t>02040300010022</t>
  </si>
  <si>
    <t>ACERO CORRUGADO fy = 4200 kg/cm2 GRADO 60</t>
  </si>
  <si>
    <t>0204010011</t>
  </si>
  <si>
    <t>ALAMBRE NEGRO #8</t>
  </si>
  <si>
    <t>02041200020003</t>
  </si>
  <si>
    <t>CLAVOS C/CABEZA PARA MADERA (PROMEDIO)</t>
  </si>
  <si>
    <t>0222140001</t>
  </si>
  <si>
    <t>DESMOLDADOR PARA ENCOFRADO</t>
  </si>
  <si>
    <t>0231010001</t>
  </si>
  <si>
    <t>MADERA TORNILLO</t>
  </si>
  <si>
    <t>p2</t>
  </si>
  <si>
    <t>pln</t>
  </si>
  <si>
    <t>m/DIA</t>
  </si>
  <si>
    <t>Costo unitario directo por : m</t>
  </si>
  <si>
    <t>0214010536</t>
  </si>
  <si>
    <t>Tubería HDPE Corrugado de 600 mm</t>
  </si>
  <si>
    <t>0214010748</t>
  </si>
  <si>
    <t>Tubería HDPE Corrugado de 750 mm</t>
  </si>
  <si>
    <t>0411240006</t>
  </si>
  <si>
    <t>SC Suministro de Compuerta tipo ARMCO de 0.60 x 0.60m, H=1.50m</t>
  </si>
  <si>
    <t>011203040433</t>
  </si>
  <si>
    <t>INSTALACION DE COMPUERTA TIPO ARMCO</t>
  </si>
  <si>
    <t>010324070907</t>
  </si>
  <si>
    <t>INSTALACIÓN DE COMPUERTA METÁLICA</t>
  </si>
  <si>
    <t>02100400010001</t>
  </si>
  <si>
    <t>TECNOPOR DE 1/2"X4X8'</t>
  </si>
  <si>
    <t>0210060002</t>
  </si>
  <si>
    <t>WATER STOP DE 6"</t>
  </si>
  <si>
    <t>02221600010012</t>
  </si>
  <si>
    <t>SELLADOR ELASTICO POLIURETANO SIKAFLEX 1A</t>
  </si>
  <si>
    <t>pza</t>
  </si>
  <si>
    <t>02400700010003</t>
  </si>
  <si>
    <t>PINTURA ASFALTICA</t>
  </si>
  <si>
    <t>02401500010009</t>
  </si>
  <si>
    <t>IMPRIMANTE ASFALTICO</t>
  </si>
  <si>
    <t>0103020018</t>
  </si>
  <si>
    <t>BIOLOGO</t>
  </si>
  <si>
    <t>010332010139</t>
  </si>
  <si>
    <t>Camioneta Pick Up Doble Cabina 4x4</t>
  </si>
  <si>
    <t>0427010013</t>
  </si>
  <si>
    <t>Retiro, acondicionamiento, transporte y disposición final de materiales no peligrosos</t>
  </si>
  <si>
    <t>0427010014</t>
  </si>
  <si>
    <t>Tratamiento de residuos</t>
  </si>
  <si>
    <t>0427050013</t>
  </si>
  <si>
    <t>MONITOREO DE CALIDAD DE AGUA SUPERFICIAL</t>
  </si>
  <si>
    <t>pto</t>
  </si>
  <si>
    <t>0427050014</t>
  </si>
  <si>
    <t>MONITOREO DE CALIDAD DE AIRE</t>
  </si>
  <si>
    <t>0427050015</t>
  </si>
  <si>
    <t>MONITOREO DE CALIDAD DE RUIDO</t>
  </si>
  <si>
    <t>0433010099</t>
  </si>
  <si>
    <t>MONITOREO DE CALIDAD DEL SUELO</t>
  </si>
  <si>
    <t>EXTRACCION Y APILAMIENTO DE MATERIAL (Afirmado)</t>
  </si>
  <si>
    <t>CHANCADO Y ZARANDEO DE AFIRMADO</t>
  </si>
  <si>
    <t>010329061010</t>
  </si>
  <si>
    <t>ZARANDA METSO ST4.8</t>
  </si>
  <si>
    <t>011101010309</t>
  </si>
  <si>
    <t>CARGADOR FRONTAL CAT-966-H</t>
  </si>
  <si>
    <t>011101010905</t>
  </si>
  <si>
    <t>CHANCADORA METSO LT96</t>
  </si>
  <si>
    <t>CHANCADO PRIMARIO DE MATERIAL PROPIO</t>
  </si>
  <si>
    <t>CARGUIO Y TRANSPORTE DE CANTOS RODADOS D=1km</t>
  </si>
  <si>
    <t>TRANSPORTE DE CANTOS RODADOS D&gt;1km</t>
  </si>
  <si>
    <t>02070100010002</t>
  </si>
  <si>
    <t>PIEDRA CHANCADA 1/2"</t>
  </si>
  <si>
    <t>02070200010002</t>
  </si>
  <si>
    <t>ARENA GRUESA</t>
  </si>
  <si>
    <t>011102010501</t>
  </si>
  <si>
    <t>MEZCLADORA DE CONCRETO 11 P3 (23 HP)</t>
  </si>
  <si>
    <t>Fabricación de concreto f'c= 210 kg/cm2</t>
  </si>
  <si>
    <t>0222030026</t>
  </si>
  <si>
    <t>PLASTIMENT TM-40 - PLASTIFICANTE</t>
  </si>
  <si>
    <t>010303134048</t>
  </si>
  <si>
    <t>02100200080016</t>
  </si>
  <si>
    <t>GEOMALLA BIAXIAL</t>
  </si>
  <si>
    <t>0210030003</t>
  </si>
  <si>
    <t>GEOWEB</t>
  </si>
  <si>
    <t>0219150047</t>
  </si>
  <si>
    <t>AMARRA PLASTICA INDUSTRIAL 7.60X550mm</t>
  </si>
  <si>
    <t>010318010414</t>
  </si>
  <si>
    <t>GRAVA 2" a 8"</t>
  </si>
  <si>
    <t>010303030409</t>
  </si>
  <si>
    <t>010303060371</t>
  </si>
  <si>
    <t>010303060372</t>
  </si>
  <si>
    <t>hm/DIA</t>
  </si>
  <si>
    <t>Costo unitario directo por : hm</t>
  </si>
  <si>
    <t>0201040001</t>
  </si>
  <si>
    <t>PETROLEO D-2</t>
  </si>
  <si>
    <t>0301100001</t>
  </si>
  <si>
    <t>01010100060002</t>
  </si>
  <si>
    <t>OPERADOR DE EQUIPO LIVIANO</t>
  </si>
  <si>
    <t>03011700020012</t>
  </si>
  <si>
    <t>RETROEXCAVADORA SOBRE LLANTAS 94 HP 1.25 yd3 0.96 m3</t>
  </si>
  <si>
    <t>0301090002</t>
  </si>
  <si>
    <t>LUMINARIA TORRE - 4 PANTALLAS OBRA</t>
  </si>
  <si>
    <t>03011000060004</t>
  </si>
  <si>
    <t>01010100060001</t>
  </si>
  <si>
    <t>OPERADOR DE EQUIPO PESADO</t>
  </si>
  <si>
    <t>03014000040010</t>
  </si>
  <si>
    <t>ZARANDA VIBRATORIA METSO ST4.8 168 HP</t>
  </si>
  <si>
    <t>VIBRADOR DE CONCRETO 4 HP 1.50"</t>
  </si>
  <si>
    <t>03012900010005</t>
  </si>
  <si>
    <t>TRANSPORTE INTERNO</t>
  </si>
  <si>
    <t>010303030324</t>
  </si>
  <si>
    <t>010303050114</t>
  </si>
  <si>
    <t>010329140371</t>
  </si>
  <si>
    <t>0101010247</t>
  </si>
  <si>
    <t>CHOFER DE CAMIONETA</t>
  </si>
  <si>
    <t>03012200030023</t>
  </si>
  <si>
    <t>CAMIONETA PICK UP DOBLE CABINA 4 X 4</t>
  </si>
  <si>
    <t>010303050115</t>
  </si>
  <si>
    <t>010329061040</t>
  </si>
  <si>
    <t>03012200040001</t>
  </si>
  <si>
    <t>CAMIÓN VOLQUETE DE 15 m3</t>
  </si>
  <si>
    <t>03012200040041</t>
  </si>
  <si>
    <t>CAMIÓN VOLQUETE PARA ROCA 8x4 22M3</t>
  </si>
  <si>
    <t>0301170008</t>
  </si>
  <si>
    <t>03011600010024</t>
  </si>
  <si>
    <t>03011800020003</t>
  </si>
  <si>
    <t>TRACTOR SOBRE ORUGAS CAT D6T</t>
  </si>
  <si>
    <t>03011800020011</t>
  </si>
  <si>
    <t>0301200004</t>
  </si>
  <si>
    <t>03011000060011</t>
  </si>
  <si>
    <t>RODILLO LISO VIBRATORIO AUTOPROPULSADO 101-135 HP 10-12  ton</t>
  </si>
  <si>
    <t>03014000080007</t>
  </si>
  <si>
    <t>CHANCADORA METSO LT96 225 HP 200-350 ton/h</t>
  </si>
  <si>
    <t>03012200050005</t>
  </si>
  <si>
    <t>CAMIÓN CISTERNA (5000 GLNS.)</t>
  </si>
  <si>
    <t>03012200060005</t>
  </si>
  <si>
    <t>03012900030001</t>
  </si>
  <si>
    <t>03012500010010</t>
  </si>
  <si>
    <t>GRUPO ELECTROGENO DE 50 KW.</t>
  </si>
  <si>
    <t>0301330004</t>
  </si>
  <si>
    <t>03010400030005</t>
  </si>
  <si>
    <t>MOTOBOMBA DE 8" (34 HP)</t>
  </si>
  <si>
    <t>Choferes de Minivan, Coaster y Bus - Personal Indirecto</t>
  </si>
  <si>
    <t>Choferes de Minivan, Coaster y Bus - Personal Directo</t>
  </si>
  <si>
    <t>B</t>
  </si>
  <si>
    <t>100</t>
  </si>
  <si>
    <t>102.A</t>
  </si>
  <si>
    <t>103.B</t>
  </si>
  <si>
    <t>200</t>
  </si>
  <si>
    <t>201.B</t>
  </si>
  <si>
    <t>202.A</t>
  </si>
  <si>
    <t>203.B</t>
  </si>
  <si>
    <t>204.B</t>
  </si>
  <si>
    <t>206.A</t>
  </si>
  <si>
    <t>207.A</t>
  </si>
  <si>
    <t>300</t>
  </si>
  <si>
    <t>304.C</t>
  </si>
  <si>
    <t>305.A</t>
  </si>
  <si>
    <t>400</t>
  </si>
  <si>
    <t>B1</t>
  </si>
  <si>
    <t>401.A</t>
  </si>
  <si>
    <t>402.B</t>
  </si>
  <si>
    <t>402.C</t>
  </si>
  <si>
    <t>402.D</t>
  </si>
  <si>
    <t>402.E</t>
  </si>
  <si>
    <t>403.A</t>
  </si>
  <si>
    <t>404.A</t>
  </si>
  <si>
    <t>404.B</t>
  </si>
  <si>
    <t>404.D</t>
  </si>
  <si>
    <t>404.E</t>
  </si>
  <si>
    <t>405.A</t>
  </si>
  <si>
    <t>406.A</t>
  </si>
  <si>
    <t>408.A</t>
  </si>
  <si>
    <t>409.A</t>
  </si>
  <si>
    <t>409.B</t>
  </si>
  <si>
    <t>410.A</t>
  </si>
  <si>
    <t>412.A</t>
  </si>
  <si>
    <t>413.A</t>
  </si>
  <si>
    <t>414.A</t>
  </si>
  <si>
    <t>B2</t>
  </si>
  <si>
    <t>402.A</t>
  </si>
  <si>
    <t>415.A</t>
  </si>
  <si>
    <t>500</t>
  </si>
  <si>
    <t>501.A</t>
  </si>
  <si>
    <t>502.A</t>
  </si>
  <si>
    <t>501.D</t>
  </si>
  <si>
    <t>502.D</t>
  </si>
  <si>
    <t>503.B</t>
  </si>
  <si>
    <t>504.B</t>
  </si>
  <si>
    <t>505.B</t>
  </si>
  <si>
    <t>506.A</t>
  </si>
  <si>
    <t>600</t>
  </si>
  <si>
    <t>403.C</t>
  </si>
  <si>
    <t>609.A</t>
  </si>
  <si>
    <t>801.A</t>
  </si>
  <si>
    <t>801.B1</t>
  </si>
  <si>
    <t>801.D</t>
  </si>
  <si>
    <t>802.A</t>
  </si>
  <si>
    <t>803.A</t>
  </si>
  <si>
    <t>803.B</t>
  </si>
  <si>
    <t>805.A</t>
  </si>
  <si>
    <t>805.B</t>
  </si>
  <si>
    <t>806.A</t>
  </si>
  <si>
    <t>806.D</t>
  </si>
  <si>
    <t>806.F</t>
  </si>
  <si>
    <t>806.H</t>
  </si>
  <si>
    <t>807.A</t>
  </si>
  <si>
    <t>810.A</t>
  </si>
  <si>
    <t>902.A</t>
  </si>
  <si>
    <t>010325020206</t>
  </si>
  <si>
    <t>MATERIAL DE LASTRE</t>
  </si>
  <si>
    <t>0207040075</t>
  </si>
  <si>
    <t>MATERIAL DE LASTRADO</t>
  </si>
  <si>
    <t>010341050290</t>
  </si>
  <si>
    <t>Transporte &lt; 1 km agregado</t>
  </si>
  <si>
    <t>m3k</t>
  </si>
  <si>
    <t>010341050292</t>
  </si>
  <si>
    <t>Transporte &gt; 1 km agregado</t>
  </si>
  <si>
    <t>m3k/DIA</t>
  </si>
  <si>
    <t>Costo unitario directo por : m3k</t>
  </si>
  <si>
    <t xml:space="preserve">
DESBROCE Y LIMPIEZA</t>
  </si>
  <si>
    <t>EXCAVACIÓN DE UÑA EN MATERIAL CON NIVEL FREÁTICO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</si>
  <si>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</si>
  <si>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</si>
  <si>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</si>
  <si>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</si>
  <si>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404.F</t>
  </si>
  <si>
    <t>ENROCADO Y ACOMODO DE ROCA EN TALUD DE DIQUE EXISTENTE</t>
  </si>
  <si>
    <t>404.G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</si>
  <si>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</si>
  <si>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</si>
  <si>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</si>
  <si>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</si>
  <si>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</si>
  <si>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CARGUIO Y ACARREO DE MATERIAL PROPIO P/DIQUE D≤1km</t>
  </si>
  <si>
    <t xml:space="preserve"> m3-km </t>
  </si>
  <si>
    <t>CARGUIO Y TRANSPORTE DE MATERIAL AFIRMADO D≤1KM</t>
  </si>
  <si>
    <t>CARGUIO Y TRANSPORTE DE MATERIAL EXCEDENTE CON EQUIPO D≤ 1km</t>
  </si>
  <si>
    <t>CARGUIO Y TRANSPORTE DE ROCA SELECCIONADA D≤1km</t>
  </si>
  <si>
    <t>C1</t>
  </si>
  <si>
    <t>OBRAS DE RIEGO</t>
  </si>
  <si>
    <t>C4</t>
  </si>
  <si>
    <t>EXCAVACION DE ROCA FIJA CON MARTILLO HIDRÁULICO</t>
  </si>
  <si>
    <t xml:space="preserve"> m3 </t>
  </si>
  <si>
    <t>ENROCADO Y ACOMODO DE ROCA PARA PROTECCIÓN DE TALUD TIPO 1</t>
  </si>
  <si>
    <t>ENROCADO Y ACOMODO DE ROCA EN UÑA ANTISOCAVANTE TIPO 1</t>
  </si>
  <si>
    <t xml:space="preserve"> m2 </t>
  </si>
  <si>
    <t>414.B</t>
  </si>
  <si>
    <t>GEOCELDA HORMIGONADA</t>
  </si>
  <si>
    <t>420.A</t>
  </si>
  <si>
    <t>RELLENO COMPACTADO</t>
  </si>
  <si>
    <t>CONCRETO (f'c = 28 MPa) EN MUROS Y ZAPATAS</t>
  </si>
  <si>
    <t>CRUCE VIAL</t>
  </si>
  <si>
    <t>CONCRETO PREMEZCLADO (f´c = 10 MPa) PARA SOLADO</t>
  </si>
  <si>
    <t>801.B</t>
  </si>
  <si>
    <t>ACERO DE REFUERZO P/ESTRUCTURAS (fý= 420 Mpa)</t>
  </si>
  <si>
    <t>TUBERÍA HDPE 600 mm (SUMINISTRO E INSTALACIÓN)</t>
  </si>
  <si>
    <t>805.D</t>
  </si>
  <si>
    <t>TUBERÍA HDPE 1000 mm (SUMINISTRO E INSTALACIÓN)</t>
  </si>
  <si>
    <t>COMPUERTA TIPO ARMCO 0.60 m x 0.60 m (INCLUYE SUMINISTRO E INSTALACIÓN)</t>
  </si>
  <si>
    <t>806.E</t>
  </si>
  <si>
    <t>COMPUERTA ANTIRRETORNO TIPO CLAPETA Ø 1.00 m  (INCLUYE SUMINISTRO E INSTALACIÓN)</t>
  </si>
  <si>
    <t>806.I</t>
  </si>
  <si>
    <t>REJILLA METÁLICA 1.60 m X 1.50 m (INCLUYE SUMINISTRO E INSTALACIÓN)</t>
  </si>
  <si>
    <t>C5</t>
  </si>
  <si>
    <t>OBRAS DE CONCRETO EXISTENTE</t>
  </si>
  <si>
    <t>612.A</t>
  </si>
  <si>
    <t xml:space="preserve">    DEMOLICIÓN DE OBRA DE CONCRETO EXISTENTE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</si>
  <si>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</si>
  <si>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</si>
  <si>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</si>
  <si>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</si>
  <si>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</si>
  <si>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</si>
  <si>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</si>
  <si>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</si>
  <si>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</si>
  <si>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</si>
  <si>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</si>
  <si>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</si>
  <si>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Supervisor SSOMA cruce vial</t>
  </si>
  <si>
    <t>Supervisor Obra - Cruce vial</t>
  </si>
  <si>
    <t>010101040135</t>
  </si>
  <si>
    <t>TRANSPORTE INTERNO, D=0.5Km</t>
  </si>
  <si>
    <t>RECRECIMIENTO Y CONFORMACIÓN EN DIQUE EXISTENTE</t>
  </si>
  <si>
    <t>416.B</t>
  </si>
  <si>
    <t>PERFILADO Y COMPACTACIÓN DE CORONA EN DIQUE EXISTENTE</t>
  </si>
  <si>
    <t>417.A</t>
  </si>
  <si>
    <t>010303030108</t>
  </si>
  <si>
    <t>REMOCION Y SELECCION DE ROCA</t>
  </si>
  <si>
    <t>010303060504</t>
  </si>
  <si>
    <t>ACOPIO DE ROCA</t>
  </si>
  <si>
    <t>DEMOLICIÓN DE OBRA DE CONCRETO EXISTENTE</t>
  </si>
  <si>
    <t>TUBERIA HDPE 1000 mm (SUMINISTRO E INSTALACIÓN)</t>
  </si>
  <si>
    <t>0214010823</t>
  </si>
  <si>
    <t>Tubería HDPE Corrugado de 1000 mm</t>
  </si>
  <si>
    <t>010314010116</t>
  </si>
  <si>
    <t>PLAN DE MANEJO DE AMBIENTAL</t>
  </si>
  <si>
    <t>MEDIDAS DE MANEJO DE RESIDUOS SOLIDOS</t>
  </si>
  <si>
    <t>MONITOREO DE CALIDAD AIRE</t>
  </si>
  <si>
    <t>CARGUIO DE MATERIAL DESCOLMATACION</t>
  </si>
  <si>
    <t>010101010224</t>
  </si>
  <si>
    <t xml:space="preserve"> Km </t>
  </si>
  <si>
    <t>MANTENIMIENTO DE TRÁNSITO Y SEGURIDAD VIAL EN ACCESOS A LA OBRA Y ÁREAS AUXILIARES (Canteras, DME/DMO, Fuentes de agua)</t>
  </si>
  <si>
    <t>PREPARACIÓN DE MATERIAL PROPIO</t>
  </si>
  <si>
    <t>404.H</t>
  </si>
  <si>
    <t>402.A1</t>
  </si>
  <si>
    <t>EXCAVACIÓN EN MATERIAL SUELTO PARA ESTRUCTURAS, CON EQUIPO</t>
  </si>
  <si>
    <t>ENROCADO Y ACOMODO DE ROCA</t>
  </si>
  <si>
    <t>413.A1</t>
  </si>
  <si>
    <t>RELLENO CON MATERIAL PROPIO PARA ESTRUCTURAS</t>
  </si>
  <si>
    <t xml:space="preserve">CONCRETO CICLOPEO (f´c = 14 Mpa + 30% P.M.) </t>
  </si>
  <si>
    <t>CONCRETO (f'c = 14 Mpa)</t>
  </si>
  <si>
    <t>801.C</t>
  </si>
  <si>
    <t>CONCRETO PREMEZCLADO (f´c=21MPa)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</si>
  <si>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</si>
  <si>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</si>
  <si>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</si>
  <si>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</si>
  <si>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806.L</t>
  </si>
  <si>
    <t>BARANDA METALICA (INCLUYE SUMINISTRO E INSTALACION)</t>
  </si>
  <si>
    <t>808.C</t>
  </si>
  <si>
    <t>JUNTA DE DILATACION</t>
  </si>
  <si>
    <t>808.D</t>
  </si>
  <si>
    <t>JUNTA DE CONTRACCION</t>
  </si>
  <si>
    <t>IMPERMEABILIZACIÓN DE PARÁMETROS ENTERRADOS CON PINTURA ASFÁLTICA</t>
  </si>
  <si>
    <t>GEOTEXTIL NO TEJIDO CLASE 2, INCLUYE INSTALACIÓN</t>
  </si>
  <si>
    <t>814.A</t>
  </si>
  <si>
    <t>JUNTA DE DILATACION EN LOSA</t>
  </si>
  <si>
    <t>814.B</t>
  </si>
  <si>
    <t>JUNTA DE CONTRACCION EN LOSA</t>
  </si>
  <si>
    <t>OBRAS COMPLEMENTARIAS</t>
  </si>
  <si>
    <t>Custer de 24 pasajeros CD_2T</t>
  </si>
  <si>
    <t>Agua en Botellas GG</t>
  </si>
  <si>
    <t>Agua en Botellas cd</t>
  </si>
  <si>
    <t>0417010033</t>
  </si>
  <si>
    <t>SERVICIO DE AGUA Y DESAGUE</t>
  </si>
  <si>
    <t>04230600010039</t>
  </si>
  <si>
    <t>ALQUILER DE OFICINA ADMINISTRATIVA EN OBRA</t>
  </si>
  <si>
    <t>010303060257</t>
  </si>
  <si>
    <t>TRANSPORTE INTERNO D=0.30 KM</t>
  </si>
  <si>
    <t>304.A</t>
  </si>
  <si>
    <t>EXPLOTACION Y PREPARACION DE MATERIAL PARA CONFORMACION DE DIQUE</t>
  </si>
  <si>
    <t>010703020413</t>
  </si>
  <si>
    <t>MATERIAL DE PRESTAMO PARA RELLENO</t>
  </si>
  <si>
    <t>305.B</t>
  </si>
  <si>
    <t>EXCAVACIÓN EN ROCA FIJA CON MARTILLO HIDRÁULICO</t>
  </si>
  <si>
    <t>ENROCADO Y ACOMODO DE ROCA PARA PROTECCIÓN DE TALUD TIPO 2</t>
  </si>
  <si>
    <t>ENROCADO Y ACOMODO DE ROCA EN UÑA ANTISOCAVANTE TIPO 2</t>
  </si>
  <si>
    <t>GEOTEXTIL NO TEJIDO CLASE 1, INCLUYE INSTALACIÓN</t>
  </si>
  <si>
    <t>TRATAMIENTO DE TALUD CON GEOCELDAS (INCLUYE RELLENO DE GRAVAS)</t>
  </si>
  <si>
    <t>CARGUIO Y ACARREO DE MATERIAL PROPIO D&lt;=1km</t>
  </si>
  <si>
    <t>m3-km/DIA</t>
  </si>
  <si>
    <t>Costo unitario directo por : m3-km</t>
  </si>
  <si>
    <t>501.B</t>
  </si>
  <si>
    <t>CARGUIO Y ACARREO DE MATERIAL DE PRESTAMO D=1km</t>
  </si>
  <si>
    <t>CARGUIO Y TRANSPORTE DE MATERIAL AFIRMADO D&lt;=1KM</t>
  </si>
  <si>
    <t>ACARREO DE MATERIAL PROPIO D&gt;1km</t>
  </si>
  <si>
    <t>502.B</t>
  </si>
  <si>
    <t>ACARREO DE MATERIAL DE PRESTAMO D&gt;1km</t>
  </si>
  <si>
    <t>CARGUIO Y TRANSPORTE DE MATERIAL EXCEDENTE CON EQUIPO D&lt;= 1km</t>
  </si>
  <si>
    <t>CARGUIO Y TRANSPORTE DE ROCA SELECCIONADA D=1km</t>
  </si>
  <si>
    <t>505.C</t>
  </si>
  <si>
    <t>CARGUIO Y TRANSPORTE DE CANTOS RODADOS D&lt;1km</t>
  </si>
  <si>
    <t>506.B</t>
  </si>
  <si>
    <t>TRANSPORTE DE CANTOS RODADOS D &gt;1km</t>
  </si>
  <si>
    <t>403.D</t>
  </si>
  <si>
    <t>605.B</t>
  </si>
  <si>
    <t>REUBICACIÓN DE POZO PROFUNDO</t>
  </si>
  <si>
    <t>010303010912</t>
  </si>
  <si>
    <t>EXCAVACION PARA ESTRUCTURAS (POZO PROFUNDO) BAJO AGUA</t>
  </si>
  <si>
    <t>010306020102</t>
  </si>
  <si>
    <t>ANILLO PREFABRICADO DE CONCRETO, D=1.80m, H=0.70m, e= 0.15m</t>
  </si>
  <si>
    <t>010303175777</t>
  </si>
  <si>
    <t>CONCRETO CLASE D (fc= 210 kg/cm2)_mamposteria</t>
  </si>
  <si>
    <t>010303175779</t>
  </si>
  <si>
    <t>Colocación concreto simple</t>
  </si>
  <si>
    <t>CONCRETO CICLOPEO (f¨c=14MPa + 30% PM)</t>
  </si>
  <si>
    <t>CONCRETO (f'c = 14 MPa)</t>
  </si>
  <si>
    <t>CONCRETO (f'c = 21 MPa)</t>
  </si>
  <si>
    <t>02310500010005</t>
  </si>
  <si>
    <t>TRIPLAY DE 1.20X2.40 m X 18 mm</t>
  </si>
  <si>
    <t>805.C</t>
  </si>
  <si>
    <t>TUBERIA HDPE 900 mm (SUMINISTRO E INSTALACIÓN)</t>
  </si>
  <si>
    <t>0214010751</t>
  </si>
  <si>
    <t>Tubería HDPE Corrugado de 900 mm</t>
  </si>
  <si>
    <t>COMPUERTA TIPO ARMCO 0.75m X 0.75 m (INCLUYE SUMINISTRO E INSTALACION)</t>
  </si>
  <si>
    <t>0411240007</t>
  </si>
  <si>
    <t>SC Suministro de Compuerta tipo ARMCO de 0.75 x 0.75m, H=1.50m</t>
  </si>
  <si>
    <t>0411240008</t>
  </si>
  <si>
    <t>SC Suministro de Compuerta tipo ARMCO de 1.00 x 1.00m, H=1.50m</t>
  </si>
  <si>
    <t>COMPUERTA ANTIRRETORNO TIPO CLAPETA Ø 0.90 m  (INCLUYE SUMINISTRO E INSTALACIÓN)</t>
  </si>
  <si>
    <t>0258110012</t>
  </si>
  <si>
    <t>COMPUERTA ANTIRRETORNO TIPO CLAPETA Ø 0.90 m</t>
  </si>
  <si>
    <t>806.K1</t>
  </si>
  <si>
    <t>REJILLA METÁLICA PARA ELEMENTO DE PROTECCIÓN EN INTERFERENCIAS HIDRÁULICAS</t>
  </si>
  <si>
    <t>0270110454</t>
  </si>
  <si>
    <t>REJILLA METALICA PARA ELEMENTO DE PROTECCIÓN</t>
  </si>
  <si>
    <t>BARANDA METÁLICA (INCLUYE SUMINISTRO E INSTALACIÓN)</t>
  </si>
  <si>
    <t>0433010011</t>
  </si>
  <si>
    <t>BARANDA METALICA</t>
  </si>
  <si>
    <t>JUNTA DE DILATACIÓN</t>
  </si>
  <si>
    <t>02100500020014</t>
  </si>
  <si>
    <t>POLIESTIRENO EXPANDIDO DE 3/4"x1.20m x 2.40m</t>
  </si>
  <si>
    <t>JUNTA DE CONTRACCIÓN</t>
  </si>
  <si>
    <t>011102011002</t>
  </si>
  <si>
    <t>CORTADORA DE CONCRETO</t>
  </si>
  <si>
    <t>03013800010006</t>
  </si>
  <si>
    <t>DISCOS DE CORTE PARA CONCRETO 20"</t>
  </si>
  <si>
    <t>810.B</t>
  </si>
  <si>
    <t>JUNTA DE DILATACIÓN EN LOSA</t>
  </si>
  <si>
    <t>0271040051</t>
  </si>
  <si>
    <t>BARRA LISA DE 3/4"</t>
  </si>
  <si>
    <t>JUNTA DE CONTRACCIÓN EN LOSA</t>
  </si>
  <si>
    <t>MEDIDAS DE MANEJO AMBIENTAL</t>
  </si>
  <si>
    <t xml:space="preserve"> MONITOREO DE CALIDAD RUIDO</t>
  </si>
  <si>
    <t xml:space="preserve"> MONITOREO DE CALIDAD AGUA</t>
  </si>
  <si>
    <t xml:space="preserve"> MONITOREO DE CALIDAD SUELO</t>
  </si>
  <si>
    <t>611.A</t>
  </si>
  <si>
    <t>REPOSICIÓN DE HUARO</t>
  </si>
  <si>
    <t>0406400010</t>
  </si>
  <si>
    <t>Suministro de soporte, cables, poleas, canastilla y sistema de tracción manual</t>
  </si>
  <si>
    <t>0415010162</t>
  </si>
  <si>
    <t>SC INSTALACION DE CABLE, POLEAS Y WINCHES PARA REPOSICION DE HUARO, L=24m de LUZ</t>
  </si>
  <si>
    <t>010106010409</t>
  </si>
  <si>
    <t>ENCOFRADO DE ZAPATAS</t>
  </si>
  <si>
    <t>010306020507</t>
  </si>
  <si>
    <t>CONCRETO CLASE H (f'c=100 kg/cm2)</t>
  </si>
  <si>
    <t>010311010111</t>
  </si>
  <si>
    <t>ACERO DE REFUERZO fy=4,200 kg/cm2</t>
  </si>
  <si>
    <t>011204020166</t>
  </si>
  <si>
    <t>Excavación para estructuras en Material Suelto</t>
  </si>
  <si>
    <t>612.B</t>
  </si>
  <si>
    <t>DEMOLICIÓN Y ELIMINACIÓN DE CONSTRUCCIONES PRECARIAS EXISTENTES</t>
  </si>
  <si>
    <t>0411130013</t>
  </si>
  <si>
    <t>Demolición de estructuras</t>
  </si>
  <si>
    <t>1001.C</t>
  </si>
  <si>
    <t>LIMPIEZA Y DESBROCE DEL TERRENO CON MEDIOS MANUALES</t>
  </si>
  <si>
    <t>1001.F</t>
  </si>
  <si>
    <t>DESPEDREGADO DEL TERRENO CON MEDIOS MANUALES</t>
  </si>
  <si>
    <t>1001.G</t>
  </si>
  <si>
    <t>REMOCIÓN DEL TERRENO CON MEDIOS MANUALES CON PROFUNDIDAD HASTA 25CM</t>
  </si>
  <si>
    <t>1005.B</t>
  </si>
  <si>
    <t>SARDINELES DE CONCRETO A NIVEL DE PISO DE ALTURA H=20 CM ESPESOR E=15 CM</t>
  </si>
  <si>
    <t>010303133475</t>
  </si>
  <si>
    <t>Encofrado de muros</t>
  </si>
  <si>
    <t>010303175783</t>
  </si>
  <si>
    <t>Excavacion de sardinel</t>
  </si>
  <si>
    <t>010306020814</t>
  </si>
  <si>
    <t>Concreto f'c=175kg/cm2 - Obras de Urbanismo</t>
  </si>
  <si>
    <t>1005.D</t>
  </si>
  <si>
    <t>SUELO DE ARENA PARA ZONA LÚDICA</t>
  </si>
  <si>
    <t>010303175767</t>
  </si>
  <si>
    <t>CAPA SUPERFICIAL DE ARENA DE ESPESOR e=0.05m</t>
  </si>
  <si>
    <t>1005.E</t>
  </si>
  <si>
    <t>PISO DE EMPEDRADO FRAGUADO EN PLAZAS</t>
  </si>
  <si>
    <t>010303175786</t>
  </si>
  <si>
    <t>Colocacion de Piedra</t>
  </si>
  <si>
    <t>010306090203</t>
  </si>
  <si>
    <t>Mortero de cemento (1:4)</t>
  </si>
  <si>
    <t>1005.H</t>
  </si>
  <si>
    <t>JUNTAS DE CONSTRUCCIÓN DE ESPESOR 1/2"</t>
  </si>
  <si>
    <t>1006.A</t>
  </si>
  <si>
    <t>BANCAS DE MADERA SOBRE GAVIÓN TIPO T2</t>
  </si>
  <si>
    <t>0410030147</t>
  </si>
  <si>
    <t>010303173017</t>
  </si>
  <si>
    <t>ARMADO Y LLENADO DE GAVIONES</t>
  </si>
  <si>
    <t>1006.B</t>
  </si>
  <si>
    <t>PAPELERAS DE RECICLAJE DE ACABADO DE MADERA EN ESTRUCTURA DE 4 (75 LITROS C/U)</t>
  </si>
  <si>
    <t>0455010001</t>
  </si>
  <si>
    <t>010303175784</t>
  </si>
  <si>
    <t>Excavacion fundacion</t>
  </si>
  <si>
    <t>010303175785</t>
  </si>
  <si>
    <t>Preparacion subrasante</t>
  </si>
  <si>
    <t>1006.C</t>
  </si>
  <si>
    <t>BANCAS CIRCULARES DE MADERA CON RESPALDAR SOBRE BASE DE CONCRETO. TIPO T3</t>
  </si>
  <si>
    <t>0455010002</t>
  </si>
  <si>
    <t>010303172338</t>
  </si>
  <si>
    <t>1006.G</t>
  </si>
  <si>
    <t>JUEGO INFANTIL SUBE Y BAJA TRIPLE DE ESTRUCTURA DE TUBOS DE ACERO PINTADOS (INCLUYE CIMENTACIÓN)</t>
  </si>
  <si>
    <t>0455010005</t>
  </si>
  <si>
    <t>1006.H</t>
  </si>
  <si>
    <t>COLUMPIO TRIPLE DE ESTRUCTURA CON TUBOS DE ACERO PINTADOS (INCLUYE CIMENTACIÓN)</t>
  </si>
  <si>
    <t>0455010006</t>
  </si>
  <si>
    <t>1006.I</t>
  </si>
  <si>
    <t>JUEGO INFANTIL RUEDA GIRATORIA CON BARANDALES DE DIMENSIONES ø1.85X1.00 M</t>
  </si>
  <si>
    <t>0455010007</t>
  </si>
  <si>
    <t>1006.J</t>
  </si>
  <si>
    <t>JUEGO INFANTIL DE PASAMANOS RECTO CON ACERO PINTADO. DIMENSIONES 2.05X0.55X2.03 M</t>
  </si>
  <si>
    <t>0455010008</t>
  </si>
  <si>
    <t>010303175766</t>
  </si>
  <si>
    <t>CONFORMACIÓN Y COMPACTACIÓN DE BASE GRANULAR DE ESPESOR e=0.15m (INCLUYE MATERIAL)</t>
  </si>
  <si>
    <t>1006.K</t>
  </si>
  <si>
    <t>JUEGO DE TREPAR DOMO DE MADERA. DIMENSIONES ø3.80 M, H=1.90 M</t>
  </si>
  <si>
    <t>0455010009</t>
  </si>
  <si>
    <t>1006.L</t>
  </si>
  <si>
    <t>CALISTENIA ELÍPTICA</t>
  </si>
  <si>
    <t>0455010010</t>
  </si>
  <si>
    <t>1006.M</t>
  </si>
  <si>
    <t>CALISTENIA BANCA PARA ABDOMINALES</t>
  </si>
  <si>
    <t>0455010011</t>
  </si>
  <si>
    <t>1006.N</t>
  </si>
  <si>
    <t>CALISTENIA BARRA DOBLE</t>
  </si>
  <si>
    <t>0455010012</t>
  </si>
  <si>
    <t>1006.O</t>
  </si>
  <si>
    <t>CALISTENIA MIXTA. APARATO TIPO ELÍPTICA+VOLANTE</t>
  </si>
  <si>
    <t>0455010013</t>
  </si>
  <si>
    <t>1006.P</t>
  </si>
  <si>
    <t>PAR DE BOLARDOS FIJOS DE CONCRETO H=0.60 Y ø25 CM, ACABADO RÚSTICO CON CADENA DE FIERRO PINTADO</t>
  </si>
  <si>
    <t>0455010014</t>
  </si>
  <si>
    <t>1006.Q</t>
  </si>
  <si>
    <t>BICICLETERO DE ACERO PINTADO (INCLUYE CIMENTACIÓN)</t>
  </si>
  <si>
    <t>0455010015</t>
  </si>
  <si>
    <t>1007.B</t>
  </si>
  <si>
    <t>PANEL INFORMATIVO H=1.55 M. TIPO C</t>
  </si>
  <si>
    <t>0455010018</t>
  </si>
  <si>
    <t>1007.D</t>
  </si>
  <si>
    <t>SEÑALÉTICA INFORMATIVA DE ESPECIES DE H=60 CM. TIPO D</t>
  </si>
  <si>
    <t>0455010019</t>
  </si>
  <si>
    <t>1008.B</t>
  </si>
  <si>
    <t>0207040031</t>
  </si>
  <si>
    <t>BASE GRANULAR</t>
  </si>
  <si>
    <t>1008.C</t>
  </si>
  <si>
    <t>1009.A</t>
  </si>
  <si>
    <t>TRANSPLANTE DE ARBOL ADULTO H&gt; 2.50M CON MEDIO MECÁNICO. (INCLUYE CAPADO DE RAICES)</t>
  </si>
  <si>
    <t>1009.B</t>
  </si>
  <si>
    <t>TALA DE ARBOL CON MEDIO MECÁNICO</t>
  </si>
  <si>
    <t>1009.C</t>
  </si>
  <si>
    <t>TRASPLANTE DE ÁRBOL JUVENIL O ALTURA H&lt;=2.50M CON MEDIOS MANUALES (INCLUYE CAPADO DE RAÍCES)</t>
  </si>
  <si>
    <t>1009.D</t>
  </si>
  <si>
    <t>AJUSTE DE COTA DE ÁRBOL ADULTO O ALTURA H&gt;=2.50M CON MEDIOS MECÁNICOS (INCLUYE CAPADO DE RAÍCES)</t>
  </si>
  <si>
    <t>1009.F</t>
  </si>
  <si>
    <t>ADAPTACIÓN DE TERRENO ENTORNO A ÁRBOL EXISTENTE A MANTENER EN SU SITIO</t>
  </si>
  <si>
    <t>1010.B</t>
  </si>
  <si>
    <t>MÓDULO DE INFORMACIÓN DE MADERA TRATADA PARA EXTERIORES. DIMENSIONES EN PLANTA 2.00X5.00 M, H=3.05 M CON CUBIERTA INCLINADA</t>
  </si>
  <si>
    <t>0410090010</t>
  </si>
  <si>
    <t>Modulo Informacion</t>
  </si>
  <si>
    <t>1013.A</t>
  </si>
  <si>
    <t>PINTURA LETEX PARA EXTERIORES SOBRE TARRAJEO, COLOR VERDE RAL 6017</t>
  </si>
  <si>
    <t>010109010707</t>
  </si>
  <si>
    <t>TARRAJEO EN EXTERIORES</t>
  </si>
  <si>
    <t>010114010214</t>
  </si>
  <si>
    <t>PINTURA LATEX 2 MANOS EN MUROS EXTERIORES</t>
  </si>
  <si>
    <t>402.A2</t>
  </si>
  <si>
    <t>EXCAVACIÓN EN MATERIAL SUELTO PARA ESTRUCTURAS MENORES, CON EQUIPO</t>
  </si>
  <si>
    <t>CONCRETO PREMEZCLADO PARA ESTRUCTURAS (f'c=21 MPa)</t>
  </si>
  <si>
    <t>1301.A</t>
  </si>
  <si>
    <t>POSTE L2a</t>
  </si>
  <si>
    <t>02630200010020</t>
  </si>
  <si>
    <t>POSTE C.A.C. 7.00/100/120/225; 02 PASTORAL SAE 1010 - ASTM A123 PS/1.5/2.5/1.5"Ø; 02 LUMINARIAS: 70 W, 3000°K, 8800 lm.</t>
  </si>
  <si>
    <t>0416010399</t>
  </si>
  <si>
    <t>SC Instalación Poste C.A.C para alumbrado de H=7.00m</t>
  </si>
  <si>
    <t>010306020511</t>
  </si>
  <si>
    <t>1301.B</t>
  </si>
  <si>
    <t>POSTE L2b</t>
  </si>
  <si>
    <t>02630200010021</t>
  </si>
  <si>
    <t>POSTE C.A.C. 7.00/100/120/225; 01 PASTORAL SAE 1010 - ASTM A123 PS/1.5/2.5/1.5"Ø; 01 PASTORAL SAE 1010 - ASTM A123 PS/3.2/3.4/1.5"Ø; 02 LUMINARIAS: 70 W, 3000°K, 8800 lm.</t>
  </si>
  <si>
    <t>1301.C</t>
  </si>
  <si>
    <t>POSTE L2c</t>
  </si>
  <si>
    <t>02630200010022</t>
  </si>
  <si>
    <t>POSTE C.A.C. 7.00/100/120/225; 01 PASTORAL SAE 1010 - ASTM A123 PS/1.5/2.5/1.5"Ø; 01 PASTORAL SAE 1010 - ASTM A123 PS/1.9/1.7/1.5"Ø; 01 LUMINARIA: 70 W, 3000°K, 8800 lm; 01 LUMINARIA: 50 W, 3000°K, 6250 lm.</t>
  </si>
  <si>
    <t>1301.D</t>
  </si>
  <si>
    <t>POSTE L3</t>
  </si>
  <si>
    <t>02630200010023</t>
  </si>
  <si>
    <t>POSTE C.A.C. 7.00/100/120/225; 03 PASTORAL SAE 1010 - ASTM A123 PS/1.5/2.5/1.5"Ø; 03 LUMINARIA: 70 W, 3000°K, 8800 lm</t>
  </si>
  <si>
    <t>1310.A</t>
  </si>
  <si>
    <t>INSTALACIÓN DEL SISTEMA DE PUESTA A TIERRA</t>
  </si>
  <si>
    <t>0272040108</t>
  </si>
  <si>
    <t>Sistema de puesta a tierra</t>
  </si>
  <si>
    <t>0416010324</t>
  </si>
  <si>
    <t>SC Instalacion puesta a tierra</t>
  </si>
  <si>
    <t>1310.B</t>
  </si>
  <si>
    <t>MURETE PARA MEDIDOR DE ENERGIA</t>
  </si>
  <si>
    <t>0216010001</t>
  </si>
  <si>
    <t>LADRILLO KK 18 HUECOS</t>
  </si>
  <si>
    <t>mll</t>
  </si>
  <si>
    <t>1310.C</t>
  </si>
  <si>
    <t>MURETE PARA TABLERO ELECTRICO</t>
  </si>
  <si>
    <t>1310.D</t>
  </si>
  <si>
    <t>TABLERO ELECTRICO TD-AL</t>
  </si>
  <si>
    <t>0274010027</t>
  </si>
  <si>
    <t>0416070009</t>
  </si>
  <si>
    <t>SC Instalación de Tablero</t>
  </si>
  <si>
    <t>1320.A</t>
  </si>
  <si>
    <t>CABLE ALIMENTADOR N2XY 2-1x25mm2 + 1x10mm2</t>
  </si>
  <si>
    <t>0416010394</t>
  </si>
  <si>
    <t>1320.B</t>
  </si>
  <si>
    <t>CABLE ALIMENTADOR N2XY 2-1x16mm2 + 1x10mm2</t>
  </si>
  <si>
    <t>0416010395</t>
  </si>
  <si>
    <t>1320.C</t>
  </si>
  <si>
    <t>CABLE ALIMENTADOR N2XY 2-1x10mm2 + 1x6mm2</t>
  </si>
  <si>
    <t>0416010400</t>
  </si>
  <si>
    <t>1320.D</t>
  </si>
  <si>
    <t>CABLE ALIMENTADOR N2XY 2-1x6mm2 + 1x4mm2</t>
  </si>
  <si>
    <t>0416010396</t>
  </si>
  <si>
    <t>1320.E</t>
  </si>
  <si>
    <t>CABLE ALIMENTADOR N2XY 2-1x4mm2 + 1x4mm2</t>
  </si>
  <si>
    <t>0416010397</t>
  </si>
  <si>
    <t>1320.F</t>
  </si>
  <si>
    <t>CABLE DE LINEA A TIERRA 1x35mm2 N2XY</t>
  </si>
  <si>
    <t>0416210164</t>
  </si>
  <si>
    <t>CABLE DE LINEA A TIERRA 1x35mm² N2XY</t>
  </si>
  <si>
    <t>1350.A</t>
  </si>
  <si>
    <t>PRUEBAS ELÉCTRICAS</t>
  </si>
  <si>
    <t>0416200060</t>
  </si>
  <si>
    <t>SC Pruebas Electricas (incl. dossier de calidad)</t>
  </si>
  <si>
    <t>402.A3</t>
  </si>
  <si>
    <t>EXCAVACIÓN EN MATERIAL SUELTO PARA INSTALACIONES, CON EQUIPO</t>
  </si>
  <si>
    <t>1006.D</t>
  </si>
  <si>
    <t>BANCA CORRIDA DE MADERA SOBRE BASE DE CONCRETO. T4</t>
  </si>
  <si>
    <t>0455010024</t>
  </si>
  <si>
    <t>010306020822</t>
  </si>
  <si>
    <t>Concreto f'c=210kg/cm2 - Obras de Urbanismo</t>
  </si>
  <si>
    <t>0301340008</t>
  </si>
  <si>
    <t>ANDAMIO METALICO</t>
  </si>
  <si>
    <t>0238010008</t>
  </si>
  <si>
    <t>LIJA PARA CONCRETO</t>
  </si>
  <si>
    <t>0240010014</t>
  </si>
  <si>
    <t>PINTURA LATEX VENCELATEX ESPECIAL</t>
  </si>
  <si>
    <t>0240150001</t>
  </si>
  <si>
    <t>IMPRIMANTE</t>
  </si>
  <si>
    <t>EXTRACCION Y APILAMIENTO DE MATERIAL DE CANTERA</t>
  </si>
  <si>
    <t>010303175778</t>
  </si>
  <si>
    <t>Colocación concreto mamposteria</t>
  </si>
  <si>
    <t>0207010001</t>
  </si>
  <si>
    <t>PIEDRA CHANCADA</t>
  </si>
  <si>
    <t>010310010203</t>
  </si>
  <si>
    <t>INSTALACION DE ANILLO PREFABRICADO P/POZO, H=0.70m</t>
  </si>
  <si>
    <t>010306020815</t>
  </si>
  <si>
    <t>Fabricación de concreto f'c=175 kg/cm2</t>
  </si>
  <si>
    <t>010306020816</t>
  </si>
  <si>
    <t>Colocación de concreto - Obras de Urbanismo</t>
  </si>
  <si>
    <t>010306020823</t>
  </si>
  <si>
    <t>Fabricación de Concreto f'c=210kg/cm2 - Obras de Urbanismo</t>
  </si>
  <si>
    <t>010306090204</t>
  </si>
  <si>
    <t>Fabricación de Mortero de cemento (1:4)</t>
  </si>
  <si>
    <t>010306090205</t>
  </si>
  <si>
    <t>Colocación de mortero de cemento</t>
  </si>
  <si>
    <t>010303030208</t>
  </si>
  <si>
    <t>0301110004</t>
  </si>
  <si>
    <t>0204260020</t>
  </si>
  <si>
    <t>ANCLAJES</t>
  </si>
  <si>
    <t>TOTAL GASTOS GENERALES</t>
  </si>
  <si>
    <t>IMPORTE (S.)</t>
  </si>
  <si>
    <t>APUS SUB PARTIDAS</t>
  </si>
  <si>
    <t>NOTAS:</t>
  </si>
  <si>
    <t>1) Partida 405.A Descolmatación de Cauce:   Incluye transporte interno a 0.5km</t>
  </si>
  <si>
    <t>2) Partida  415.A  Gavión (incluye instalación), incluye el costo de la selección y transporte de los cantos rodados</t>
  </si>
  <si>
    <t>3) Partida 801.D No incluye encofrado por falta de planos de detalle</t>
  </si>
  <si>
    <t>4) Partida 410.A Conformación de DME/ DMO esta valorada en m3, de acuerdo a las EETT</t>
  </si>
  <si>
    <r>
      <t xml:space="preserve">5) </t>
    </r>
    <r>
      <rPr>
        <b/>
        <sz val="11"/>
        <rFont val="Calibri"/>
        <family val="2"/>
        <scheme val="minor"/>
      </rPr>
      <t>Partida 416.A Perfilado y compactación para fundación de dique</t>
    </r>
    <r>
      <rPr>
        <sz val="11"/>
        <rFont val="Calibri"/>
        <family val="2"/>
        <scheme val="minor"/>
      </rPr>
      <t xml:space="preserve"> ha sido retirado del Formato C-1 de acuerdo a las indicaciones recibidas, sin embargo, desde nuestro punto de vista se requiere ejecutar estos trabajos para garantizar la calidad de los diques tanto nuevos como existentes</t>
    </r>
  </si>
  <si>
    <r>
      <t xml:space="preserve">6) </t>
    </r>
    <r>
      <rPr>
        <b/>
        <sz val="11"/>
        <rFont val="Calibri"/>
        <family val="2"/>
        <scheme val="minor"/>
      </rPr>
      <t>Partida 406.B Perfilado de talud existente</t>
    </r>
    <r>
      <rPr>
        <sz val="11"/>
        <rFont val="Calibri"/>
        <family val="2"/>
        <scheme val="minor"/>
      </rPr>
      <t xml:space="preserve"> ha sido retirado del Formato C-1 de acuerdo a las indicaciones recibidas, sin embargo, desde nuestro punto de vista se requiere ejecutar estos trabajos para garantizar la calidad de los diques existentes</t>
    </r>
  </si>
  <si>
    <t>Metrados Act.(21.06.2023)</t>
  </si>
  <si>
    <t>416.A</t>
  </si>
  <si>
    <t>PERFILADO Y COMPACTACIÓN PARA FUNDACIÓN DE DIQUE</t>
  </si>
  <si>
    <t>406.B</t>
  </si>
  <si>
    <t>PERFILADO DE TALUD EXISTENTE</t>
  </si>
  <si>
    <t>Metrados Prop.Adj. (19.01.2023)</t>
  </si>
  <si>
    <t>CONCRETO (f'c = 175kg/cm2)</t>
  </si>
  <si>
    <t>IMPERMEABILIZACIÓN DE PARÁMETROS ENTERRADOS CON LÁMINA ASFÁLTICA</t>
  </si>
  <si>
    <t>C3</t>
  </si>
  <si>
    <t>OBRAS DE REDES</t>
  </si>
  <si>
    <t>604.A</t>
  </si>
  <si>
    <t>REUBICACIÓN DE POSTE DE ENERGÍA</t>
  </si>
  <si>
    <t xml:space="preserve">ha </t>
  </si>
  <si>
    <t>DIFERENCIA METRADOS</t>
  </si>
  <si>
    <t>DIFERENCIA PU</t>
  </si>
  <si>
    <t>DIFERENCIA MONTO</t>
  </si>
  <si>
    <t>COMENTARIOS</t>
  </si>
  <si>
    <t>No cambia el metrado y PU</t>
  </si>
  <si>
    <t>Decremento del metrado en la actualización del expediente de construcción. Se mantiene el PU</t>
  </si>
  <si>
    <t>Incremento de la cantidad de equipos de acuerdo a Histograma presentado y por tanto el costo de movilización y desmovilización: 1 Cargador frontal adicional, 1 retroexcavadora adicional, 27 volquetes de 15m3 adicionales.</t>
  </si>
  <si>
    <t>Incremento del metrado en la actualización del expediente de construcción. Se mantiene el PU.</t>
  </si>
  <si>
    <t>Se retira la partida en la actualización del expediente de construcción.</t>
  </si>
  <si>
    <t>No existe variación respecto al presupuesto adjudicado.</t>
  </si>
  <si>
    <t>Se retira la partida en la actualización del expediente de construcción. Y se reemplaza por la partida 810.A Impermeabilización de parámetros enterrados con pintura asfáltica.</t>
  </si>
  <si>
    <t>1.- Los analisis de precios presentados en la hoja 3.APUS PART difieren de los precios adjudicados y de los</t>
  </si>
  <si>
    <t>precios del presupuesto actualizado en la hoja resumen de presupuesto 1.PPTO</t>
  </si>
  <si>
    <t>El precio establecido en la hoja 3.APUS PART es de S/.41.52 m3, el cual es el mismo precio considerado en la propuesta de otro paquete adjudicado Confluencia (considerar este precio).</t>
  </si>
  <si>
    <t>El precio establecido en la hoja 3.APUS PART es de S/.82.68 (aclarar el PU correcto).</t>
  </si>
  <si>
    <t>El precio establecido en la hoja 3.APUS PART es de S/436 m3 (aclarar el PU correcto). Recursos y subpartidas correctos.</t>
  </si>
  <si>
    <t>El precio establecido en la hoja 3.APUS PART es de S/590.41 m3 (aclarar el PU correcto). Recursos y subpartidas correctos.</t>
  </si>
  <si>
    <t>IMPORTE
S/</t>
  </si>
  <si>
    <t>DIFERENCIA</t>
  </si>
  <si>
    <t>Se incrementan los GG debido a un aumento de la cantidad de recursos de MO, con lo cual se incrementa la cantidad de servicios de alojamiento y alimentación. Asi como incremento en la cantidad de exámenes médicos, fotocheck.</t>
  </si>
  <si>
    <t>El precio establecido en la hoja 3.APUS PART es de S/14.53 ml (aclarar el PU correcto). Recursos adecuados para la partida.</t>
  </si>
  <si>
    <t>2.- Existe una variación del presupuesto actualizado de 12.65% respecto al presupuesto adjudicado.</t>
  </si>
  <si>
    <t>OBSERVACIONES y/o COMENTARIOS GENERALES</t>
  </si>
  <si>
    <t xml:space="preserve">3.- La variación por diferencia de metrados es un incremento a costo directo  de S/ 11,196,474 </t>
  </si>
  <si>
    <t>4.- La variación por inclusión de nuevas partidas y/o retiro de partidas S/. 232,642.25</t>
  </si>
  <si>
    <t>El precio establecido en la hoja 3.APUS PART es de S/6409.67 und (aclarar el PU correcto). Presentar cotización del insumo: Compuerta tipo ARMCO 0.75m*0.75m</t>
  </si>
  <si>
    <t>El precio establecido en la hoja 3.APUS PART es de S/7087.97 und (aclarar el PU correcto). Presentar cotización del insumo: Compuerta tipo ARMCO 1.00m*1.00m</t>
  </si>
  <si>
    <t>El precio establecido en la hoja 3.APUS PART es de S/724.90 ml (aclarar el PU correcto). Presentar cotización del insumo BARANDA METALICA</t>
  </si>
  <si>
    <t>El precio establecido en la hoja 3.APUS PART es de S/87.18 ml (aclarar el PU correcto). Recursos adecuados para la partida. Presentar cotización de los insumos: POLIESTIRENO EXPANDIDO DE 3/4"x1.20m x 2.40m, WATER STOP DE 6", SELLADOR ELASTICO POLIURETANO SIKAFLEX 1A</t>
  </si>
  <si>
    <t>Se mantiene el PU de S/ 25.43 m2, al igual que la partida "Impermeabilización de parámetros enterrados con lámina asfáltica". Presentar cotización de los insumos: PINTURA ASFALTICA e IMPRIMANTE ASFALTICO.</t>
  </si>
  <si>
    <t>El precio establecido en la hoja 3.APUS PART es de S/44.81 ml (aclarar el PU correcto). Presentar cotización de los insumos: POLIESTIRENO EXPANDIDO DE 3/4"x1.20m x 2.40m, SELLADOR ELASTICO POLIURETANO SIKAFLEX 1A, BARRA LISA DE 3/4".</t>
  </si>
  <si>
    <t>No se tiene observciones al PU.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</si>
</sst>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,##0_ ;[Red]\-#,##0\ "/>
    <numFmt numFmtId="165" formatCode="#,##0.00_ ;[Red]\-#,##0.00\ "/>
    <numFmt numFmtId="166" formatCode="#,##0.0000"/>
    <numFmt numFmtId="167" formatCode="_ * #,##0.00_ ;_ * \-#,##0.00_ ;_ * &quot;-&quot;??_ ;_ @_ "/>
    <numFmt numFmtId="168" formatCode="_ [$€]* #,##0.00_ ;_ [$€]* \-#,##0.00_ ;_ [$€]* &quot;-&quot;??_ ;_ @_ "/>
    <numFmt numFmtId="169" formatCode="#.00"/>
    <numFmt numFmtId="170" formatCode="\$#.00"/>
    <numFmt numFmtId="171" formatCode="%#.00"/>
    <numFmt numFmtId="172" formatCode="_([$€-2]\ * #,##0.00_);_([$€-2]\ * \(#,##0.00\);_([$€-2]\ * &quot;-&quot;??_)"/>
    <numFmt numFmtId="173" formatCode="_ * #,##0_ ;_ * \-#,##0_ ;_ * &quot;-&quot;_ ;_ @_ "/>
  </numFmts>
  <fonts count="6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6"/>
      <name val="Arial Black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theme="4"/>
      <name val="Arial Narrow"/>
      <family val="2"/>
    </font>
    <font>
      <b/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9"/>
      <color rgb="FFFFFFFF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name val="BERNHARD"/>
    </font>
    <font>
      <sz val="10"/>
      <name val="Helv"/>
    </font>
    <font>
      <sz val="8"/>
      <name val="Helv"/>
    </font>
    <font>
      <sz val="9"/>
      <color indexed="10"/>
      <name val="Geneva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rgb="FFFFFFFF"/>
      <name val="Calibri"/>
      <family val="2"/>
      <scheme val="minor"/>
    </font>
    <font>
      <sz val="9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9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/>
      <diagonal/>
    </border>
    <border>
      <left style="medium">
        <color indexed="64"/>
      </left>
      <right style="hair">
        <color theme="0" tint="-0.34998626667073579"/>
      </right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31">
    <xf numFmtId="0" fontId="0" fillId="0" borderId="0"/>
    <xf numFmtId="0" fontId="4" fillId="0" borderId="0">
      <alignment vertical="top"/>
    </xf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8" fillId="0" borderId="0"/>
    <xf numFmtId="39" fontId="8" fillId="0" borderId="0" applyFont="0" applyFill="0" applyBorder="0" applyAlignment="0" applyProtection="0"/>
    <xf numFmtId="0" fontId="8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6" applyNumberFormat="0" applyFill="0" applyAlignment="0" applyProtection="0"/>
    <xf numFmtId="0" fontId="33" fillId="0" borderId="67" applyNumberFormat="0" applyFill="0" applyAlignment="0" applyProtection="0"/>
    <xf numFmtId="0" fontId="34" fillId="0" borderId="68" applyNumberFormat="0" applyFill="0" applyAlignment="0" applyProtection="0"/>
    <xf numFmtId="0" fontId="34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8" fillId="13" borderId="69" applyNumberFormat="0" applyAlignment="0" applyProtection="0"/>
    <xf numFmtId="0" fontId="39" fillId="14" borderId="70" applyNumberFormat="0" applyAlignment="0" applyProtection="0"/>
    <xf numFmtId="0" fontId="40" fillId="14" borderId="69" applyNumberFormat="0" applyAlignment="0" applyProtection="0"/>
    <xf numFmtId="0" fontId="41" fillId="0" borderId="71" applyNumberFormat="0" applyFill="0" applyAlignment="0" applyProtection="0"/>
    <xf numFmtId="0" fontId="25" fillId="15" borderId="7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74" applyNumberFormat="0" applyFill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6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6" borderId="73" applyNumberFormat="0" applyFont="0" applyAlignment="0" applyProtection="0"/>
    <xf numFmtId="0" fontId="5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55" fillId="0" borderId="0"/>
    <xf numFmtId="0" fontId="58" fillId="0" borderId="0">
      <protection locked="0"/>
    </xf>
    <xf numFmtId="0" fontId="58" fillId="0" borderId="0">
      <protection locked="0"/>
    </xf>
    <xf numFmtId="0" fontId="59" fillId="0" borderId="0">
      <protection locked="0"/>
    </xf>
    <xf numFmtId="0" fontId="59" fillId="0" borderId="0">
      <protection locked="0"/>
    </xf>
    <xf numFmtId="0" fontId="59" fillId="0" borderId="0">
      <protection locked="0"/>
    </xf>
    <xf numFmtId="0" fontId="59" fillId="0" borderId="0">
      <protection locked="0"/>
    </xf>
    <xf numFmtId="168" fontId="8" fillId="0" borderId="0" applyFont="0" applyFill="0" applyBorder="0" applyAlignment="0" applyProtection="0"/>
    <xf numFmtId="172" fontId="57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60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60" fillId="0" borderId="0">
      <protection locked="0"/>
    </xf>
    <xf numFmtId="169" fontId="58" fillId="0" borderId="0">
      <protection locked="0"/>
    </xf>
    <xf numFmtId="169" fontId="58" fillId="0" borderId="0">
      <protection locked="0"/>
    </xf>
    <xf numFmtId="4" fontId="58" fillId="0" borderId="0">
      <protection locked="0"/>
    </xf>
    <xf numFmtId="4" fontId="58" fillId="0" borderId="0"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8" fillId="0" borderId="0">
      <protection locked="0"/>
    </xf>
    <xf numFmtId="170" fontId="58" fillId="0" borderId="0">
      <protection locked="0"/>
    </xf>
    <xf numFmtId="0" fontId="8" fillId="0" borderId="0"/>
    <xf numFmtId="0" fontId="1" fillId="0" borderId="0"/>
    <xf numFmtId="171" fontId="58" fillId="0" borderId="0">
      <protection locked="0"/>
    </xf>
    <xf numFmtId="9" fontId="8" fillId="0" borderId="0" applyFont="0" applyFill="0" applyBorder="0" applyAlignment="0" applyProtection="0"/>
    <xf numFmtId="38" fontId="56" fillId="0" borderId="0"/>
    <xf numFmtId="0" fontId="58" fillId="0" borderId="75">
      <protection locked="0"/>
    </xf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6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62" fillId="0" borderId="0" applyFont="0" applyFill="0" applyBorder="0" applyAlignment="0" applyProtection="0"/>
  </cellStyleXfs>
  <cellXfs count="402">
    <xf numFmtId="0" fontId="0" fillId="0" borderId="0" xfId="0"/>
    <xf numFmtId="0" fontId="5" fillId="0" borderId="0" xfId="1" applyFont="1" applyAlignment="1">
      <alignment horizontal="left" vertical="top" readingOrder="1"/>
    </xf>
    <xf numFmtId="0" fontId="6" fillId="0" borderId="0" xfId="1" applyFont="1" applyAlignment="1">
      <alignment horizontal="left" vertical="top" wrapText="1" readingOrder="1"/>
    </xf>
    <xf numFmtId="4" fontId="0" fillId="0" borderId="0" xfId="0" applyNumberFormat="1"/>
    <xf numFmtId="0" fontId="7" fillId="0" borderId="0" xfId="0" applyFont="1" applyAlignment="1">
      <alignment horizontal="left" indent="12"/>
    </xf>
    <xf numFmtId="0" fontId="0" fillId="0" borderId="0" xfId="0" applyAlignment="1">
      <alignment horizontal="center"/>
    </xf>
    <xf numFmtId="0" fontId="10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12" fillId="0" borderId="0" xfId="4" applyFont="1" applyAlignment="1">
      <alignment vertical="center"/>
    </xf>
    <xf numFmtId="0" fontId="12" fillId="0" borderId="0" xfId="4" applyFont="1" applyAlignment="1">
      <alignment horizontal="center" vertical="center"/>
    </xf>
    <xf numFmtId="0" fontId="15" fillId="5" borderId="13" xfId="4" applyFont="1" applyFill="1" applyBorder="1" applyAlignment="1">
      <alignment vertical="center"/>
    </xf>
    <xf numFmtId="0" fontId="16" fillId="5" borderId="14" xfId="4" applyFont="1" applyFill="1" applyBorder="1" applyAlignment="1">
      <alignment horizontal="center" vertical="center"/>
    </xf>
    <xf numFmtId="164" fontId="16" fillId="5" borderId="14" xfId="4" applyNumberFormat="1" applyFont="1" applyFill="1" applyBorder="1" applyAlignment="1">
      <alignment horizontal="right" vertical="center"/>
    </xf>
    <xf numFmtId="165" fontId="17" fillId="5" borderId="15" xfId="4" applyNumberFormat="1" applyFont="1" applyFill="1" applyBorder="1" applyAlignment="1">
      <alignment horizontal="right" vertical="center"/>
    </xf>
    <xf numFmtId="0" fontId="16" fillId="0" borderId="0" xfId="4" applyFont="1" applyAlignment="1">
      <alignment vertical="center"/>
    </xf>
    <xf numFmtId="0" fontId="12" fillId="0" borderId="16" xfId="4" applyFont="1" applyBorder="1" applyAlignment="1">
      <alignment horizontal="left" vertical="center" indent="1"/>
    </xf>
    <xf numFmtId="165" fontId="12" fillId="0" borderId="3" xfId="4" applyNumberFormat="1" applyFont="1" applyBorder="1" applyAlignment="1">
      <alignment horizontal="center" vertical="center"/>
    </xf>
    <xf numFmtId="165" fontId="12" fillId="0" borderId="3" xfId="4" applyNumberFormat="1" applyFont="1" applyBorder="1" applyAlignment="1">
      <alignment horizontal="right" vertical="center"/>
    </xf>
    <xf numFmtId="165" fontId="12" fillId="0" borderId="17" xfId="4" applyNumberFormat="1" applyFont="1" applyBorder="1" applyAlignment="1">
      <alignment horizontal="right" vertical="center"/>
    </xf>
    <xf numFmtId="165" fontId="12" fillId="0" borderId="18" xfId="4" applyNumberFormat="1" applyFont="1" applyBorder="1" applyAlignment="1">
      <alignment horizontal="center" vertical="center"/>
    </xf>
    <xf numFmtId="165" fontId="16" fillId="5" borderId="14" xfId="4" applyNumberFormat="1" applyFont="1" applyFill="1" applyBorder="1" applyAlignment="1">
      <alignment horizontal="center" vertical="center"/>
    </xf>
    <xf numFmtId="165" fontId="16" fillId="5" borderId="14" xfId="4" applyNumberFormat="1" applyFont="1" applyFill="1" applyBorder="1" applyAlignment="1">
      <alignment horizontal="right" vertical="center"/>
    </xf>
    <xf numFmtId="0" fontId="18" fillId="0" borderId="0" xfId="4" applyFont="1" applyAlignment="1">
      <alignment vertical="center"/>
    </xf>
    <xf numFmtId="165" fontId="12" fillId="0" borderId="0" xfId="4" applyNumberFormat="1" applyFont="1" applyAlignment="1">
      <alignment horizontal="center" vertical="center"/>
    </xf>
    <xf numFmtId="165" fontId="12" fillId="0" borderId="0" xfId="4" applyNumberFormat="1" applyFont="1" applyAlignment="1">
      <alignment horizontal="right" vertical="center"/>
    </xf>
    <xf numFmtId="165" fontId="12" fillId="0" borderId="1" xfId="4" applyNumberFormat="1" applyFont="1" applyBorder="1" applyAlignment="1">
      <alignment horizontal="center" vertical="center"/>
    </xf>
    <xf numFmtId="0" fontId="19" fillId="0" borderId="0" xfId="4" applyFont="1" applyAlignment="1">
      <alignment vertical="center"/>
    </xf>
    <xf numFmtId="0" fontId="12" fillId="0" borderId="19" xfId="4" applyFont="1" applyBorder="1" applyAlignment="1">
      <alignment horizontal="left" vertical="center" indent="1"/>
    </xf>
    <xf numFmtId="165" fontId="12" fillId="0" borderId="20" xfId="4" applyNumberFormat="1" applyFont="1" applyBorder="1" applyAlignment="1">
      <alignment horizontal="center" vertical="center"/>
    </xf>
    <xf numFmtId="165" fontId="12" fillId="0" borderId="20" xfId="4" applyNumberFormat="1" applyFont="1" applyBorder="1" applyAlignment="1">
      <alignment horizontal="right" vertical="center"/>
    </xf>
    <xf numFmtId="165" fontId="12" fillId="0" borderId="21" xfId="4" applyNumberFormat="1" applyFont="1" applyBorder="1" applyAlignment="1">
      <alignment horizontal="right" vertical="center"/>
    </xf>
    <xf numFmtId="165" fontId="12" fillId="0" borderId="22" xfId="4" applyNumberFormat="1" applyFont="1" applyBorder="1" applyAlignment="1">
      <alignment horizontal="center" vertical="center"/>
    </xf>
    <xf numFmtId="164" fontId="12" fillId="0" borderId="0" xfId="4" applyNumberFormat="1" applyFont="1" applyAlignment="1">
      <alignment horizontal="right" vertical="center"/>
    </xf>
    <xf numFmtId="0" fontId="20" fillId="0" borderId="0" xfId="4" applyFont="1" applyAlignment="1">
      <alignment vertical="center"/>
    </xf>
    <xf numFmtId="4" fontId="20" fillId="0" borderId="0" xfId="4" applyNumberFormat="1" applyFont="1" applyAlignment="1">
      <alignment horizontal="center" vertical="center"/>
    </xf>
    <xf numFmtId="10" fontId="12" fillId="0" borderId="0" xfId="3" applyNumberFormat="1" applyFont="1" applyFill="1" applyAlignment="1">
      <alignment horizontal="right" vertical="center"/>
    </xf>
    <xf numFmtId="164" fontId="13" fillId="0" borderId="0" xfId="4" applyNumberFormat="1" applyFont="1" applyAlignment="1">
      <alignment horizontal="right" vertical="center"/>
    </xf>
    <xf numFmtId="0" fontId="21" fillId="0" borderId="0" xfId="5" applyFont="1" applyAlignment="1">
      <alignment horizontal="right" vertical="top" wrapText="1" readingOrder="1"/>
    </xf>
    <xf numFmtId="3" fontId="22" fillId="0" borderId="0" xfId="5" applyNumberFormat="1" applyFont="1" applyAlignment="1">
      <alignment horizontal="right" vertical="top"/>
    </xf>
    <xf numFmtId="0" fontId="4" fillId="0" borderId="0" xfId="5">
      <alignment vertical="top"/>
    </xf>
    <xf numFmtId="0" fontId="21" fillId="0" borderId="0" xfId="1" applyFont="1" applyAlignment="1">
      <alignment horizontal="right" vertical="top" wrapText="1" readingOrder="1"/>
    </xf>
    <xf numFmtId="3" fontId="22" fillId="0" borderId="0" xfId="1" applyNumberFormat="1" applyFont="1" applyAlignment="1">
      <alignment horizontal="right" vertical="top"/>
    </xf>
    <xf numFmtId="0" fontId="4" fillId="0" borderId="0" xfId="1">
      <alignment vertical="top"/>
    </xf>
    <xf numFmtId="0" fontId="4" fillId="3" borderId="0" xfId="1" applyFill="1">
      <alignment vertical="top"/>
    </xf>
    <xf numFmtId="0" fontId="23" fillId="3" borderId="0" xfId="1" applyFont="1" applyFill="1">
      <alignment vertical="top"/>
    </xf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1" applyFont="1" applyAlignment="1">
      <alignment horizontal="center" vertical="top" readingOrder="1"/>
    </xf>
    <xf numFmtId="0" fontId="12" fillId="0" borderId="42" xfId="4" applyFont="1" applyBorder="1" applyAlignment="1">
      <alignment horizontal="left" vertical="center" indent="1"/>
    </xf>
    <xf numFmtId="165" fontId="12" fillId="0" borderId="43" xfId="4" applyNumberFormat="1" applyFont="1" applyBorder="1" applyAlignment="1">
      <alignment horizontal="center" vertical="center"/>
    </xf>
    <xf numFmtId="165" fontId="12" fillId="0" borderId="43" xfId="4" applyNumberFormat="1" applyFont="1" applyBorder="1" applyAlignment="1">
      <alignment horizontal="right" vertical="center"/>
    </xf>
    <xf numFmtId="165" fontId="12" fillId="0" borderId="44" xfId="4" applyNumberFormat="1" applyFont="1" applyBorder="1" applyAlignment="1">
      <alignment horizontal="right" vertical="center"/>
    </xf>
    <xf numFmtId="165" fontId="12" fillId="0" borderId="45" xfId="4" applyNumberFormat="1" applyFont="1" applyBorder="1" applyAlignment="1">
      <alignment horizontal="center" vertical="center"/>
    </xf>
    <xf numFmtId="0" fontId="13" fillId="6" borderId="0" xfId="4" applyFont="1" applyFill="1" applyAlignment="1">
      <alignment vertical="center"/>
    </xf>
    <xf numFmtId="4" fontId="13" fillId="6" borderId="0" xfId="4" applyNumberFormat="1" applyFont="1" applyFill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0" fontId="14" fillId="0" borderId="47" xfId="4" applyFont="1" applyBorder="1" applyAlignment="1">
      <alignment horizontal="center" vertical="center" wrapText="1"/>
    </xf>
    <xf numFmtId="0" fontId="12" fillId="0" borderId="48" xfId="4" applyFont="1" applyBorder="1" applyAlignment="1">
      <alignment vertical="center"/>
    </xf>
    <xf numFmtId="4" fontId="12" fillId="0" borderId="49" xfId="4" applyNumberFormat="1" applyFont="1" applyBorder="1" applyAlignment="1">
      <alignment horizontal="right" vertical="center"/>
    </xf>
    <xf numFmtId="0" fontId="12" fillId="0" borderId="50" xfId="4" applyFont="1" applyBorder="1" applyAlignment="1">
      <alignment vertical="center"/>
    </xf>
    <xf numFmtId="4" fontId="12" fillId="0" borderId="51" xfId="4" applyNumberFormat="1" applyFont="1" applyBorder="1" applyAlignment="1">
      <alignment horizontal="right" vertical="center"/>
    </xf>
    <xf numFmtId="0" fontId="12" fillId="0" borderId="52" xfId="4" applyFont="1" applyBorder="1" applyAlignment="1">
      <alignment vertical="center"/>
    </xf>
    <xf numFmtId="4" fontId="12" fillId="0" borderId="53" xfId="4" applyNumberFormat="1" applyFont="1" applyBorder="1" applyAlignment="1">
      <alignment horizontal="right" vertical="center"/>
    </xf>
    <xf numFmtId="4" fontId="13" fillId="0" borderId="24" xfId="4" applyNumberFormat="1" applyFont="1" applyBorder="1" applyAlignment="1">
      <alignment horizontal="right" vertical="center"/>
    </xf>
    <xf numFmtId="4" fontId="12" fillId="0" borderId="0" xfId="4" applyNumberFormat="1" applyFont="1" applyAlignment="1">
      <alignment vertical="center"/>
    </xf>
    <xf numFmtId="0" fontId="12" fillId="0" borderId="54" xfId="4" applyFont="1" applyBorder="1" applyAlignment="1">
      <alignment horizontal="left" vertical="center" indent="1"/>
    </xf>
    <xf numFmtId="165" fontId="12" fillId="0" borderId="55" xfId="4" applyNumberFormat="1" applyFont="1" applyBorder="1" applyAlignment="1">
      <alignment horizontal="center" vertical="center"/>
    </xf>
    <xf numFmtId="165" fontId="12" fillId="0" borderId="55" xfId="4" applyNumberFormat="1" applyFont="1" applyBorder="1" applyAlignment="1">
      <alignment horizontal="right" vertical="center"/>
    </xf>
    <xf numFmtId="165" fontId="12" fillId="0" borderId="56" xfId="4" applyNumberFormat="1" applyFont="1" applyBorder="1" applyAlignment="1">
      <alignment horizontal="right" vertical="center"/>
    </xf>
    <xf numFmtId="165" fontId="12" fillId="0" borderId="57" xfId="4" applyNumberFormat="1" applyFont="1" applyBorder="1" applyAlignment="1">
      <alignment horizontal="center" vertical="center"/>
    </xf>
    <xf numFmtId="0" fontId="12" fillId="0" borderId="58" xfId="4" applyFont="1" applyBorder="1" applyAlignment="1">
      <alignment horizontal="left" vertical="center" indent="1"/>
    </xf>
    <xf numFmtId="165" fontId="12" fillId="0" borderId="59" xfId="4" applyNumberFormat="1" applyFont="1" applyBorder="1" applyAlignment="1">
      <alignment horizontal="center" vertical="center"/>
    </xf>
    <xf numFmtId="165" fontId="12" fillId="0" borderId="59" xfId="4" applyNumberFormat="1" applyFont="1" applyBorder="1" applyAlignment="1">
      <alignment horizontal="right" vertical="center"/>
    </xf>
    <xf numFmtId="165" fontId="12" fillId="0" borderId="60" xfId="4" applyNumberFormat="1" applyFont="1" applyBorder="1" applyAlignment="1">
      <alignment horizontal="right" vertical="center"/>
    </xf>
    <xf numFmtId="165" fontId="12" fillId="0" borderId="61" xfId="4" applyNumberFormat="1" applyFont="1" applyBorder="1" applyAlignment="1">
      <alignment horizontal="center" vertical="center"/>
    </xf>
    <xf numFmtId="165" fontId="12" fillId="0" borderId="17" xfId="4" applyNumberFormat="1" applyFont="1" applyFill="1" applyBorder="1" applyAlignment="1">
      <alignment horizontal="right" vertical="center"/>
    </xf>
    <xf numFmtId="0" fontId="12" fillId="0" borderId="16" xfId="4" applyFont="1" applyFill="1" applyBorder="1" applyAlignment="1">
      <alignment horizontal="left" vertical="center" indent="1"/>
    </xf>
    <xf numFmtId="0" fontId="8" fillId="0" borderId="0" xfId="0" applyFont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12" fillId="0" borderId="50" xfId="4" applyFont="1" applyFill="1" applyBorder="1" applyAlignment="1">
      <alignment vertical="center"/>
    </xf>
    <xf numFmtId="4" fontId="12" fillId="0" borderId="51" xfId="4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right" vertical="top"/>
    </xf>
    <xf numFmtId="166" fontId="29" fillId="0" borderId="0" xfId="0" applyNumberFormat="1" applyFont="1" applyAlignment="1">
      <alignment horizontal="left" vertical="top"/>
    </xf>
    <xf numFmtId="4" fontId="30" fillId="0" borderId="0" xfId="0" applyNumberFormat="1" applyFont="1" applyAlignment="1">
      <alignment horizontal="right" vertical="top"/>
    </xf>
    <xf numFmtId="0" fontId="29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right" vertical="top"/>
    </xf>
    <xf numFmtId="0" fontId="28" fillId="0" borderId="0" xfId="0" applyFont="1" applyAlignment="1">
      <alignment horizontal="left" vertical="top"/>
    </xf>
    <xf numFmtId="166" fontId="28" fillId="0" borderId="0" xfId="0" applyNumberFormat="1" applyFont="1" applyAlignment="1">
      <alignment horizontal="right" vertical="top"/>
    </xf>
    <xf numFmtId="4" fontId="28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13" fillId="0" borderId="52" xfId="4" applyFont="1" applyBorder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49" fontId="45" fillId="0" borderId="0" xfId="0" applyNumberFormat="1" applyFont="1"/>
    <xf numFmtId="49" fontId="46" fillId="2" borderId="24" xfId="0" applyNumberFormat="1" applyFont="1" applyFill="1" applyBorder="1" applyAlignment="1">
      <alignment horizontal="center" vertical="center"/>
    </xf>
    <xf numFmtId="0" fontId="46" fillId="2" borderId="15" xfId="0" applyFont="1" applyFill="1" applyBorder="1" applyAlignment="1">
      <alignment horizontal="center" vertical="center"/>
    </xf>
    <xf numFmtId="43" fontId="46" fillId="2" borderId="15" xfId="2" applyFont="1" applyFill="1" applyBorder="1" applyAlignment="1">
      <alignment horizontal="center" vertical="center" wrapText="1"/>
    </xf>
    <xf numFmtId="49" fontId="47" fillId="7" borderId="62" xfId="0" applyNumberFormat="1" applyFont="1" applyFill="1" applyBorder="1" applyAlignment="1">
      <alignment horizontal="right" vertical="center"/>
    </xf>
    <xf numFmtId="0" fontId="47" fillId="7" borderId="63" xfId="0" applyFont="1" applyFill="1" applyBorder="1" applyAlignment="1">
      <alignment vertical="center"/>
    </xf>
    <xf numFmtId="0" fontId="48" fillId="7" borderId="63" xfId="0" applyFont="1" applyFill="1" applyBorder="1" applyAlignment="1">
      <alignment vertical="center"/>
    </xf>
    <xf numFmtId="43" fontId="48" fillId="7" borderId="63" xfId="2" applyFont="1" applyFill="1" applyBorder="1"/>
    <xf numFmtId="43" fontId="48" fillId="7" borderId="64" xfId="2" applyFont="1" applyFill="1" applyBorder="1"/>
    <xf numFmtId="49" fontId="49" fillId="8" borderId="27" xfId="0" applyNumberFormat="1" applyFont="1" applyFill="1" applyBorder="1" applyAlignment="1">
      <alignment horizontal="right" vertical="center"/>
    </xf>
    <xf numFmtId="0" fontId="49" fillId="8" borderId="28" xfId="0" applyFont="1" applyFill="1" applyBorder="1" applyAlignment="1">
      <alignment vertical="center"/>
    </xf>
    <xf numFmtId="0" fontId="49" fillId="8" borderId="28" xfId="0" applyFont="1" applyFill="1" applyBorder="1" applyAlignment="1">
      <alignment horizontal="center" vertical="center"/>
    </xf>
    <xf numFmtId="43" fontId="49" fillId="8" borderId="28" xfId="2" applyFont="1" applyFill="1" applyBorder="1"/>
    <xf numFmtId="43" fontId="49" fillId="8" borderId="29" xfId="2" applyFont="1" applyFill="1" applyBorder="1"/>
    <xf numFmtId="49" fontId="49" fillId="0" borderId="25" xfId="0" applyNumberFormat="1" applyFont="1" applyBorder="1" applyAlignment="1">
      <alignment horizontal="right" vertical="center"/>
    </xf>
    <xf numFmtId="0" fontId="49" fillId="0" borderId="2" xfId="0" applyFont="1" applyBorder="1" applyAlignment="1">
      <alignment vertical="center"/>
    </xf>
    <xf numFmtId="0" fontId="49" fillId="0" borderId="2" xfId="0" applyFont="1" applyBorder="1" applyAlignment="1">
      <alignment horizontal="center" vertical="center"/>
    </xf>
    <xf numFmtId="43" fontId="49" fillId="0" borderId="2" xfId="2" applyFont="1" applyBorder="1"/>
    <xf numFmtId="43" fontId="49" fillId="0" borderId="26" xfId="2" applyFont="1" applyBorder="1"/>
    <xf numFmtId="49" fontId="49" fillId="8" borderId="25" xfId="0" applyNumberFormat="1" applyFont="1" applyFill="1" applyBorder="1" applyAlignment="1">
      <alignment horizontal="right" vertical="center"/>
    </xf>
    <xf numFmtId="0" fontId="49" fillId="8" borderId="2" xfId="0" applyFont="1" applyFill="1" applyBorder="1" applyAlignment="1">
      <alignment vertical="center"/>
    </xf>
    <xf numFmtId="0" fontId="49" fillId="8" borderId="2" xfId="0" applyFont="1" applyFill="1" applyBorder="1" applyAlignment="1">
      <alignment horizontal="center" vertical="center"/>
    </xf>
    <xf numFmtId="43" fontId="49" fillId="8" borderId="2" xfId="2" applyFont="1" applyFill="1" applyBorder="1"/>
    <xf numFmtId="43" fontId="49" fillId="8" borderId="26" xfId="2" applyFont="1" applyFill="1" applyBorder="1"/>
    <xf numFmtId="43" fontId="49" fillId="0" borderId="2" xfId="2" applyFont="1" applyFill="1" applyBorder="1"/>
    <xf numFmtId="0" fontId="49" fillId="0" borderId="2" xfId="0" applyFont="1" applyBorder="1" applyAlignment="1">
      <alignment vertical="center" wrapText="1"/>
    </xf>
    <xf numFmtId="43" fontId="49" fillId="0" borderId="2" xfId="2" applyFont="1" applyBorder="1" applyAlignment="1">
      <alignment vertical="center"/>
    </xf>
    <xf numFmtId="43" fontId="49" fillId="0" borderId="26" xfId="2" applyFont="1" applyBorder="1" applyAlignment="1">
      <alignment vertical="center"/>
    </xf>
    <xf numFmtId="49" fontId="49" fillId="8" borderId="37" xfId="0" applyNumberFormat="1" applyFont="1" applyFill="1" applyBorder="1" applyAlignment="1">
      <alignment horizontal="right" vertical="center"/>
    </xf>
    <xf numFmtId="0" fontId="49" fillId="8" borderId="38" xfId="0" applyFont="1" applyFill="1" applyBorder="1" applyAlignment="1">
      <alignment vertical="center"/>
    </xf>
    <xf numFmtId="0" fontId="49" fillId="8" borderId="38" xfId="0" applyFont="1" applyFill="1" applyBorder="1" applyAlignment="1">
      <alignment horizontal="center" vertical="center"/>
    </xf>
    <xf numFmtId="43" fontId="49" fillId="8" borderId="38" xfId="2" applyFont="1" applyFill="1" applyBorder="1"/>
    <xf numFmtId="43" fontId="49" fillId="8" borderId="65" xfId="2" applyFont="1" applyFill="1" applyBorder="1"/>
    <xf numFmtId="49" fontId="49" fillId="9" borderId="62" xfId="0" applyNumberFormat="1" applyFont="1" applyFill="1" applyBorder="1" applyAlignment="1">
      <alignment horizontal="right" vertical="center"/>
    </xf>
    <xf numFmtId="0" fontId="49" fillId="9" borderId="63" xfId="0" applyFont="1" applyFill="1" applyBorder="1" applyAlignment="1">
      <alignment vertical="center"/>
    </xf>
    <xf numFmtId="0" fontId="49" fillId="9" borderId="63" xfId="0" applyFont="1" applyFill="1" applyBorder="1" applyAlignment="1">
      <alignment horizontal="center" vertical="center"/>
    </xf>
    <xf numFmtId="43" fontId="49" fillId="9" borderId="63" xfId="2" applyFont="1" applyFill="1" applyBorder="1"/>
    <xf numFmtId="43" fontId="49" fillId="9" borderId="64" xfId="2" applyFont="1" applyFill="1" applyBorder="1"/>
    <xf numFmtId="49" fontId="49" fillId="0" borderId="27" xfId="0" applyNumberFormat="1" applyFont="1" applyBorder="1" applyAlignment="1">
      <alignment horizontal="right" vertical="center"/>
    </xf>
    <xf numFmtId="0" fontId="49" fillId="0" borderId="28" xfId="0" applyFont="1" applyBorder="1" applyAlignment="1">
      <alignment horizontal="left" vertical="center" indent="1"/>
    </xf>
    <xf numFmtId="0" fontId="49" fillId="0" borderId="28" xfId="0" applyFont="1" applyBorder="1" applyAlignment="1">
      <alignment horizontal="center" vertical="center"/>
    </xf>
    <xf numFmtId="43" fontId="49" fillId="0" borderId="28" xfId="2" applyFont="1" applyBorder="1"/>
    <xf numFmtId="43" fontId="49" fillId="0" borderId="29" xfId="2" applyFont="1" applyBorder="1"/>
    <xf numFmtId="0" fontId="49" fillId="0" borderId="2" xfId="0" applyFont="1" applyBorder="1" applyAlignment="1">
      <alignment horizontal="left" vertical="center" indent="1"/>
    </xf>
    <xf numFmtId="49" fontId="49" fillId="0" borderId="25" xfId="0" applyNumberFormat="1" applyFont="1" applyFill="1" applyBorder="1" applyAlignment="1">
      <alignment horizontal="right" vertical="center"/>
    </xf>
    <xf numFmtId="0" fontId="49" fillId="0" borderId="2" xfId="0" applyFont="1" applyFill="1" applyBorder="1" applyAlignment="1">
      <alignment horizontal="left" vertical="center" indent="1"/>
    </xf>
    <xf numFmtId="0" fontId="49" fillId="0" borderId="2" xfId="0" applyFont="1" applyFill="1" applyBorder="1" applyAlignment="1">
      <alignment horizontal="center" vertical="center"/>
    </xf>
    <xf numFmtId="43" fontId="49" fillId="0" borderId="26" xfId="2" applyFont="1" applyFill="1" applyBorder="1"/>
    <xf numFmtId="0" fontId="49" fillId="0" borderId="2" xfId="0" applyFont="1" applyFill="1" applyBorder="1" applyAlignment="1">
      <alignment vertical="center"/>
    </xf>
    <xf numFmtId="43" fontId="49" fillId="0" borderId="28" xfId="2" applyFont="1" applyFill="1" applyBorder="1"/>
    <xf numFmtId="49" fontId="49" fillId="0" borderId="37" xfId="0" applyNumberFormat="1" applyFont="1" applyBorder="1" applyAlignment="1">
      <alignment horizontal="right" vertical="center"/>
    </xf>
    <xf numFmtId="0" fontId="49" fillId="0" borderId="38" xfId="0" applyFont="1" applyBorder="1" applyAlignment="1">
      <alignment horizontal="center" vertical="center"/>
    </xf>
    <xf numFmtId="0" fontId="49" fillId="0" borderId="38" xfId="0" applyFont="1" applyBorder="1" applyAlignment="1">
      <alignment vertical="center"/>
    </xf>
    <xf numFmtId="43" fontId="49" fillId="0" borderId="38" xfId="2" applyFont="1" applyBorder="1"/>
    <xf numFmtId="43" fontId="49" fillId="0" borderId="65" xfId="2" applyFont="1" applyBorder="1"/>
    <xf numFmtId="0" fontId="49" fillId="0" borderId="28" xfId="0" applyFont="1" applyBorder="1" applyAlignment="1">
      <alignment vertical="center"/>
    </xf>
    <xf numFmtId="49" fontId="50" fillId="3" borderId="34" xfId="0" applyNumberFormat="1" applyFont="1" applyFill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4" fontId="50" fillId="3" borderId="36" xfId="0" applyNumberFormat="1" applyFont="1" applyFill="1" applyBorder="1" applyAlignment="1">
      <alignment vertical="center" wrapText="1"/>
    </xf>
    <xf numFmtId="49" fontId="53" fillId="0" borderId="39" xfId="0" applyNumberFormat="1" applyFont="1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3" fillId="0" borderId="23" xfId="0" applyFont="1" applyBorder="1" applyAlignment="1">
      <alignment horizontal="center" vertical="center" wrapText="1"/>
    </xf>
    <xf numFmtId="4" fontId="53" fillId="0" borderId="23" xfId="0" applyNumberFormat="1" applyFont="1" applyBorder="1" applyAlignment="1">
      <alignment horizontal="right" vertical="center" wrapText="1"/>
    </xf>
    <xf numFmtId="10" fontId="53" fillId="0" borderId="40" xfId="3" applyNumberFormat="1" applyFont="1" applyBorder="1" applyAlignment="1">
      <alignment horizontal="right" vertical="center" wrapText="1"/>
    </xf>
    <xf numFmtId="4" fontId="50" fillId="0" borderId="41" xfId="0" applyNumberFormat="1" applyFont="1" applyBorder="1" applyAlignment="1">
      <alignment horizontal="right" vertical="center" wrapText="1"/>
    </xf>
    <xf numFmtId="49" fontId="53" fillId="0" borderId="30" xfId="0" applyNumberFormat="1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53" fillId="0" borderId="31" xfId="0" applyFont="1" applyBorder="1" applyAlignment="1">
      <alignment horizontal="center" vertical="center" wrapText="1"/>
    </xf>
    <xf numFmtId="4" fontId="53" fillId="0" borderId="31" xfId="0" applyNumberFormat="1" applyFont="1" applyBorder="1" applyAlignment="1">
      <alignment horizontal="right" vertical="center" wrapText="1"/>
    </xf>
    <xf numFmtId="10" fontId="53" fillId="0" borderId="32" xfId="3" applyNumberFormat="1" applyFont="1" applyBorder="1" applyAlignment="1">
      <alignment horizontal="right" vertical="center" wrapText="1"/>
    </xf>
    <xf numFmtId="4" fontId="50" fillId="0" borderId="33" xfId="0" applyNumberFormat="1" applyFont="1" applyBorder="1" applyAlignment="1">
      <alignment horizontal="right" vertical="center" wrapText="1"/>
    </xf>
    <xf numFmtId="0" fontId="49" fillId="0" borderId="2" xfId="0" applyFont="1" applyBorder="1" applyAlignment="1">
      <alignment horizontal="left" vertical="center" wrapText="1" indent="1"/>
    </xf>
    <xf numFmtId="43" fontId="64" fillId="2" borderId="15" xfId="2" applyFont="1" applyFill="1" applyBorder="1" applyAlignment="1">
      <alignment horizontal="center" vertical="center" wrapText="1"/>
    </xf>
    <xf numFmtId="43" fontId="26" fillId="7" borderId="63" xfId="2" applyFont="1" applyFill="1" applyBorder="1"/>
    <xf numFmtId="43" fontId="26" fillId="7" borderId="64" xfId="2" applyFont="1" applyFill="1" applyBorder="1"/>
    <xf numFmtId="43" fontId="9" fillId="8" borderId="28" xfId="2" applyFont="1" applyFill="1" applyBorder="1"/>
    <xf numFmtId="43" fontId="9" fillId="8" borderId="29" xfId="2" applyFont="1" applyFill="1" applyBorder="1"/>
    <xf numFmtId="43" fontId="9" fillId="0" borderId="2" xfId="2" applyFont="1" applyBorder="1"/>
    <xf numFmtId="43" fontId="9" fillId="0" borderId="26" xfId="2" applyFont="1" applyBorder="1"/>
    <xf numFmtId="43" fontId="9" fillId="8" borderId="2" xfId="2" applyFont="1" applyFill="1" applyBorder="1"/>
    <xf numFmtId="43" fontId="9" fillId="8" borderId="26" xfId="2" applyFont="1" applyFill="1" applyBorder="1"/>
    <xf numFmtId="43" fontId="9" fillId="0" borderId="2" xfId="2" applyFont="1" applyFill="1" applyBorder="1"/>
    <xf numFmtId="43" fontId="9" fillId="0" borderId="2" xfId="2" applyFont="1" applyBorder="1" applyAlignment="1">
      <alignment vertical="center"/>
    </xf>
    <xf numFmtId="43" fontId="9" fillId="0" borderId="26" xfId="2" applyFont="1" applyBorder="1" applyAlignment="1">
      <alignment vertical="center"/>
    </xf>
    <xf numFmtId="43" fontId="9" fillId="8" borderId="38" xfId="2" applyFont="1" applyFill="1" applyBorder="1"/>
    <xf numFmtId="43" fontId="9" fillId="8" borderId="65" xfId="2" applyFont="1" applyFill="1" applyBorder="1"/>
    <xf numFmtId="43" fontId="9" fillId="9" borderId="63" xfId="2" applyFont="1" applyFill="1" applyBorder="1"/>
    <xf numFmtId="43" fontId="9" fillId="9" borderId="64" xfId="2" applyFont="1" applyFill="1" applyBorder="1"/>
    <xf numFmtId="43" fontId="9" fillId="0" borderId="28" xfId="2" applyFont="1" applyBorder="1"/>
    <xf numFmtId="43" fontId="9" fillId="0" borderId="29" xfId="2" applyFont="1" applyBorder="1"/>
    <xf numFmtId="43" fontId="9" fillId="0" borderId="26" xfId="2" applyFont="1" applyFill="1" applyBorder="1"/>
    <xf numFmtId="49" fontId="49" fillId="41" borderId="7" xfId="0" applyNumberFormat="1" applyFont="1" applyFill="1" applyBorder="1" applyAlignment="1">
      <alignment horizontal="right" vertical="center"/>
    </xf>
    <xf numFmtId="0" fontId="49" fillId="41" borderId="8" xfId="0" applyFont="1" applyFill="1" applyBorder="1" applyAlignment="1">
      <alignment horizontal="left" vertical="center" indent="1"/>
    </xf>
    <xf numFmtId="0" fontId="49" fillId="41" borderId="8" xfId="0" applyFont="1" applyFill="1" applyBorder="1" applyAlignment="1">
      <alignment horizontal="center" vertical="center"/>
    </xf>
    <xf numFmtId="43" fontId="49" fillId="41" borderId="8" xfId="2" applyFont="1" applyFill="1" applyBorder="1"/>
    <xf numFmtId="43" fontId="49" fillId="41" borderId="9" xfId="2" applyFont="1" applyFill="1" applyBorder="1"/>
    <xf numFmtId="43" fontId="9" fillId="41" borderId="38" xfId="2" applyFont="1" applyFill="1" applyBorder="1"/>
    <xf numFmtId="43" fontId="9" fillId="41" borderId="65" xfId="2" applyFont="1" applyFill="1" applyBorder="1"/>
    <xf numFmtId="49" fontId="49" fillId="41" borderId="25" xfId="0" applyNumberFormat="1" applyFont="1" applyFill="1" applyBorder="1" applyAlignment="1">
      <alignment horizontal="right" vertical="center"/>
    </xf>
    <xf numFmtId="0" fontId="49" fillId="41" borderId="2" xfId="0" applyFont="1" applyFill="1" applyBorder="1" applyAlignment="1">
      <alignment vertical="center"/>
    </xf>
    <xf numFmtId="0" fontId="49" fillId="41" borderId="2" xfId="0" applyFont="1" applyFill="1" applyBorder="1" applyAlignment="1">
      <alignment horizontal="center" vertical="center"/>
    </xf>
    <xf numFmtId="43" fontId="49" fillId="41" borderId="2" xfId="2" applyFont="1" applyFill="1" applyBorder="1"/>
    <xf numFmtId="43" fontId="49" fillId="41" borderId="26" xfId="2" applyFont="1" applyFill="1" applyBorder="1"/>
    <xf numFmtId="43" fontId="9" fillId="0" borderId="28" xfId="2" applyFont="1" applyFill="1" applyBorder="1"/>
    <xf numFmtId="43" fontId="9" fillId="41" borderId="2" xfId="2" applyFont="1" applyFill="1" applyBorder="1"/>
    <xf numFmtId="43" fontId="9" fillId="41" borderId="26" xfId="2" applyFont="1" applyFill="1" applyBorder="1"/>
    <xf numFmtId="49" fontId="9" fillId="41" borderId="25" xfId="0" applyNumberFormat="1" applyFont="1" applyFill="1" applyBorder="1" applyAlignment="1">
      <alignment horizontal="right" vertical="center"/>
    </xf>
    <xf numFmtId="0" fontId="9" fillId="41" borderId="2" xfId="0" applyFont="1" applyFill="1" applyBorder="1" applyAlignment="1">
      <alignment vertical="center"/>
    </xf>
    <xf numFmtId="0" fontId="9" fillId="41" borderId="2" xfId="0" applyFont="1" applyFill="1" applyBorder="1" applyAlignment="1">
      <alignment horizontal="center" vertical="center"/>
    </xf>
    <xf numFmtId="43" fontId="9" fillId="0" borderId="38" xfId="2" applyFont="1" applyBorder="1" applyAlignment="1">
      <alignment vertical="center"/>
    </xf>
    <xf numFmtId="43" fontId="9" fillId="0" borderId="65" xfId="2" applyFont="1" applyBorder="1" applyAlignment="1">
      <alignment vertical="center"/>
    </xf>
    <xf numFmtId="0" fontId="49" fillId="41" borderId="2" xfId="0" applyFont="1" applyFill="1" applyBorder="1" applyAlignment="1">
      <alignment vertical="center" wrapText="1"/>
    </xf>
    <xf numFmtId="43" fontId="49" fillId="41" borderId="2" xfId="2" applyFont="1" applyFill="1" applyBorder="1" applyAlignment="1">
      <alignment vertical="center"/>
    </xf>
    <xf numFmtId="43" fontId="49" fillId="41" borderId="26" xfId="2" applyFont="1" applyFill="1" applyBorder="1" applyAlignment="1">
      <alignment vertical="center"/>
    </xf>
    <xf numFmtId="43" fontId="9" fillId="41" borderId="2" xfId="2" applyFont="1" applyFill="1" applyBorder="1" applyAlignment="1">
      <alignment vertical="center"/>
    </xf>
    <xf numFmtId="43" fontId="9" fillId="41" borderId="26" xfId="2" applyFont="1" applyFill="1" applyBorder="1" applyAlignment="1">
      <alignment vertical="center"/>
    </xf>
    <xf numFmtId="43" fontId="9" fillId="41" borderId="38" xfId="2" applyFont="1" applyFill="1" applyBorder="1" applyAlignment="1">
      <alignment vertical="center"/>
    </xf>
    <xf numFmtId="43" fontId="9" fillId="41" borderId="65" xfId="2" applyFont="1" applyFill="1" applyBorder="1" applyAlignment="1">
      <alignment vertical="center"/>
    </xf>
    <xf numFmtId="49" fontId="49" fillId="41" borderId="37" xfId="0" applyNumberFormat="1" applyFont="1" applyFill="1" applyBorder="1" applyAlignment="1">
      <alignment horizontal="right" vertical="center"/>
    </xf>
    <xf numFmtId="0" fontId="49" fillId="41" borderId="38" xfId="0" applyFont="1" applyFill="1" applyBorder="1" applyAlignment="1">
      <alignment vertical="center" wrapText="1"/>
    </xf>
    <xf numFmtId="0" fontId="49" fillId="41" borderId="38" xfId="0" applyFont="1" applyFill="1" applyBorder="1" applyAlignment="1">
      <alignment horizontal="center" vertical="center"/>
    </xf>
    <xf numFmtId="43" fontId="49" fillId="41" borderId="38" xfId="2" applyFont="1" applyFill="1" applyBorder="1" applyAlignment="1">
      <alignment vertical="center"/>
    </xf>
    <xf numFmtId="43" fontId="49" fillId="41" borderId="65" xfId="2" applyFont="1" applyFill="1" applyBorder="1" applyAlignment="1">
      <alignment vertical="center"/>
    </xf>
    <xf numFmtId="49" fontId="9" fillId="9" borderId="62" xfId="0" applyNumberFormat="1" applyFont="1" applyFill="1" applyBorder="1" applyAlignment="1">
      <alignment horizontal="right" vertical="center"/>
    </xf>
    <xf numFmtId="0" fontId="9" fillId="9" borderId="63" xfId="0" applyFont="1" applyFill="1" applyBorder="1" applyAlignment="1">
      <alignment vertical="center"/>
    </xf>
    <xf numFmtId="0" fontId="9" fillId="9" borderId="63" xfId="0" applyFont="1" applyFill="1" applyBorder="1" applyAlignment="1">
      <alignment horizontal="center" vertical="center"/>
    </xf>
    <xf numFmtId="0" fontId="49" fillId="41" borderId="76" xfId="0" applyFont="1" applyFill="1" applyBorder="1" applyAlignment="1">
      <alignment vertical="center" wrapText="1"/>
    </xf>
    <xf numFmtId="0" fontId="9" fillId="9" borderId="77" xfId="0" applyFont="1" applyFill="1" applyBorder="1" applyAlignment="1">
      <alignment horizontal="center" vertical="center"/>
    </xf>
    <xf numFmtId="43" fontId="9" fillId="0" borderId="38" xfId="2" applyFont="1" applyBorder="1"/>
    <xf numFmtId="43" fontId="9" fillId="0" borderId="65" xfId="2" applyFont="1" applyBorder="1"/>
    <xf numFmtId="0" fontId="49" fillId="41" borderId="8" xfId="0" applyFont="1" applyFill="1" applyBorder="1" applyAlignment="1">
      <alignment vertical="center"/>
    </xf>
    <xf numFmtId="4" fontId="66" fillId="3" borderId="36" xfId="0" applyNumberFormat="1" applyFont="1" applyFill="1" applyBorder="1" applyAlignment="1">
      <alignment vertical="center" wrapText="1"/>
    </xf>
    <xf numFmtId="10" fontId="63" fillId="0" borderId="40" xfId="3" applyNumberFormat="1" applyFont="1" applyBorder="1" applyAlignment="1">
      <alignment horizontal="right" vertical="center" wrapText="1"/>
    </xf>
    <xf numFmtId="4" fontId="66" fillId="0" borderId="41" xfId="0" applyNumberFormat="1" applyFont="1" applyBorder="1" applyAlignment="1">
      <alignment horizontal="right" vertical="center" wrapText="1"/>
    </xf>
    <xf numFmtId="10" fontId="63" fillId="0" borderId="32" xfId="3" applyNumberFormat="1" applyFont="1" applyBorder="1" applyAlignment="1">
      <alignment horizontal="right" vertical="center" wrapText="1"/>
    </xf>
    <xf numFmtId="4" fontId="66" fillId="0" borderId="33" xfId="0" applyNumberFormat="1" applyFont="1" applyBorder="1" applyAlignment="1">
      <alignment horizontal="right" vertical="center" wrapText="1"/>
    </xf>
    <xf numFmtId="43" fontId="64" fillId="2" borderId="24" xfId="2" applyFont="1" applyFill="1" applyBorder="1" applyAlignment="1">
      <alignment horizontal="center" vertical="center" wrapText="1"/>
    </xf>
    <xf numFmtId="43" fontId="26" fillId="7" borderId="62" xfId="2" applyFont="1" applyFill="1" applyBorder="1"/>
    <xf numFmtId="43" fontId="9" fillId="8" borderId="27" xfId="2" applyFont="1" applyFill="1" applyBorder="1"/>
    <xf numFmtId="43" fontId="9" fillId="0" borderId="25" xfId="2" applyFont="1" applyBorder="1"/>
    <xf numFmtId="43" fontId="9" fillId="8" borderId="25" xfId="2" applyFont="1" applyFill="1" applyBorder="1"/>
    <xf numFmtId="43" fontId="9" fillId="0" borderId="25" xfId="2" applyFont="1" applyBorder="1" applyAlignment="1">
      <alignment vertical="center"/>
    </xf>
    <xf numFmtId="43" fontId="9" fillId="8" borderId="37" xfId="2" applyFont="1" applyFill="1" applyBorder="1"/>
    <xf numFmtId="43" fontId="9" fillId="9" borderId="62" xfId="2" applyFont="1" applyFill="1" applyBorder="1"/>
    <xf numFmtId="43" fontId="9" fillId="0" borderId="27" xfId="2" applyFont="1" applyBorder="1"/>
    <xf numFmtId="43" fontId="9" fillId="0" borderId="25" xfId="2" applyFont="1" applyFill="1" applyBorder="1"/>
    <xf numFmtId="43" fontId="9" fillId="41" borderId="37" xfId="2" applyFont="1" applyFill="1" applyBorder="1"/>
    <xf numFmtId="43" fontId="9" fillId="0" borderId="27" xfId="2" applyFont="1" applyFill="1" applyBorder="1"/>
    <xf numFmtId="43" fontId="9" fillId="41" borderId="25" xfId="2" applyFont="1" applyFill="1" applyBorder="1"/>
    <xf numFmtId="43" fontId="9" fillId="41" borderId="25" xfId="2" applyFont="1" applyFill="1" applyBorder="1" applyAlignment="1">
      <alignment vertical="center"/>
    </xf>
    <xf numFmtId="43" fontId="9" fillId="41" borderId="37" xfId="2" applyFont="1" applyFill="1" applyBorder="1" applyAlignment="1">
      <alignment vertical="center"/>
    </xf>
    <xf numFmtId="43" fontId="9" fillId="0" borderId="37" xfId="2" applyFont="1" applyBorder="1" applyAlignment="1">
      <alignment vertical="center"/>
    </xf>
    <xf numFmtId="43" fontId="9" fillId="0" borderId="37" xfId="2" applyFont="1" applyBorder="1"/>
    <xf numFmtId="4" fontId="63" fillId="0" borderId="39" xfId="0" applyNumberFormat="1" applyFont="1" applyBorder="1" applyAlignment="1">
      <alignment horizontal="right" vertical="center" wrapText="1"/>
    </xf>
    <xf numFmtId="4" fontId="63" fillId="0" borderId="30" xfId="0" applyNumberFormat="1" applyFont="1" applyBorder="1" applyAlignment="1">
      <alignment horizontal="right" vertical="center" wrapText="1"/>
    </xf>
    <xf numFmtId="0" fontId="52" fillId="3" borderId="88" xfId="0" applyFont="1" applyFill="1" applyBorder="1" applyAlignment="1">
      <alignment vertical="center" wrapText="1"/>
    </xf>
    <xf numFmtId="4" fontId="52" fillId="3" borderId="87" xfId="0" applyNumberFormat="1" applyFont="1" applyFill="1" applyBorder="1" applyAlignment="1">
      <alignment vertical="center" wrapText="1"/>
    </xf>
    <xf numFmtId="0" fontId="52" fillId="3" borderId="14" xfId="0" applyFont="1" applyFill="1" applyBorder="1" applyAlignment="1">
      <alignment vertical="center" wrapText="1"/>
    </xf>
    <xf numFmtId="0" fontId="65" fillId="3" borderId="13" xfId="0" applyFont="1" applyFill="1" applyBorder="1" applyAlignment="1">
      <alignment vertical="center" wrapText="1"/>
    </xf>
    <xf numFmtId="4" fontId="65" fillId="3" borderId="87" xfId="0" applyNumberFormat="1" applyFont="1" applyFill="1" applyBorder="1" applyAlignment="1">
      <alignment vertical="center" wrapText="1"/>
    </xf>
    <xf numFmtId="4" fontId="50" fillId="3" borderId="88" xfId="0" applyNumberFormat="1" applyFont="1" applyFill="1" applyBorder="1" applyAlignment="1">
      <alignment vertical="center" wrapText="1"/>
    </xf>
    <xf numFmtId="4" fontId="66" fillId="0" borderId="91" xfId="0" applyNumberFormat="1" applyFont="1" applyBorder="1" applyAlignment="1">
      <alignment horizontal="right" vertical="center" wrapText="1"/>
    </xf>
    <xf numFmtId="4" fontId="66" fillId="0" borderId="92" xfId="0" applyNumberFormat="1" applyFont="1" applyBorder="1" applyAlignment="1">
      <alignment horizontal="right" vertical="center" wrapText="1"/>
    </xf>
    <xf numFmtId="4" fontId="66" fillId="3" borderId="88" xfId="0" applyNumberFormat="1" applyFont="1" applyFill="1" applyBorder="1" applyAlignment="1">
      <alignment vertical="center" wrapText="1"/>
    </xf>
    <xf numFmtId="2" fontId="26" fillId="7" borderId="62" xfId="2" applyNumberFormat="1" applyFont="1" applyFill="1" applyBorder="1"/>
    <xf numFmtId="2" fontId="26" fillId="7" borderId="63" xfId="2" applyNumberFormat="1" applyFont="1" applyFill="1" applyBorder="1"/>
    <xf numFmtId="2" fontId="9" fillId="8" borderId="27" xfId="2" applyNumberFormat="1" applyFont="1" applyFill="1" applyBorder="1"/>
    <xf numFmtId="2" fontId="9" fillId="8" borderId="28" xfId="2" applyNumberFormat="1" applyFont="1" applyFill="1" applyBorder="1"/>
    <xf numFmtId="2" fontId="9" fillId="0" borderId="25" xfId="2" applyNumberFormat="1" applyFont="1" applyBorder="1"/>
    <xf numFmtId="2" fontId="9" fillId="0" borderId="2" xfId="2" applyNumberFormat="1" applyFont="1" applyBorder="1"/>
    <xf numFmtId="2" fontId="9" fillId="8" borderId="25" xfId="2" applyNumberFormat="1" applyFont="1" applyFill="1" applyBorder="1"/>
    <xf numFmtId="2" fontId="9" fillId="8" borderId="2" xfId="2" applyNumberFormat="1" applyFont="1" applyFill="1" applyBorder="1"/>
    <xf numFmtId="2" fontId="9" fillId="8" borderId="37" xfId="2" applyNumberFormat="1" applyFont="1" applyFill="1" applyBorder="1"/>
    <xf numFmtId="2" fontId="9" fillId="8" borderId="38" xfId="2" applyNumberFormat="1" applyFont="1" applyFill="1" applyBorder="1"/>
    <xf numFmtId="2" fontId="9" fillId="9" borderId="62" xfId="2" applyNumberFormat="1" applyFont="1" applyFill="1" applyBorder="1"/>
    <xf numFmtId="2" fontId="9" fillId="9" borderId="63" xfId="2" applyNumberFormat="1" applyFont="1" applyFill="1" applyBorder="1"/>
    <xf numFmtId="2" fontId="9" fillId="0" borderId="84" xfId="2" applyNumberFormat="1" applyFont="1" applyBorder="1"/>
    <xf numFmtId="2" fontId="9" fillId="0" borderId="86" xfId="2" applyNumberFormat="1" applyFont="1" applyBorder="1"/>
    <xf numFmtId="2" fontId="9" fillId="0" borderId="25" xfId="2" applyNumberFormat="1" applyFont="1" applyFill="1" applyBorder="1"/>
    <xf numFmtId="2" fontId="9" fillId="0" borderId="2" xfId="2" applyNumberFormat="1" applyFont="1" applyFill="1" applyBorder="1"/>
    <xf numFmtId="2" fontId="9" fillId="41" borderId="37" xfId="2" applyNumberFormat="1" applyFont="1" applyFill="1" applyBorder="1"/>
    <xf numFmtId="2" fontId="9" fillId="41" borderId="38" xfId="2" applyNumberFormat="1" applyFont="1" applyFill="1" applyBorder="1"/>
    <xf numFmtId="2" fontId="9" fillId="0" borderId="27" xfId="2" applyNumberFormat="1" applyFont="1" applyBorder="1"/>
    <xf numFmtId="2" fontId="9" fillId="0" borderId="28" xfId="2" applyNumberFormat="1" applyFont="1" applyBorder="1"/>
    <xf numFmtId="2" fontId="9" fillId="41" borderId="25" xfId="2" applyNumberFormat="1" applyFont="1" applyFill="1" applyBorder="1"/>
    <xf numFmtId="2" fontId="9" fillId="41" borderId="2" xfId="2" applyNumberFormat="1" applyFont="1" applyFill="1" applyBorder="1"/>
    <xf numFmtId="2" fontId="9" fillId="0" borderId="25" xfId="2" applyNumberFormat="1" applyFont="1" applyBorder="1" applyAlignment="1">
      <alignment vertical="center"/>
    </xf>
    <xf numFmtId="2" fontId="9" fillId="0" borderId="2" xfId="2" applyNumberFormat="1" applyFont="1" applyBorder="1" applyAlignment="1">
      <alignment vertical="center"/>
    </xf>
    <xf numFmtId="2" fontId="9" fillId="41" borderId="25" xfId="2" applyNumberFormat="1" applyFont="1" applyFill="1" applyBorder="1" applyAlignment="1">
      <alignment vertical="center"/>
    </xf>
    <xf numFmtId="2" fontId="9" fillId="41" borderId="2" xfId="2" applyNumberFormat="1" applyFont="1" applyFill="1" applyBorder="1" applyAlignment="1">
      <alignment vertical="center"/>
    </xf>
    <xf numFmtId="2" fontId="9" fillId="41" borderId="37" xfId="2" applyNumberFormat="1" applyFont="1" applyFill="1" applyBorder="1" applyAlignment="1">
      <alignment vertical="center"/>
    </xf>
    <xf numFmtId="2" fontId="9" fillId="41" borderId="38" xfId="2" applyNumberFormat="1" applyFont="1" applyFill="1" applyBorder="1" applyAlignment="1">
      <alignment vertical="center"/>
    </xf>
    <xf numFmtId="2" fontId="9" fillId="0" borderId="37" xfId="2" applyNumberFormat="1" applyFont="1" applyBorder="1" applyAlignment="1">
      <alignment vertical="center"/>
    </xf>
    <xf numFmtId="2" fontId="9" fillId="0" borderId="38" xfId="2" applyNumberFormat="1" applyFont="1" applyBorder="1" applyAlignment="1">
      <alignment vertical="center"/>
    </xf>
    <xf numFmtId="2" fontId="9" fillId="0" borderId="37" xfId="2" applyNumberFormat="1" applyFont="1" applyBorder="1"/>
    <xf numFmtId="2" fontId="9" fillId="0" borderId="38" xfId="2" applyNumberFormat="1" applyFont="1" applyBorder="1"/>
    <xf numFmtId="2" fontId="9" fillId="0" borderId="85" xfId="2" applyNumberFormat="1" applyFont="1" applyBorder="1"/>
    <xf numFmtId="2" fontId="9" fillId="0" borderId="76" xfId="2" applyNumberFormat="1" applyFont="1" applyBorder="1"/>
    <xf numFmtId="4" fontId="26" fillId="7" borderId="15" xfId="2" applyNumberFormat="1" applyFont="1" applyFill="1" applyBorder="1"/>
    <xf numFmtId="4" fontId="9" fillId="8" borderId="80" xfId="2" applyNumberFormat="1" applyFont="1" applyFill="1" applyBorder="1"/>
    <xf numFmtId="4" fontId="9" fillId="0" borderId="81" xfId="2" applyNumberFormat="1" applyFont="1" applyBorder="1"/>
    <xf numFmtId="4" fontId="9" fillId="8" borderId="81" xfId="2" applyNumberFormat="1" applyFont="1" applyFill="1" applyBorder="1"/>
    <xf numFmtId="4" fontId="9" fillId="8" borderId="82" xfId="2" applyNumberFormat="1" applyFont="1" applyFill="1" applyBorder="1"/>
    <xf numFmtId="4" fontId="9" fillId="9" borderId="15" xfId="2" applyNumberFormat="1" applyFont="1" applyFill="1" applyBorder="1"/>
    <xf numFmtId="4" fontId="9" fillId="0" borderId="80" xfId="2" applyNumberFormat="1" applyFont="1" applyBorder="1"/>
    <xf numFmtId="4" fontId="9" fillId="0" borderId="81" xfId="2" applyNumberFormat="1" applyFont="1" applyFill="1" applyBorder="1"/>
    <xf numFmtId="4" fontId="9" fillId="41" borderId="82" xfId="2" applyNumberFormat="1" applyFont="1" applyFill="1" applyBorder="1"/>
    <xf numFmtId="4" fontId="9" fillId="41" borderId="81" xfId="2" applyNumberFormat="1" applyFont="1" applyFill="1" applyBorder="1"/>
    <xf numFmtId="4" fontId="9" fillId="0" borderId="81" xfId="2" applyNumberFormat="1" applyFont="1" applyBorder="1" applyAlignment="1">
      <alignment vertical="center"/>
    </xf>
    <xf numFmtId="4" fontId="9" fillId="41" borderId="81" xfId="2" applyNumberFormat="1" applyFont="1" applyFill="1" applyBorder="1" applyAlignment="1">
      <alignment vertical="center"/>
    </xf>
    <xf numFmtId="4" fontId="9" fillId="41" borderId="82" xfId="2" applyNumberFormat="1" applyFont="1" applyFill="1" applyBorder="1" applyAlignment="1">
      <alignment vertical="center"/>
    </xf>
    <xf numFmtId="4" fontId="9" fillId="0" borderId="82" xfId="2" applyNumberFormat="1" applyFont="1" applyBorder="1" applyAlignment="1">
      <alignment vertical="center"/>
    </xf>
    <xf numFmtId="4" fontId="9" fillId="0" borderId="82" xfId="2" applyNumberFormat="1" applyFont="1" applyBorder="1"/>
    <xf numFmtId="4" fontId="9" fillId="0" borderId="83" xfId="2" applyNumberFormat="1" applyFont="1" applyBorder="1"/>
    <xf numFmtId="43" fontId="67" fillId="7" borderId="24" xfId="2" applyFont="1" applyFill="1" applyBorder="1" applyAlignment="1">
      <alignment horizontal="center" vertical="center" wrapText="1"/>
    </xf>
    <xf numFmtId="43" fontId="67" fillId="7" borderId="15" xfId="2" applyFont="1" applyFill="1" applyBorder="1" applyAlignment="1">
      <alignment horizontal="center" vertical="center" wrapText="1"/>
    </xf>
    <xf numFmtId="49" fontId="9" fillId="41" borderId="27" xfId="0" applyNumberFormat="1" applyFont="1" applyFill="1" applyBorder="1" applyAlignment="1">
      <alignment horizontal="right" vertical="center"/>
    </xf>
    <xf numFmtId="0" fontId="9" fillId="41" borderId="28" xfId="0" applyFont="1" applyFill="1" applyBorder="1" applyAlignment="1">
      <alignment vertical="center" wrapText="1"/>
    </xf>
    <xf numFmtId="0" fontId="9" fillId="41" borderId="28" xfId="0" applyFont="1" applyFill="1" applyBorder="1" applyAlignment="1">
      <alignment horizontal="center" vertical="center"/>
    </xf>
    <xf numFmtId="43" fontId="9" fillId="41" borderId="27" xfId="2" applyFont="1" applyFill="1" applyBorder="1"/>
    <xf numFmtId="43" fontId="9" fillId="41" borderId="28" xfId="2" applyFont="1" applyFill="1" applyBorder="1"/>
    <xf numFmtId="43" fontId="9" fillId="41" borderId="29" xfId="2" applyFont="1" applyFill="1" applyBorder="1"/>
    <xf numFmtId="0" fontId="0" fillId="0" borderId="0" xfId="0" applyFill="1"/>
    <xf numFmtId="0" fontId="0" fillId="0" borderId="78" xfId="0" applyFill="1" applyBorder="1"/>
    <xf numFmtId="0" fontId="0" fillId="0" borderId="0" xfId="0" applyFill="1" applyAlignment="1">
      <alignment wrapText="1"/>
    </xf>
    <xf numFmtId="4" fontId="9" fillId="8" borderId="80" xfId="2" applyNumberFormat="1" applyFont="1" applyFill="1" applyBorder="1" applyAlignment="1">
      <alignment wrapText="1"/>
    </xf>
    <xf numFmtId="4" fontId="9" fillId="0" borderId="81" xfId="2" applyNumberFormat="1" applyFont="1" applyBorder="1" applyAlignment="1">
      <alignment wrapText="1"/>
    </xf>
    <xf numFmtId="4" fontId="9" fillId="8" borderId="81" xfId="2" applyNumberFormat="1" applyFont="1" applyFill="1" applyBorder="1" applyAlignment="1">
      <alignment wrapText="1"/>
    </xf>
    <xf numFmtId="4" fontId="9" fillId="8" borderId="82" xfId="2" applyNumberFormat="1" applyFont="1" applyFill="1" applyBorder="1" applyAlignment="1">
      <alignment wrapText="1"/>
    </xf>
    <xf numFmtId="4" fontId="9" fillId="9" borderId="15" xfId="2" applyNumberFormat="1" applyFont="1" applyFill="1" applyBorder="1" applyAlignment="1">
      <alignment wrapText="1"/>
    </xf>
    <xf numFmtId="4" fontId="9" fillId="0" borderId="80" xfId="2" applyNumberFormat="1" applyFont="1" applyBorder="1" applyAlignment="1">
      <alignment wrapText="1"/>
    </xf>
    <xf numFmtId="4" fontId="9" fillId="41" borderId="81" xfId="2" applyNumberFormat="1" applyFont="1" applyFill="1" applyBorder="1" applyAlignment="1">
      <alignment wrapText="1"/>
    </xf>
    <xf numFmtId="4" fontId="9" fillId="0" borderId="81" xfId="2" applyNumberFormat="1" applyFont="1" applyFill="1" applyBorder="1" applyAlignment="1">
      <alignment wrapText="1"/>
    </xf>
    <xf numFmtId="4" fontId="9" fillId="41" borderId="81" xfId="2" applyNumberFormat="1" applyFont="1" applyFill="1" applyBorder="1" applyAlignment="1">
      <alignment vertical="center" wrapText="1"/>
    </xf>
    <xf numFmtId="4" fontId="9" fillId="41" borderId="82" xfId="2" applyNumberFormat="1" applyFont="1" applyFill="1" applyBorder="1" applyAlignment="1">
      <alignment vertical="center" wrapText="1"/>
    </xf>
    <xf numFmtId="2" fontId="9" fillId="41" borderId="27" xfId="2" applyNumberFormat="1" applyFont="1" applyFill="1" applyBorder="1"/>
    <xf numFmtId="2" fontId="9" fillId="41" borderId="28" xfId="2" applyNumberFormat="1" applyFont="1" applyFill="1" applyBorder="1"/>
    <xf numFmtId="4" fontId="9" fillId="41" borderId="80" xfId="2" applyNumberFormat="1" applyFont="1" applyFill="1" applyBorder="1"/>
    <xf numFmtId="4" fontId="9" fillId="41" borderId="80" xfId="2" applyNumberFormat="1" applyFont="1" applyFill="1" applyBorder="1" applyAlignment="1">
      <alignment wrapText="1"/>
    </xf>
    <xf numFmtId="49" fontId="9" fillId="41" borderId="7" xfId="0" applyNumberFormat="1" applyFont="1" applyFill="1" applyBorder="1" applyAlignment="1">
      <alignment horizontal="right" vertical="center"/>
    </xf>
    <xf numFmtId="0" fontId="9" fillId="41" borderId="8" xfId="0" applyFont="1" applyFill="1" applyBorder="1" applyAlignment="1">
      <alignment vertical="center"/>
    </xf>
    <xf numFmtId="0" fontId="9" fillId="41" borderId="8" xfId="0" applyFont="1" applyFill="1" applyBorder="1" applyAlignment="1">
      <alignment horizontal="center" vertical="center"/>
    </xf>
    <xf numFmtId="43" fontId="9" fillId="41" borderId="7" xfId="2" applyFont="1" applyFill="1" applyBorder="1"/>
    <xf numFmtId="43" fontId="9" fillId="41" borderId="8" xfId="2" applyFont="1" applyFill="1" applyBorder="1"/>
    <xf numFmtId="43" fontId="9" fillId="41" borderId="9" xfId="2" applyFont="1" applyFill="1" applyBorder="1"/>
    <xf numFmtId="2" fontId="9" fillId="41" borderId="7" xfId="2" applyNumberFormat="1" applyFont="1" applyFill="1" applyBorder="1"/>
    <xf numFmtId="2" fontId="9" fillId="41" borderId="8" xfId="2" applyNumberFormat="1" applyFont="1" applyFill="1" applyBorder="1"/>
    <xf numFmtId="4" fontId="9" fillId="41" borderId="1" xfId="2" applyNumberFormat="1" applyFont="1" applyFill="1" applyBorder="1"/>
    <xf numFmtId="4" fontId="9" fillId="41" borderId="1" xfId="2" applyNumberFormat="1" applyFont="1" applyFill="1" applyBorder="1" applyAlignment="1">
      <alignment wrapText="1"/>
    </xf>
    <xf numFmtId="10" fontId="50" fillId="3" borderId="15" xfId="230" applyNumberFormat="1" applyFont="1" applyFill="1" applyBorder="1" applyAlignment="1">
      <alignment vertical="center" wrapText="1"/>
    </xf>
    <xf numFmtId="10" fontId="66" fillId="0" borderId="89" xfId="230" applyNumberFormat="1" applyFont="1" applyBorder="1" applyAlignment="1">
      <alignment horizontal="right" vertical="center" wrapText="1"/>
    </xf>
    <xf numFmtId="10" fontId="66" fillId="0" borderId="90" xfId="230" applyNumberFormat="1" applyFont="1" applyBorder="1" applyAlignment="1">
      <alignment horizontal="right" vertical="center" wrapText="1"/>
    </xf>
    <xf numFmtId="10" fontId="66" fillId="3" borderId="15" xfId="230" applyNumberFormat="1" applyFont="1" applyFill="1" applyBorder="1" applyAlignment="1">
      <alignment vertical="center" wrapText="1"/>
    </xf>
    <xf numFmtId="49" fontId="49" fillId="41" borderId="27" xfId="0" applyNumberFormat="1" applyFont="1" applyFill="1" applyBorder="1" applyAlignment="1">
      <alignment horizontal="right" vertical="center"/>
    </xf>
    <xf numFmtId="0" fontId="49" fillId="41" borderId="28" xfId="0" applyFont="1" applyFill="1" applyBorder="1" applyAlignment="1">
      <alignment vertical="center"/>
    </xf>
    <xf numFmtId="0" fontId="49" fillId="41" borderId="28" xfId="0" applyFont="1" applyFill="1" applyBorder="1" applyAlignment="1">
      <alignment horizontal="center" vertical="center"/>
    </xf>
    <xf numFmtId="43" fontId="49" fillId="41" borderId="28" xfId="2" applyFont="1" applyFill="1" applyBorder="1"/>
    <xf numFmtId="0" fontId="0" fillId="41" borderId="25" xfId="0" applyFill="1" applyBorder="1"/>
    <xf numFmtId="0" fontId="0" fillId="41" borderId="93" xfId="0" applyFill="1" applyBorder="1"/>
    <xf numFmtId="0" fontId="0" fillId="41" borderId="81" xfId="0" applyFill="1" applyBorder="1"/>
    <xf numFmtId="2" fontId="0" fillId="41" borderId="25" xfId="0" applyNumberFormat="1" applyFill="1" applyBorder="1"/>
    <xf numFmtId="2" fontId="0" fillId="41" borderId="2" xfId="0" applyNumberFormat="1" applyFill="1" applyBorder="1"/>
    <xf numFmtId="4" fontId="0" fillId="41" borderId="1" xfId="0" applyNumberFormat="1" applyFill="1" applyBorder="1"/>
    <xf numFmtId="4" fontId="9" fillId="41" borderId="82" xfId="2" applyNumberFormat="1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95" xfId="0" applyBorder="1" applyAlignment="1">
      <alignment wrapText="1"/>
    </xf>
    <xf numFmtId="0" fontId="0" fillId="0" borderId="96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0" fillId="0" borderId="13" xfId="0" applyFont="1" applyBorder="1"/>
    <xf numFmtId="0" fontId="8" fillId="0" borderId="78" xfId="0" applyFont="1" applyBorder="1" applyAlignment="1"/>
    <xf numFmtId="4" fontId="63" fillId="0" borderId="41" xfId="0" applyNumberFormat="1" applyFont="1" applyBorder="1" applyAlignment="1">
      <alignment horizontal="left" vertical="center" wrapText="1"/>
    </xf>
    <xf numFmtId="0" fontId="49" fillId="41" borderId="76" xfId="0" applyFont="1" applyFill="1" applyBorder="1" applyAlignment="1">
      <alignment vertical="center"/>
    </xf>
    <xf numFmtId="49" fontId="49" fillId="41" borderId="85" xfId="0" applyNumberFormat="1" applyFont="1" applyFill="1" applyBorder="1" applyAlignment="1">
      <alignment horizontal="right" vertical="center"/>
    </xf>
    <xf numFmtId="43" fontId="49" fillId="41" borderId="76" xfId="2" applyFont="1" applyFill="1" applyBorder="1"/>
    <xf numFmtId="43" fontId="49" fillId="41" borderId="29" xfId="2" applyFont="1" applyFill="1" applyBorder="1"/>
    <xf numFmtId="0" fontId="8" fillId="0" borderId="94" xfId="0" applyFont="1" applyBorder="1" applyAlignment="1">
      <alignment vertical="center"/>
    </xf>
    <xf numFmtId="4" fontId="8" fillId="41" borderId="79" xfId="0" applyNumberFormat="1" applyFont="1" applyFill="1" applyBorder="1" applyAlignment="1">
      <alignment wrapText="1"/>
    </xf>
    <xf numFmtId="49" fontId="9" fillId="0" borderId="0" xfId="2" applyNumberFormat="1" applyFont="1" applyFill="1" applyBorder="1" applyAlignment="1">
      <alignment horizontal="left" wrapText="1"/>
    </xf>
    <xf numFmtId="43" fontId="9" fillId="0" borderId="0" xfId="2" applyFont="1" applyFill="1" applyBorder="1" applyAlignment="1">
      <alignment horizontal="left" wrapText="1"/>
    </xf>
    <xf numFmtId="43" fontId="9" fillId="0" borderId="0" xfId="2" applyFont="1" applyBorder="1" applyAlignment="1">
      <alignment horizontal="left" wrapText="1"/>
    </xf>
    <xf numFmtId="0" fontId="5" fillId="0" borderId="0" xfId="1" applyFont="1" applyAlignment="1">
      <alignment horizontal="center" vertical="top" readingOrder="1"/>
    </xf>
    <xf numFmtId="0" fontId="13" fillId="4" borderId="4" xfId="4" applyFont="1" applyFill="1" applyBorder="1" applyAlignment="1">
      <alignment horizontal="center" vertical="center"/>
    </xf>
    <xf numFmtId="0" fontId="13" fillId="4" borderId="7" xfId="4" applyFont="1" applyFill="1" applyBorder="1" applyAlignment="1">
      <alignment horizontal="center" vertical="center"/>
    </xf>
    <xf numFmtId="0" fontId="13" fillId="4" borderId="10" xfId="4" applyFont="1" applyFill="1" applyBorder="1" applyAlignment="1">
      <alignment horizontal="center" vertical="center"/>
    </xf>
    <xf numFmtId="164" fontId="14" fillId="4" borderId="5" xfId="4" applyNumberFormat="1" applyFont="1" applyFill="1" applyBorder="1" applyAlignment="1">
      <alignment horizontal="center" vertical="center" wrapText="1"/>
    </xf>
    <xf numFmtId="164" fontId="14" fillId="4" borderId="8" xfId="4" applyNumberFormat="1" applyFont="1" applyFill="1" applyBorder="1" applyAlignment="1">
      <alignment horizontal="center" vertical="center" wrapText="1"/>
    </xf>
    <xf numFmtId="164" fontId="14" fillId="4" borderId="11" xfId="4" applyNumberFormat="1" applyFont="1" applyFill="1" applyBorder="1" applyAlignment="1">
      <alignment horizontal="center" vertical="center" wrapText="1"/>
    </xf>
    <xf numFmtId="164" fontId="14" fillId="4" borderId="6" xfId="4" applyNumberFormat="1" applyFont="1" applyFill="1" applyBorder="1" applyAlignment="1">
      <alignment horizontal="center" vertical="center" wrapText="1"/>
    </xf>
    <xf numFmtId="164" fontId="14" fillId="4" borderId="9" xfId="4" applyNumberFormat="1" applyFont="1" applyFill="1" applyBorder="1" applyAlignment="1">
      <alignment horizontal="center" vertical="center" wrapText="1"/>
    </xf>
    <xf numFmtId="164" fontId="14" fillId="4" borderId="12" xfId="4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/>
    </xf>
    <xf numFmtId="166" fontId="29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horizontal="left" vertical="top" wrapText="1" readingOrder="1"/>
    </xf>
    <xf numFmtId="0" fontId="6" fillId="0" borderId="0" xfId="5" applyFont="1" applyAlignment="1">
      <alignment horizontal="left" vertical="top" wrapText="1" readingOrder="1"/>
    </xf>
    <xf numFmtId="0" fontId="6" fillId="0" borderId="0" xfId="1" applyFont="1" applyAlignment="1">
      <alignment horizontal="left" vertical="top" wrapText="1" readingOrder="1"/>
    </xf>
  </cellXfs>
  <cellStyles count="231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ancel" xfId="63" xr:uid="{B55AB6B2-62CE-4E67-BAE1-53F65CE7B5DD}"/>
    <cellStyle name="Cancel 10" xfId="64" xr:uid="{4A34FA7D-1A63-413F-BDC3-F035A8CB79D4}"/>
    <cellStyle name="Cancel 11" xfId="65" xr:uid="{1C94CF65-E888-4E6D-B932-2DF750DF269D}"/>
    <cellStyle name="Cancel 12" xfId="66" xr:uid="{58433BDA-F640-4A44-9FC7-3D5C9170A0E5}"/>
    <cellStyle name="Cancel 13" xfId="67" xr:uid="{8C3C9323-5FF5-4AFE-8AA6-813481C3D021}"/>
    <cellStyle name="Cancel 14" xfId="68" xr:uid="{00168D34-BBAE-4FD4-8D72-2D7A48E11D88}"/>
    <cellStyle name="Cancel 15" xfId="69" xr:uid="{48808308-4D4C-4C16-98A7-86FEBD289BC2}"/>
    <cellStyle name="Cancel 16" xfId="70" xr:uid="{D6E11D33-B6D2-49C2-890A-26A27524E393}"/>
    <cellStyle name="Cancel 17" xfId="71" xr:uid="{8065B3B7-978E-4DB3-8533-1E99FE9917F2}"/>
    <cellStyle name="Cancel 18" xfId="72" xr:uid="{7AE764D0-83CA-4192-A197-208F82A66E3C}"/>
    <cellStyle name="Cancel 19" xfId="73" xr:uid="{E6E0B007-049C-40B7-9BE4-5D02FCF37228}"/>
    <cellStyle name="Cancel 2" xfId="74" xr:uid="{57EBF9A0-4296-49A7-B24E-D5C71289478B}"/>
    <cellStyle name="Cancel 2 2" xfId="75" xr:uid="{35E6CC89-7975-471D-8E05-06AF2B6153AA}"/>
    <cellStyle name="Cancel 20" xfId="76" xr:uid="{6820EA03-054C-43EE-BB2C-07EBBECC2242}"/>
    <cellStyle name="Cancel 21" xfId="77" xr:uid="{86B04E6D-910E-4794-B30D-0F29FE81E024}"/>
    <cellStyle name="Cancel 22" xfId="78" xr:uid="{DDEB2F7D-1224-4C5D-B1B7-537C4C424E93}"/>
    <cellStyle name="Cancel 23" xfId="79" xr:uid="{C1493D37-94F0-4E52-8F0D-6A66603788D0}"/>
    <cellStyle name="Cancel 24" xfId="80" xr:uid="{308CF32D-69F9-4943-88B7-D9B4A1651526}"/>
    <cellStyle name="Cancel 25" xfId="81" xr:uid="{F1FE29DB-042C-40CC-BD85-DDBA787A7A35}"/>
    <cellStyle name="Cancel 26" xfId="82" xr:uid="{326A174F-85A1-4C5E-85E7-F171923C26D5}"/>
    <cellStyle name="Cancel 27" xfId="83" xr:uid="{EBA5DB0E-C191-4989-ABB8-6CB8A8AB4ABF}"/>
    <cellStyle name="Cancel 3" xfId="84" xr:uid="{9A0E11B4-8F7D-4A8E-BE45-1461AFDF1FCF}"/>
    <cellStyle name="Cancel 4" xfId="85" xr:uid="{B0F9C375-39CF-4D79-BFFA-9FDC36D1C9B7}"/>
    <cellStyle name="Cancel 5" xfId="86" xr:uid="{7E5CB3A7-B18B-4598-84D0-A20B63BCA83E}"/>
    <cellStyle name="Cancel 6" xfId="87" xr:uid="{F5F205CB-414A-419C-A736-C105213C32E2}"/>
    <cellStyle name="Cancel 7" xfId="88" xr:uid="{BE3A7AD9-67DD-4796-84A9-0FC335B428AC}"/>
    <cellStyle name="Cancel 8" xfId="89" xr:uid="{E8CF05CA-31FC-41D8-8F9F-A1A995CAF44C}"/>
    <cellStyle name="Cancel 9" xfId="90" xr:uid="{2C9B5595-929C-47ED-A93A-EECE97E4DF4F}"/>
    <cellStyle name="Celda de comprobación" xfId="29" builtinId="23" customBuiltin="1"/>
    <cellStyle name="Celda vinculada" xfId="28" builtinId="24" customBuiltin="1"/>
    <cellStyle name="Comma0 - Modelo1" xfId="91" xr:uid="{A90D3BC4-A644-487E-8A89-17818F0B3E96}"/>
    <cellStyle name="Comma0 - Style1" xfId="92" xr:uid="{8CD8E345-1ABF-421F-A233-EB9EE9CDC265}"/>
    <cellStyle name="Comma1 - Modelo1" xfId="93" xr:uid="{C32F408F-C9CF-4866-9B94-FD3DD38393F1}"/>
    <cellStyle name="Comma1 - Modelo2" xfId="94" xr:uid="{A4781E60-9C12-4B0B-87C1-CEE19BE92A8B}"/>
    <cellStyle name="Comma1 - Style2" xfId="95" xr:uid="{A5CA2345-5F6C-4C5B-B1D6-BFCDE51717C6}"/>
    <cellStyle name="Dia" xfId="96" xr:uid="{53675448-18F1-4884-A2C4-26FC4C1F69C9}"/>
    <cellStyle name="Dia 2" xfId="97" xr:uid="{5C4FFC41-2DD9-49E4-B8B6-D19BEA39741A}"/>
    <cellStyle name="Encabez1" xfId="98" xr:uid="{B07B4D2C-388C-4619-9D6B-3165334E8755}"/>
    <cellStyle name="Encabez1 2" xfId="99" xr:uid="{45E5F7F3-7679-4160-A344-3FE38B392CA6}"/>
    <cellStyle name="Encabez2" xfId="100" xr:uid="{6C0B8004-5753-4A34-924D-70D7CD1BEA1E}"/>
    <cellStyle name="Encabez2 2" xfId="101" xr:uid="{3A552FD3-1A0D-4298-829E-1343FD6520A5}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02" xr:uid="{9CF0E403-AB28-4690-8DDD-9199D5ECE640}"/>
    <cellStyle name="Euro 2" xfId="103" xr:uid="{F0790952-E193-4DA8-BCC2-B66B4CBF4E28}"/>
    <cellStyle name="F2" xfId="104" xr:uid="{67882610-EC20-4153-990A-38BDCA9EE601}"/>
    <cellStyle name="F3" xfId="105" xr:uid="{EE3354C1-B7A6-46E3-9F85-24D55B28A59F}"/>
    <cellStyle name="F4" xfId="106" xr:uid="{4A11642F-CFD9-436B-B566-A6E18BF6858B}"/>
    <cellStyle name="F5" xfId="107" xr:uid="{EEF1EB7B-1A32-49D2-B9DB-4F6A81B9517F}"/>
    <cellStyle name="F6" xfId="108" xr:uid="{9C201FD0-BEC4-4D67-890B-C69A3E1EA8D7}"/>
    <cellStyle name="F7" xfId="109" xr:uid="{B8CCE788-3953-4BB3-BDD2-D1B6E40CD7DC}"/>
    <cellStyle name="F8" xfId="110" xr:uid="{9AC58E95-088A-48F4-80CD-51499D73684A}"/>
    <cellStyle name="Fijo" xfId="111" xr:uid="{FD38FB99-B54A-4504-B305-55D956A52A7D}"/>
    <cellStyle name="Fijo 2" xfId="112" xr:uid="{EAFA0828-0111-4107-A626-A0472B529606}"/>
    <cellStyle name="Financiero" xfId="113" xr:uid="{9C71409B-AB1A-47E6-995E-CDC873CE426D}"/>
    <cellStyle name="Financiero 2" xfId="114" xr:uid="{A11FAB11-8E2B-402F-BCAD-50411E08DF60}"/>
    <cellStyle name="Incorrecto" xfId="23" builtinId="27" customBuiltin="1"/>
    <cellStyle name="Millares [0] 2" xfId="139" xr:uid="{726B6B02-F5C6-4207-958E-539EA7A9BF80}"/>
    <cellStyle name="Millares [0] 2 2" xfId="10" xr:uid="{00000000-0005-0000-0000-000000000000}"/>
    <cellStyle name="Millares 10" xfId="145" xr:uid="{B4E0EFBE-F544-4845-B793-C1BD66388DE9}"/>
    <cellStyle name="Millares 10 2" xfId="157" xr:uid="{6C31DBBA-3A40-41CF-A469-6F69AD050D38}"/>
    <cellStyle name="Millares 10 2 2" xfId="192" xr:uid="{6BE4AE81-6ACA-4085-940A-A85D589589C3}"/>
    <cellStyle name="Millares 10 2 3" xfId="223" xr:uid="{84262B36-3776-4032-8128-6CAB3178CCCE}"/>
    <cellStyle name="Millares 10 3" xfId="180" xr:uid="{EF498155-DFA5-4CBD-86A1-1B53A69968FF}"/>
    <cellStyle name="Millares 10 4" xfId="211" xr:uid="{59C54345-4F9F-43BB-9E2F-500ABF3D1C9A}"/>
    <cellStyle name="Millares 11" xfId="144" xr:uid="{186CA385-0394-4104-96CA-918528FF0837}"/>
    <cellStyle name="Millares 11 2" xfId="156" xr:uid="{EBBE4FE1-FFB4-49A5-A527-3903B0E8B0CA}"/>
    <cellStyle name="Millares 11 2 2" xfId="191" xr:uid="{63B7E073-7C83-4DA2-8961-C431D0FD7713}"/>
    <cellStyle name="Millares 11 2 3" xfId="222" xr:uid="{08CE4C76-725A-4BF8-86AF-A16DB65E4852}"/>
    <cellStyle name="Millares 11 3" xfId="179" xr:uid="{3052A6A4-A252-465E-AF0C-604119647D14}"/>
    <cellStyle name="Millares 11 4" xfId="210" xr:uid="{9A2FE8C3-766F-48DF-880E-CB0D204FE0A5}"/>
    <cellStyle name="Millares 12" xfId="142" xr:uid="{3A54BFED-0544-4642-B919-C6A69F28A816}"/>
    <cellStyle name="Millares 12 2" xfId="154" xr:uid="{20C02263-0687-4101-8D13-9B1DC8BA418B}"/>
    <cellStyle name="Millares 12 2 2" xfId="189" xr:uid="{701F671E-6C8E-4838-BAAC-E7F5DB045BC7}"/>
    <cellStyle name="Millares 12 2 3" xfId="220" xr:uid="{5C1F0C3D-0B22-4986-860E-577ABE766474}"/>
    <cellStyle name="Millares 12 3" xfId="177" xr:uid="{71543A7D-2BFC-4A4F-932E-8B3787EDECE0}"/>
    <cellStyle name="Millares 12 4" xfId="208" xr:uid="{E612ADC3-6AB9-4E06-AB51-3ABAE5A1B68D}"/>
    <cellStyle name="Millares 13" xfId="147" xr:uid="{6F1F9F56-E5E0-4D05-A0FE-C1D31A291560}"/>
    <cellStyle name="Millares 13 2" xfId="159" xr:uid="{AF4DB45F-E140-4CB5-A9CB-46FA01DAED8B}"/>
    <cellStyle name="Millares 13 2 2" xfId="194" xr:uid="{936D173A-7F7C-42E7-B603-DA0151727B11}"/>
    <cellStyle name="Millares 13 2 3" xfId="225" xr:uid="{D6C8DE4B-4FEF-463B-B7D9-2BC56BD04CD0}"/>
    <cellStyle name="Millares 13 3" xfId="182" xr:uid="{84508E90-85DA-4508-9AEE-B003476D6919}"/>
    <cellStyle name="Millares 13 4" xfId="213" xr:uid="{47A4BA77-0434-475F-B177-6ECC9AF4AE75}"/>
    <cellStyle name="Millares 14" xfId="146" xr:uid="{51AC9016-C78A-4AF9-B967-585BFA322E13}"/>
    <cellStyle name="Millares 14 2" xfId="158" xr:uid="{4B42304C-2A08-422A-B408-5C994B663C52}"/>
    <cellStyle name="Millares 14 2 2" xfId="193" xr:uid="{2785998D-CE4F-45C0-B2FB-545C10C81395}"/>
    <cellStyle name="Millares 14 2 3" xfId="224" xr:uid="{584E61FC-03CC-4B8B-8A79-84E4F1DCC754}"/>
    <cellStyle name="Millares 14 3" xfId="181" xr:uid="{13681C6A-B1C0-425F-980C-EB83F8761F1E}"/>
    <cellStyle name="Millares 14 4" xfId="212" xr:uid="{3AF56C2A-45DD-49BF-9F96-7766F9F06769}"/>
    <cellStyle name="Millares 15" xfId="160" xr:uid="{F4A9DF55-DFA6-4083-8CC8-8FEEB3100ECA}"/>
    <cellStyle name="Millares 16" xfId="126" xr:uid="{99682502-6B46-4B78-94F2-D579F93AF405}"/>
    <cellStyle name="Millares 16 3" xfId="2" xr:uid="{00000000-0005-0000-0000-000001000000}"/>
    <cellStyle name="Millares 16 3 2" xfId="226" xr:uid="{0F0EE861-888C-42BD-9169-E55BAF054CC1}"/>
    <cellStyle name="Millares 17" xfId="163" xr:uid="{28FC473A-996B-441A-9E0C-2409C11744EE}"/>
    <cellStyle name="Millares 17 2" xfId="16" xr:uid="{C671C77C-0A77-4F45-B6A8-8783347D7BEA}"/>
    <cellStyle name="Millares 17 2 2" xfId="229" xr:uid="{014C9673-CF4B-4436-9158-317A1096900C}"/>
    <cellStyle name="Millares 18" xfId="162" xr:uid="{72575A37-6242-40C0-9D74-32E655D29254}"/>
    <cellStyle name="Millares 19" xfId="167" xr:uid="{3A068E35-F2CB-4737-AB84-10DF0ADEE8BD}"/>
    <cellStyle name="Millares 19 2" xfId="15" xr:uid="{2AEADF14-3589-4EA9-A88C-98E7A656D2D3}"/>
    <cellStyle name="Millares 19 2 2" xfId="228" xr:uid="{90223899-9A35-46FD-B693-C0AADC8390E8}"/>
    <cellStyle name="Millares 2" xfId="60" xr:uid="{00000000-0005-0000-0000-000002000000}"/>
    <cellStyle name="Millares 2 2" xfId="116" xr:uid="{14A98FB2-5A14-4D29-95CE-00AD1B7D894C}"/>
    <cellStyle name="Millares 2 2 2" xfId="133" xr:uid="{E2E7F773-192F-41E1-84AF-687C857646A0}"/>
    <cellStyle name="Millares 2 2 2 2" xfId="171" xr:uid="{D788DA7F-0CDE-4A08-B0C0-4FB787FC5867}"/>
    <cellStyle name="Millares 2 2 2 3" xfId="202" xr:uid="{83697A24-6C5E-4E3E-B8CA-4CB2649D40DB}"/>
    <cellStyle name="Millares 2 2 3" xfId="137" xr:uid="{A8BEC7FF-1C25-454C-AE9F-450F77720A94}"/>
    <cellStyle name="Millares 2 2 4" xfId="165" xr:uid="{9923BC6F-6DE0-436B-B6C3-5D8D0A4443FB}"/>
    <cellStyle name="Millares 2 2 5" xfId="196" xr:uid="{48FDA5B1-BA01-4BCB-9819-AE43C26439C4}"/>
    <cellStyle name="Millares 2 3" xfId="129" xr:uid="{18C92B86-84F0-427A-A66E-0ADE33F209D8}"/>
    <cellStyle name="Millares 2 3 2" xfId="135" xr:uid="{B546E973-FBB1-4382-8C23-137196DA0A9A}"/>
    <cellStyle name="Millares 2 3 2 2" xfId="172" xr:uid="{F635665B-0845-4AA8-86CA-9EA966681EC2}"/>
    <cellStyle name="Millares 2 3 2 3" xfId="203" xr:uid="{264B31D6-5D69-4E09-9B9D-0B5D6E10F13F}"/>
    <cellStyle name="Millares 2 4" xfId="131" xr:uid="{D25F5F3B-F2A8-408C-968E-D5B9B3EE9BFD}"/>
    <cellStyle name="Millares 2 4 2" xfId="169" xr:uid="{CE9FF666-7DE6-4491-A754-F9538DA5275A}"/>
    <cellStyle name="Millares 2 4 3" xfId="200" xr:uid="{72E8B3C4-6C28-4B6A-B786-E9C7C65689BA}"/>
    <cellStyle name="Millares 2 5" xfId="115" xr:uid="{54A7D166-6777-4CFE-A90C-47410F47739B}"/>
    <cellStyle name="Millares 2 6" xfId="164" xr:uid="{EDE00467-7F48-4028-B415-E5B21868AF02}"/>
    <cellStyle name="Millares 2 7" xfId="195" xr:uid="{BB193CBA-A6FF-4349-807E-1A885E538A47}"/>
    <cellStyle name="Millares 20" xfId="198" xr:uid="{F44785DB-509B-4237-9E74-D47E4C3396B0}"/>
    <cellStyle name="Millares 21" xfId="59" xr:uid="{00000000-0005-0000-0000-000073000000}"/>
    <cellStyle name="Millares 3" xfId="14" xr:uid="{0CD15260-8121-4237-B145-7821517015BC}"/>
    <cellStyle name="Millares 3 2" xfId="150" xr:uid="{F0894FE5-5DCB-46DE-9360-E66D1315B010}"/>
    <cellStyle name="Millares 3 2 2" xfId="185" xr:uid="{6B325C29-6CE1-452A-A3EC-6FF2CE9BD21B}"/>
    <cellStyle name="Millares 3 2 3" xfId="216" xr:uid="{7E1C6555-0B6E-4A56-A61D-ACF5011164E7}"/>
    <cellStyle name="Millares 3 3" xfId="136" xr:uid="{DEC27DF3-1F59-460E-8C97-C8F44593EDBF}"/>
    <cellStyle name="Millares 3 3 2" xfId="173" xr:uid="{19320865-51AA-4364-84C3-EA0F81601151}"/>
    <cellStyle name="Millares 3 3 3" xfId="204" xr:uid="{87E133E9-08B6-44BA-B56F-84E13ABD80BE}"/>
    <cellStyle name="Millares 3 4" xfId="117" xr:uid="{8AC67507-335D-4CDB-803C-39BCF3F4F539}"/>
    <cellStyle name="Millares 3 5" xfId="166" xr:uid="{27C70E00-2F2E-401F-93AC-48D7119F691D}"/>
    <cellStyle name="Millares 3 6" xfId="197" xr:uid="{3750C925-C05E-4E31-BAB8-C43FAA16A73C}"/>
    <cellStyle name="Millares 3 7" xfId="61" xr:uid="{00000000-0005-0000-0000-000003000000}"/>
    <cellStyle name="Millares 4" xfId="130" xr:uid="{08691DE1-0CCA-4E9C-9FF9-81179E4C506F}"/>
    <cellStyle name="Millares 4 2" xfId="148" xr:uid="{7CA121DA-E2BD-4168-BFA2-C1ED6A4EC305}"/>
    <cellStyle name="Millares 4 2 2" xfId="183" xr:uid="{20AEDE13-4AA5-4724-996B-EED728BA0B50}"/>
    <cellStyle name="Millares 4 2 3" xfId="214" xr:uid="{E9224C9C-D19C-419E-9369-D7DD33E16489}"/>
    <cellStyle name="Millares 4 3" xfId="168" xr:uid="{86C2CDF3-1B6A-405F-8B2A-6BAF8DA0F191}"/>
    <cellStyle name="Millares 4 4" xfId="199" xr:uid="{4559CABE-91E0-495D-9833-18B121627347}"/>
    <cellStyle name="Millares 5" xfId="127" xr:uid="{4E35BC8E-0C93-4EB5-80A8-E035ABB2268C}"/>
    <cellStyle name="Millares 5 2" xfId="149" xr:uid="{B3E696A3-4ED4-4E5A-B2B3-BBBD1FDA8BDA}"/>
    <cellStyle name="Millares 5 2 2" xfId="184" xr:uid="{60A00101-689F-4F2B-953C-25A1F14649E9}"/>
    <cellStyle name="Millares 5 2 3" xfId="215" xr:uid="{138FE089-349A-4AE7-A6E3-9BADA2186EE3}"/>
    <cellStyle name="Millares 5 3" xfId="132" xr:uid="{363D867A-2807-45D0-8DE2-06EAC930FEDD}"/>
    <cellStyle name="Millares 5 3 2" xfId="170" xr:uid="{A20C68AF-99B6-4393-ABCC-DAEC576C5F8D}"/>
    <cellStyle name="Millares 5 3 3" xfId="201" xr:uid="{8DDB2E74-839D-40A0-906F-3B9F9B9E0D18}"/>
    <cellStyle name="Millares 6" xfId="138" xr:uid="{7BB71E98-B6C7-4216-AC5B-C94DC2293F15}"/>
    <cellStyle name="Millares 6 2" xfId="151" xr:uid="{F2AE9970-EFA5-4A4B-9224-14B6FF945165}"/>
    <cellStyle name="Millares 6 2 2" xfId="186" xr:uid="{31D4911A-B088-4E4A-BD88-BD1092B5B9E7}"/>
    <cellStyle name="Millares 6 2 3" xfId="217" xr:uid="{E1FF397C-05CC-4DC5-BA78-B40AAC72CF72}"/>
    <cellStyle name="Millares 6 3" xfId="174" xr:uid="{E914289D-AD03-472A-BCD8-D2B3BA3282C5}"/>
    <cellStyle name="Millares 6 4" xfId="205" xr:uid="{90FA3668-E311-46E5-B768-3BC680C9166F}"/>
    <cellStyle name="Millares 7" xfId="141" xr:uid="{EF6C6AA2-40D6-4CA0-904E-A9F91EFF01D7}"/>
    <cellStyle name="Millares 7 2" xfId="153" xr:uid="{7B89184E-20DB-49A4-919D-5877C0EB7E3B}"/>
    <cellStyle name="Millares 7 2 2" xfId="188" xr:uid="{F8FDC3F5-0515-4EC1-B394-376EBD8E6740}"/>
    <cellStyle name="Millares 7 2 3" xfId="219" xr:uid="{E3A55453-12A5-494F-A112-899C4BB6EEE1}"/>
    <cellStyle name="Millares 7 3" xfId="176" xr:uid="{A686A067-00D4-4EDF-A89A-A31A441C72C1}"/>
    <cellStyle name="Millares 7 4" xfId="207" xr:uid="{91C49EC2-39ED-4F3D-ACA1-5AC0B516B5AB}"/>
    <cellStyle name="Millares 8" xfId="140" xr:uid="{1770E6DD-FCE2-431A-B1EE-EF5DC4FD3603}"/>
    <cellStyle name="Millares 8 2" xfId="152" xr:uid="{066541BD-89AC-42ED-8765-CC285D632774}"/>
    <cellStyle name="Millares 8 2 2" xfId="187" xr:uid="{4F1E2DEE-E22C-4FAB-959B-FE44AC1E1A94}"/>
    <cellStyle name="Millares 8 2 3" xfId="218" xr:uid="{2ACE8A2F-421A-448A-B296-CAE9F8E46611}"/>
    <cellStyle name="Millares 8 3" xfId="175" xr:uid="{850AD8EC-EB1E-4677-AA2A-618F8E32F4FD}"/>
    <cellStyle name="Millares 8 4" xfId="206" xr:uid="{DCE96250-B9A4-4D09-AE12-C1CD27C5CB64}"/>
    <cellStyle name="Millares 9" xfId="143" xr:uid="{ED267ADB-AE7D-4FDA-B980-56897455EE74}"/>
    <cellStyle name="Millares 9 2" xfId="155" xr:uid="{D8706BD9-804D-4B06-81E6-120C930384CF}"/>
    <cellStyle name="Millares 9 2 2" xfId="190" xr:uid="{B993AC68-7329-4785-9D48-56F1D0E0B19A}"/>
    <cellStyle name="Millares 9 2 3" xfId="221" xr:uid="{9CBC5B05-4ACF-4C2D-8C78-BB830C2DBC1D}"/>
    <cellStyle name="Millares 9 3" xfId="178" xr:uid="{A71ACF24-B946-45EC-B859-3A3C242D0101}"/>
    <cellStyle name="Millares 9 4" xfId="209" xr:uid="{51430EDD-42F7-476A-A901-BCBA59961FBB}"/>
    <cellStyle name="Monetario" xfId="118" xr:uid="{4FADCDE4-A37B-4CAB-BF8E-3E43455B2563}"/>
    <cellStyle name="Monetario 2" xfId="119" xr:uid="{02ADF6A6-B667-4512-A583-698445358C3B}"/>
    <cellStyle name="Neutral" xfId="24" builtinId="28" customBuiltin="1"/>
    <cellStyle name="Normal" xfId="0" builtinId="0"/>
    <cellStyle name="Normal 10 10" xfId="9" xr:uid="{00000000-0005-0000-0000-000003000000}"/>
    <cellStyle name="Normal 10 12" xfId="134" xr:uid="{FF97C524-D642-47C0-9EF3-5DD6A0E86FB9}"/>
    <cellStyle name="Normal 106 4" xfId="11" xr:uid="{00000000-0005-0000-0000-000004000000}"/>
    <cellStyle name="Normal 151" xfId="5" xr:uid="{00000000-0005-0000-0000-000005000000}"/>
    <cellStyle name="Normal 158 2" xfId="1" xr:uid="{00000000-0005-0000-0000-000006000000}"/>
    <cellStyle name="Normal 196" xfId="7" xr:uid="{00000000-0005-0000-0000-000007000000}"/>
    <cellStyle name="Normal 2" xfId="12" xr:uid="{00000000-0005-0000-0000-000008000000}"/>
    <cellStyle name="Normal 2 2" xfId="58" xr:uid="{00000000-0005-0000-0000-000005000000}"/>
    <cellStyle name="Normal 2 2 2" xfId="128" xr:uid="{920FA754-19A0-497E-B655-C11B69E3BD43}"/>
    <cellStyle name="Normal 2 3" xfId="4" xr:uid="{00000000-0005-0000-0000-000009000000}"/>
    <cellStyle name="Normal 206" xfId="6" xr:uid="{00000000-0005-0000-0000-00000A000000}"/>
    <cellStyle name="Normal 207" xfId="8" xr:uid="{00000000-0005-0000-0000-00000B000000}"/>
    <cellStyle name="Normal 3" xfId="13" xr:uid="{BC1F79C6-49F6-455E-920D-632DB4FF7D29}"/>
    <cellStyle name="Normal 3 2" xfId="120" xr:uid="{BA21650A-0F4E-4419-AB21-1644DD21011F}"/>
    <cellStyle name="Normal 3 3" xfId="227" xr:uid="{13C4C08E-CAEA-4EE6-A169-BD7895034C10}"/>
    <cellStyle name="Normal 4" xfId="121" xr:uid="{F3B5E666-5D92-42F4-83C5-0F9E552ED7BE}"/>
    <cellStyle name="Normal 5" xfId="161" xr:uid="{EFEAE29E-E5F3-444F-8FCA-B522BF6C9CF3}"/>
    <cellStyle name="Normal 6" xfId="57" xr:uid="{00000000-0005-0000-0000-0000DC000000}"/>
    <cellStyle name="Notas 2" xfId="62" xr:uid="{00000000-0005-0000-0000-0000E3000000}"/>
    <cellStyle name="Porcentaje" xfId="230" builtinId="5"/>
    <cellStyle name="Porcentaje 10" xfId="3" xr:uid="{00000000-0005-0000-0000-00000C000000}"/>
    <cellStyle name="Porcentaje 2" xfId="122" xr:uid="{CD11ED8A-9ACA-476E-A351-DB05C1D11B33}"/>
    <cellStyle name="Porcentual 2" xfId="123" xr:uid="{F64036B6-F34C-477C-91BB-A04DD2A2262D}"/>
    <cellStyle name="RM" xfId="124" xr:uid="{4915B620-DED4-45BB-8B79-D13907E6642F}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  <cellStyle name="Total 2" xfId="125" xr:uid="{41B88656-E9C5-4DF2-B593-EEF925A16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220015</xdr:colOff>
      <xdr:row>0</xdr:row>
      <xdr:rowOff>117565</xdr:rowOff>
    </xdr:from>
    <xdr:to>
      <xdr:col>1</xdr:col>
      <xdr:colOff>649494</xdr:colOff>
      <xdr:row>3</xdr:row>
      <xdr:rowOff>7324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401D0F9E-8663-4126-8A84-34702ED7EF3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15" y="117565"/>
          <a:ext cx="793546" cy="3977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1071488</xdr:colOff>
      <xdr:row>0</xdr:row>
      <xdr:rowOff>135282</xdr:rowOff>
    </xdr:from>
    <xdr:to>
      <xdr:col>6</xdr:col>
      <xdr:colOff>926411</xdr:colOff>
      <xdr:row>3</xdr:row>
      <xdr:rowOff>23645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1B5A1-7EBA-4ED0-9BAE-43D9F5C4E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912555" y="135282"/>
          <a:ext cx="927649" cy="396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56985</xdr:colOff>
      <xdr:row>0</xdr:row>
      <xdr:rowOff>38100</xdr:rowOff>
    </xdr:from>
    <xdr:to>
      <xdr:col>2</xdr:col>
      <xdr:colOff>708660</xdr:colOff>
      <xdr:row>1</xdr:row>
      <xdr:rowOff>154249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BB872B65-C2C8-47D8-A9EA-49D4A846BEF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85" y="38100"/>
          <a:ext cx="651675" cy="278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130206</xdr:colOff>
      <xdr:row>0</xdr:row>
      <xdr:rowOff>30485</xdr:rowOff>
    </xdr:from>
    <xdr:to>
      <xdr:col>6</xdr:col>
      <xdr:colOff>805815</xdr:colOff>
      <xdr:row>1</xdr:row>
      <xdr:rowOff>119319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3CAAA-1CCA-44C7-918B-681D4E42F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5978556" y="30485"/>
          <a:ext cx="675609" cy="2507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585714</xdr:colOff>
      <xdr:row>1</xdr:row>
      <xdr:rowOff>56418</xdr:rowOff>
    </xdr:from>
    <xdr:to>
      <xdr:col>14</xdr:col>
      <xdr:colOff>614126</xdr:colOff>
      <xdr:row>3</xdr:row>
      <xdr:rowOff>119664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A0C455-2578-40DD-BE35-74A726C04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62614" y="193578"/>
          <a:ext cx="698972" cy="267081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1</xdr:row>
      <xdr:rowOff>12192</xdr:rowOff>
    </xdr:from>
    <xdr:to>
      <xdr:col>3</xdr:col>
      <xdr:colOff>29455</xdr:colOff>
      <xdr:row>3</xdr:row>
      <xdr:rowOff>78316</xdr:rowOff>
    </xdr:to>
    <xdr:pic>
      <xdr:nvPicPr>
        <xdr:cNvPr id="6" name="Imagen 5" descr="cid:image004.jpg@01D7823F.95D2A700">
          <a:extLst>
            <a:ext uri="{FF2B5EF4-FFF2-40B4-BE49-F238E27FC236}">
              <a16:creationId xmlns:a16="http://schemas.microsoft.com/office/drawing/2014/main" id="{1A65A628-DF3D-41D2-BD9A-5DA33D43082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" y="152400"/>
          <a:ext cx="693919" cy="359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585714</xdr:colOff>
      <xdr:row>1</xdr:row>
      <xdr:rowOff>56418</xdr:rowOff>
    </xdr:from>
    <xdr:to>
      <xdr:col>14</xdr:col>
      <xdr:colOff>583646</xdr:colOff>
      <xdr:row>3</xdr:row>
      <xdr:rowOff>11079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3AD92-31E3-42B9-9482-DC7F3C7D1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77268" y="191233"/>
          <a:ext cx="701316" cy="262392"/>
        </a:xfrm>
        <a:prstGeom prst="rect">
          <a:avLst/>
        </a:prstGeom>
      </xdr:spPr>
    </xdr:pic>
    <xdr:clientData/>
  </xdr:twoCellAnchor>
  <xdr:twoCellAnchor editAs="oneCell">
    <xdr:from>
      <xdr:col>1</xdr:col>
      <xdr:colOff>205154</xdr:colOff>
      <xdr:row>0</xdr:row>
      <xdr:rowOff>111808</xdr:rowOff>
    </xdr:from>
    <xdr:to>
      <xdr:col>3</xdr:col>
      <xdr:colOff>112689</xdr:colOff>
      <xdr:row>2</xdr:row>
      <xdr:rowOff>158882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EEB3B84C-A1EC-4F60-884A-CDDA3A82EB8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46" y="111808"/>
          <a:ext cx="692981" cy="346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2:Q145"/>
  <sheetViews>
    <sheetView showGridLines="0" tabSelected="1" view="pageBreakPreview" zoomScale="85" zoomScaleNormal="100" zoomScaleSheetLayoutView="85" workbookViewId="0">
      <pane xSplit="4" ySplit="7" topLeftCell="K8" activePane="bottomRight" state="frozen"/>
      <selection pane="topRight" activeCell="E1" sqref="E1"/>
      <selection pane="bottomLeft" activeCell="A8" sqref="A8"/>
      <selection pane="bottomRight" activeCell="K45" sqref="K45"/>
    </sheetView>
  </sheetViews>
  <sheetFormatPr baseColWidth="10" defaultColWidth="11.42578125" defaultRowHeight="12.75"/>
  <cols>
    <col min="1" max="1" width="5.28515625" customWidth="1"/>
    <col min="2" max="2" width="10.42578125" style="47" customWidth="1"/>
    <col min="3" max="3" width="61.28515625" customWidth="1"/>
    <col min="4" max="4" width="9.7109375" style="5" customWidth="1"/>
    <col min="5" max="5" width="14" bestFit="1" customWidth="1"/>
    <col min="6" max="6" width="13.85546875" style="3" customWidth="1"/>
    <col min="7" max="7" width="13.7109375" style="3" bestFit="1" customWidth="1"/>
    <col min="8" max="8" width="2.28515625" customWidth="1"/>
    <col min="9" max="10" width="12.7109375" bestFit="1" customWidth="1"/>
    <col min="11" max="11" width="13.7109375" bestFit="1" customWidth="1"/>
    <col min="12" max="12" width="2.7109375" customWidth="1"/>
    <col min="13" max="15" width="13.7109375" bestFit="1" customWidth="1"/>
    <col min="16" max="16" width="49.28515625" customWidth="1"/>
    <col min="17" max="17" width="12.7109375" bestFit="1" customWidth="1"/>
  </cols>
  <sheetData>
    <row r="2" spans="2:17">
      <c r="B2" s="381" t="s">
        <v>0</v>
      </c>
      <c r="C2" s="381"/>
      <c r="D2" s="381"/>
      <c r="E2" s="381"/>
      <c r="F2" s="381"/>
      <c r="G2" s="381"/>
    </row>
    <row r="3" spans="2:17">
      <c r="B3" s="381" t="s">
        <v>1</v>
      </c>
      <c r="C3" s="381"/>
      <c r="D3" s="381"/>
      <c r="E3" s="381"/>
      <c r="F3" s="381"/>
      <c r="G3" s="381"/>
    </row>
    <row r="4" spans="2:17">
      <c r="B4" s="48"/>
      <c r="C4" s="48"/>
      <c r="D4" s="48"/>
      <c r="E4" s="48"/>
      <c r="F4" s="48"/>
      <c r="G4" s="48"/>
    </row>
    <row r="5" spans="2:17" ht="24.75">
      <c r="B5" s="6" t="s">
        <v>2</v>
      </c>
      <c r="D5" s="7"/>
      <c r="E5" s="7"/>
      <c r="F5" s="7"/>
      <c r="G5" s="80"/>
    </row>
    <row r="6" spans="2:17" ht="13.5" thickBot="1">
      <c r="B6"/>
      <c r="D6"/>
      <c r="E6" s="81"/>
      <c r="F6" s="81"/>
      <c r="G6" s="81"/>
    </row>
    <row r="7" spans="2:17" ht="36.75" thickBot="1">
      <c r="B7" s="100" t="s">
        <v>3</v>
      </c>
      <c r="C7" s="101" t="s">
        <v>4</v>
      </c>
      <c r="D7" s="101" t="s">
        <v>5</v>
      </c>
      <c r="E7" s="102" t="s">
        <v>1019</v>
      </c>
      <c r="F7" s="102" t="s">
        <v>6</v>
      </c>
      <c r="G7" s="102" t="s">
        <v>7</v>
      </c>
      <c r="I7" s="235" t="s">
        <v>1024</v>
      </c>
      <c r="J7" s="171" t="s">
        <v>6</v>
      </c>
      <c r="K7" s="171" t="s">
        <v>7</v>
      </c>
      <c r="M7" s="313" t="s">
        <v>1032</v>
      </c>
      <c r="N7" s="314" t="s">
        <v>1033</v>
      </c>
      <c r="O7" s="314" t="s">
        <v>1034</v>
      </c>
      <c r="P7" s="314" t="s">
        <v>1035</v>
      </c>
    </row>
    <row r="8" spans="2:17" ht="15.75" customHeight="1" thickBot="1">
      <c r="B8" s="103" t="s">
        <v>511</v>
      </c>
      <c r="C8" s="104" t="s">
        <v>8</v>
      </c>
      <c r="D8" s="105"/>
      <c r="E8" s="106"/>
      <c r="F8" s="106"/>
      <c r="G8" s="107"/>
      <c r="I8" s="236"/>
      <c r="J8" s="172"/>
      <c r="K8" s="173"/>
      <c r="M8" s="263"/>
      <c r="N8" s="264"/>
      <c r="O8" s="297"/>
      <c r="P8" s="297"/>
    </row>
    <row r="9" spans="2:17" ht="15">
      <c r="B9" s="108" t="s">
        <v>512</v>
      </c>
      <c r="C9" s="109" t="s">
        <v>9</v>
      </c>
      <c r="D9" s="110"/>
      <c r="E9" s="111"/>
      <c r="F9" s="111"/>
      <c r="G9" s="112">
        <f>SUM(G10:G11)</f>
        <v>439892.27999999997</v>
      </c>
      <c r="I9" s="237"/>
      <c r="J9" s="174"/>
      <c r="K9" s="175">
        <f>SUM(K10:K11)</f>
        <v>439892.27999999997</v>
      </c>
      <c r="M9" s="265"/>
      <c r="N9" s="266"/>
      <c r="O9" s="298">
        <f>G9-K9</f>
        <v>0</v>
      </c>
      <c r="P9" s="324"/>
    </row>
    <row r="10" spans="2:17" ht="15">
      <c r="B10" s="113" t="s">
        <v>513</v>
      </c>
      <c r="C10" s="114" t="s">
        <v>10</v>
      </c>
      <c r="D10" s="115" t="s">
        <v>11</v>
      </c>
      <c r="E10" s="116">
        <v>1</v>
      </c>
      <c r="F10" s="116">
        <v>1061.56</v>
      </c>
      <c r="G10" s="117">
        <f>+ROUND(E10*F10,2)</f>
        <v>1061.56</v>
      </c>
      <c r="I10" s="238">
        <v>1</v>
      </c>
      <c r="J10" s="176">
        <v>1061.56</v>
      </c>
      <c r="K10" s="177">
        <f>+ROUND(I10*J10,2)</f>
        <v>1061.56</v>
      </c>
      <c r="M10" s="267">
        <f>E10-I10</f>
        <v>0</v>
      </c>
      <c r="N10" s="268">
        <f t="shared" ref="N10:N11" si="0">F10-J10</f>
        <v>0</v>
      </c>
      <c r="O10" s="299">
        <f t="shared" ref="O10:O11" si="1">G10-K10</f>
        <v>0</v>
      </c>
      <c r="P10" s="325" t="s">
        <v>1036</v>
      </c>
    </row>
    <row r="11" spans="2:17" ht="15">
      <c r="B11" s="113" t="s">
        <v>514</v>
      </c>
      <c r="C11" s="114" t="s">
        <v>12</v>
      </c>
      <c r="D11" s="115" t="s">
        <v>13</v>
      </c>
      <c r="E11" s="116">
        <v>1</v>
      </c>
      <c r="F11" s="116">
        <v>438830.72</v>
      </c>
      <c r="G11" s="117">
        <f>+ROUND(E11*F11,2)</f>
        <v>438830.72</v>
      </c>
      <c r="I11" s="238">
        <v>1</v>
      </c>
      <c r="J11" s="176">
        <v>438830.72</v>
      </c>
      <c r="K11" s="177">
        <f>+ROUND(I11*J11,2)</f>
        <v>438830.72</v>
      </c>
      <c r="M11" s="267">
        <f t="shared" ref="M11" si="2">E11-I11</f>
        <v>0</v>
      </c>
      <c r="N11" s="268">
        <f t="shared" si="0"/>
        <v>0</v>
      </c>
      <c r="O11" s="299">
        <f t="shared" si="1"/>
        <v>0</v>
      </c>
      <c r="P11" s="325" t="s">
        <v>1036</v>
      </c>
    </row>
    <row r="12" spans="2:17" ht="15">
      <c r="B12" s="118" t="s">
        <v>515</v>
      </c>
      <c r="C12" s="119" t="s">
        <v>14</v>
      </c>
      <c r="D12" s="120"/>
      <c r="E12" s="121"/>
      <c r="F12" s="121"/>
      <c r="G12" s="122">
        <f>SUM(G13:G18)</f>
        <v>3395849.89</v>
      </c>
      <c r="I12" s="239"/>
      <c r="J12" s="178"/>
      <c r="K12" s="179">
        <f>SUM(K13:K18)</f>
        <v>4208012.92</v>
      </c>
      <c r="M12" s="269"/>
      <c r="N12" s="270"/>
      <c r="O12" s="300">
        <f>G12-K12</f>
        <v>-812163.0299999998</v>
      </c>
      <c r="P12" s="326"/>
      <c r="Q12" s="3">
        <f>O12+SUM(O24:O42)+SUM(O45:O51,O53:O58)+SUM(O60:O67)+SUM(O70:O71,O74:O76,O80:O87,O90:O93,O95,O104:O110,O112:O117,O124)+O19</f>
        <v>11196474.960000001</v>
      </c>
    </row>
    <row r="13" spans="2:17" ht="75">
      <c r="B13" s="113" t="s">
        <v>516</v>
      </c>
      <c r="C13" s="114" t="s">
        <v>15</v>
      </c>
      <c r="D13" s="115" t="s">
        <v>13</v>
      </c>
      <c r="E13" s="116">
        <v>1</v>
      </c>
      <c r="F13" s="123">
        <v>1292800</v>
      </c>
      <c r="G13" s="117">
        <f t="shared" ref="G13:G18" si="3">+ROUND(E13*F13,2)</f>
        <v>1292800</v>
      </c>
      <c r="I13" s="238">
        <v>1</v>
      </c>
      <c r="J13" s="176">
        <v>1266500</v>
      </c>
      <c r="K13" s="177">
        <f t="shared" ref="K13:K18" si="4">+ROUND(I13*J13,2)</f>
        <v>1266500</v>
      </c>
      <c r="M13" s="267">
        <f t="shared" ref="M13:M18" si="5">E13-I13</f>
        <v>0</v>
      </c>
      <c r="N13" s="268">
        <f t="shared" ref="N13:N18" si="6">F13-J13</f>
        <v>26300</v>
      </c>
      <c r="O13" s="299">
        <f t="shared" ref="O13:O18" si="7">G13-K13</f>
        <v>26300</v>
      </c>
      <c r="P13" s="325" t="s">
        <v>1038</v>
      </c>
      <c r="Q13" s="3">
        <f>+O72+O73+O77+O78+O79+O88+O89+O94+O96+O97+O98+O99+O101+O103+O111+O118+O119+O123+O43+O52</f>
        <v>232642.25000000003</v>
      </c>
    </row>
    <row r="14" spans="2:17" ht="15">
      <c r="B14" s="113" t="s">
        <v>517</v>
      </c>
      <c r="C14" s="114" t="s">
        <v>16</v>
      </c>
      <c r="D14" s="115" t="s">
        <v>669</v>
      </c>
      <c r="E14" s="116">
        <v>36.95205</v>
      </c>
      <c r="F14" s="116">
        <v>2687.49</v>
      </c>
      <c r="G14" s="117">
        <f t="shared" si="3"/>
        <v>99308.26</v>
      </c>
      <c r="I14" s="238">
        <v>36.95205</v>
      </c>
      <c r="J14" s="176">
        <v>2687.49</v>
      </c>
      <c r="K14" s="177">
        <f t="shared" si="4"/>
        <v>99308.26</v>
      </c>
      <c r="M14" s="267">
        <f t="shared" si="5"/>
        <v>0</v>
      </c>
      <c r="N14" s="268">
        <f t="shared" si="6"/>
        <v>0</v>
      </c>
      <c r="O14" s="299">
        <f t="shared" si="7"/>
        <v>0</v>
      </c>
      <c r="P14" s="325" t="s">
        <v>1036</v>
      </c>
    </row>
    <row r="15" spans="2:17" ht="15">
      <c r="B15" s="113" t="s">
        <v>518</v>
      </c>
      <c r="C15" s="114" t="s">
        <v>17</v>
      </c>
      <c r="D15" s="115" t="s">
        <v>18</v>
      </c>
      <c r="E15" s="116">
        <v>8</v>
      </c>
      <c r="F15" s="116">
        <v>91201.54</v>
      </c>
      <c r="G15" s="117">
        <f t="shared" si="3"/>
        <v>729612.32</v>
      </c>
      <c r="I15" s="238">
        <v>8</v>
      </c>
      <c r="J15" s="176">
        <v>91201.54</v>
      </c>
      <c r="K15" s="177">
        <f t="shared" si="4"/>
        <v>729612.32</v>
      </c>
      <c r="M15" s="267">
        <f t="shared" si="5"/>
        <v>0</v>
      </c>
      <c r="N15" s="268">
        <f t="shared" si="6"/>
        <v>0</v>
      </c>
      <c r="O15" s="299">
        <f t="shared" si="7"/>
        <v>0</v>
      </c>
      <c r="P15" s="325" t="s">
        <v>1036</v>
      </c>
    </row>
    <row r="16" spans="2:17" ht="30">
      <c r="B16" s="113" t="s">
        <v>519</v>
      </c>
      <c r="C16" s="114" t="s">
        <v>19</v>
      </c>
      <c r="D16" s="115" t="s">
        <v>20</v>
      </c>
      <c r="E16" s="116">
        <v>3.54</v>
      </c>
      <c r="F16" s="123">
        <v>68112.350000000006</v>
      </c>
      <c r="G16" s="117">
        <f t="shared" si="3"/>
        <v>241117.72</v>
      </c>
      <c r="I16" s="238">
        <v>15.85</v>
      </c>
      <c r="J16" s="180">
        <v>68112.350000000006</v>
      </c>
      <c r="K16" s="177">
        <f t="shared" si="4"/>
        <v>1079580.75</v>
      </c>
      <c r="M16" s="267">
        <f t="shared" si="5"/>
        <v>-12.309999999999999</v>
      </c>
      <c r="N16" s="268">
        <f t="shared" si="6"/>
        <v>0</v>
      </c>
      <c r="O16" s="299">
        <f t="shared" si="7"/>
        <v>-838463.03</v>
      </c>
      <c r="P16" s="325" t="s">
        <v>1037</v>
      </c>
    </row>
    <row r="17" spans="2:16" ht="15">
      <c r="B17" s="113" t="s">
        <v>520</v>
      </c>
      <c r="C17" s="114" t="s">
        <v>21</v>
      </c>
      <c r="D17" s="115" t="s">
        <v>610</v>
      </c>
      <c r="E17" s="116">
        <v>11085.615</v>
      </c>
      <c r="F17" s="116">
        <v>10.199999999999999</v>
      </c>
      <c r="G17" s="117">
        <f t="shared" si="3"/>
        <v>113073.27</v>
      </c>
      <c r="I17" s="238">
        <v>11085.615</v>
      </c>
      <c r="J17" s="176">
        <v>10.199999999999999</v>
      </c>
      <c r="K17" s="177">
        <f t="shared" si="4"/>
        <v>113073.27</v>
      </c>
      <c r="M17" s="267">
        <f>E17-I17</f>
        <v>0</v>
      </c>
      <c r="N17" s="268">
        <f t="shared" si="6"/>
        <v>0</v>
      </c>
      <c r="O17" s="299">
        <f t="shared" si="7"/>
        <v>0</v>
      </c>
      <c r="P17" s="325" t="s">
        <v>1036</v>
      </c>
    </row>
    <row r="18" spans="2:16" ht="45">
      <c r="B18" s="113" t="s">
        <v>521</v>
      </c>
      <c r="C18" s="124" t="s">
        <v>670</v>
      </c>
      <c r="D18" s="115" t="s">
        <v>18</v>
      </c>
      <c r="E18" s="125">
        <v>8</v>
      </c>
      <c r="F18" s="125">
        <v>114992.29</v>
      </c>
      <c r="G18" s="126">
        <f t="shared" si="3"/>
        <v>919938.32</v>
      </c>
      <c r="I18" s="240">
        <v>8</v>
      </c>
      <c r="J18" s="181">
        <v>114992.29</v>
      </c>
      <c r="K18" s="182">
        <f t="shared" si="4"/>
        <v>919938.32</v>
      </c>
      <c r="M18" s="267">
        <f t="shared" si="5"/>
        <v>0</v>
      </c>
      <c r="N18" s="268">
        <f t="shared" si="6"/>
        <v>0</v>
      </c>
      <c r="O18" s="299">
        <f t="shared" si="7"/>
        <v>0</v>
      </c>
      <c r="P18" s="325" t="s">
        <v>1036</v>
      </c>
    </row>
    <row r="19" spans="2:16" ht="15">
      <c r="B19" s="118" t="s">
        <v>522</v>
      </c>
      <c r="C19" s="119" t="s">
        <v>23</v>
      </c>
      <c r="D19" s="120"/>
      <c r="E19" s="121"/>
      <c r="F19" s="121"/>
      <c r="G19" s="122">
        <f>SUM(G20:G21)</f>
        <v>10340710.109999999</v>
      </c>
      <c r="H19" s="321"/>
      <c r="I19" s="239"/>
      <c r="J19" s="178"/>
      <c r="K19" s="179">
        <f>SUM(K20:K21)</f>
        <v>10708404.449999999</v>
      </c>
      <c r="M19" s="269"/>
      <c r="N19" s="270"/>
      <c r="O19" s="300">
        <f>G19-K19</f>
        <v>-367694.33999999985</v>
      </c>
      <c r="P19" s="326"/>
    </row>
    <row r="20" spans="2:16" ht="30">
      <c r="B20" s="113" t="s">
        <v>523</v>
      </c>
      <c r="C20" s="124" t="s">
        <v>24</v>
      </c>
      <c r="D20" s="115" t="s">
        <v>22</v>
      </c>
      <c r="E20" s="125">
        <v>29299.187699999991</v>
      </c>
      <c r="F20" s="125">
        <v>58.98</v>
      </c>
      <c r="G20" s="126">
        <f t="shared" ref="G20:G21" si="8">+ROUND(E20*F20,2)</f>
        <v>1728066.09</v>
      </c>
      <c r="H20" s="321"/>
      <c r="I20" s="240">
        <v>29123.671999999962</v>
      </c>
      <c r="J20" s="181">
        <v>58.98</v>
      </c>
      <c r="K20" s="182">
        <f t="shared" ref="K20:K21" si="9">+ROUND(I20*J20,2)</f>
        <v>1717714.17</v>
      </c>
      <c r="M20" s="267">
        <f t="shared" ref="M20" si="10">E20-I20</f>
        <v>175.51570000002903</v>
      </c>
      <c r="N20" s="268">
        <f t="shared" ref="N20" si="11">F20-J20</f>
        <v>0</v>
      </c>
      <c r="O20" s="299">
        <f t="shared" ref="O20" si="12">G20-K20</f>
        <v>10351.920000000158</v>
      </c>
      <c r="P20" s="325" t="s">
        <v>1039</v>
      </c>
    </row>
    <row r="21" spans="2:16" ht="30">
      <c r="B21" s="113" t="s">
        <v>524</v>
      </c>
      <c r="C21" s="114" t="s">
        <v>671</v>
      </c>
      <c r="D21" s="115" t="s">
        <v>22</v>
      </c>
      <c r="E21" s="125">
        <v>356336.12008685654</v>
      </c>
      <c r="F21" s="125">
        <v>24.17</v>
      </c>
      <c r="G21" s="126">
        <f t="shared" si="8"/>
        <v>8612644.0199999996</v>
      </c>
      <c r="H21" s="321"/>
      <c r="I21" s="240">
        <v>371977.25619999989</v>
      </c>
      <c r="J21" s="181">
        <v>24.17</v>
      </c>
      <c r="K21" s="182">
        <f t="shared" si="9"/>
        <v>8990690.2799999993</v>
      </c>
      <c r="M21" s="267">
        <f t="shared" ref="M21" si="13">E21-I21</f>
        <v>-15641.136113143351</v>
      </c>
      <c r="N21" s="268">
        <f t="shared" ref="N21" si="14">F21-J21</f>
        <v>0</v>
      </c>
      <c r="O21" s="299">
        <f t="shared" ref="O21:O23" si="15">G21-K21</f>
        <v>-378046.25999999978</v>
      </c>
      <c r="P21" s="325" t="s">
        <v>1037</v>
      </c>
    </row>
    <row r="22" spans="2:16" ht="15.75" thickBot="1">
      <c r="B22" s="127" t="s">
        <v>525</v>
      </c>
      <c r="C22" s="128" t="s">
        <v>25</v>
      </c>
      <c r="D22" s="129"/>
      <c r="E22" s="130"/>
      <c r="F22" s="130"/>
      <c r="G22" s="131">
        <f>+G23+G44</f>
        <v>36842378.900000006</v>
      </c>
      <c r="H22" s="321"/>
      <c r="I22" s="241"/>
      <c r="J22" s="183"/>
      <c r="K22" s="184">
        <f>+K23+K44</f>
        <v>34960065.579999998</v>
      </c>
      <c r="M22" s="271"/>
      <c r="N22" s="272"/>
      <c r="O22" s="301">
        <f t="shared" si="15"/>
        <v>1882313.3200000077</v>
      </c>
      <c r="P22" s="327"/>
    </row>
    <row r="23" spans="2:16" ht="15.75" customHeight="1" thickBot="1">
      <c r="B23" s="132" t="s">
        <v>526</v>
      </c>
      <c r="C23" s="133" t="s">
        <v>26</v>
      </c>
      <c r="D23" s="134"/>
      <c r="E23" s="135"/>
      <c r="F23" s="135"/>
      <c r="G23" s="136">
        <f>SUM(G24:G42)</f>
        <v>27552416.400000002</v>
      </c>
      <c r="H23" s="321"/>
      <c r="I23" s="242"/>
      <c r="J23" s="185"/>
      <c r="K23" s="186">
        <f>SUM(K24:K43)</f>
        <v>25534870.990000002</v>
      </c>
      <c r="M23" s="273"/>
      <c r="N23" s="274"/>
      <c r="O23" s="302">
        <f t="shared" si="15"/>
        <v>2017545.4100000001</v>
      </c>
      <c r="P23" s="328"/>
    </row>
    <row r="24" spans="2:16" ht="30">
      <c r="B24" s="137" t="s">
        <v>527</v>
      </c>
      <c r="C24" s="138" t="s">
        <v>587</v>
      </c>
      <c r="D24" s="139" t="s">
        <v>28</v>
      </c>
      <c r="E24" s="140">
        <v>0.11042442000000001</v>
      </c>
      <c r="F24" s="140">
        <v>6687.17</v>
      </c>
      <c r="G24" s="141">
        <f t="shared" ref="G24:G42" si="16">+ROUND(E24*F24,2)</f>
        <v>738.43</v>
      </c>
      <c r="H24" s="321"/>
      <c r="I24" s="243">
        <v>4.6701253392000002</v>
      </c>
      <c r="J24" s="187">
        <v>6687.17</v>
      </c>
      <c r="K24" s="188">
        <f t="shared" ref="K24:K43" si="17">+ROUND(I24*J24,2)</f>
        <v>31229.919999999998</v>
      </c>
      <c r="M24" s="275">
        <f t="shared" ref="M24:M43" si="18">E24-I24</f>
        <v>-4.5597009192</v>
      </c>
      <c r="N24" s="276">
        <f t="shared" ref="N24:N43" si="19">F24-J24</f>
        <v>0</v>
      </c>
      <c r="O24" s="303">
        <f t="shared" ref="O24:O44" si="20">G24-K24</f>
        <v>-30491.489999999998</v>
      </c>
      <c r="P24" s="325" t="s">
        <v>1037</v>
      </c>
    </row>
    <row r="25" spans="2:16" ht="30">
      <c r="B25" s="113" t="s">
        <v>528</v>
      </c>
      <c r="C25" s="142" t="s">
        <v>29</v>
      </c>
      <c r="D25" s="115" t="s">
        <v>22</v>
      </c>
      <c r="E25" s="116">
        <v>222053.01315400004</v>
      </c>
      <c r="F25" s="116">
        <v>7.62</v>
      </c>
      <c r="G25" s="117">
        <f t="shared" si="16"/>
        <v>1692043.96</v>
      </c>
      <c r="H25" s="321"/>
      <c r="I25" s="238">
        <v>160881.97440000001</v>
      </c>
      <c r="J25" s="176">
        <v>7.62</v>
      </c>
      <c r="K25" s="177">
        <f t="shared" si="17"/>
        <v>1225920.6399999999</v>
      </c>
      <c r="M25" s="267">
        <f t="shared" si="18"/>
        <v>61171.038754000037</v>
      </c>
      <c r="N25" s="268">
        <f t="shared" si="19"/>
        <v>0</v>
      </c>
      <c r="O25" s="299">
        <f t="shared" si="20"/>
        <v>466123.32000000007</v>
      </c>
      <c r="P25" s="325" t="s">
        <v>1039</v>
      </c>
    </row>
    <row r="26" spans="2:16" ht="30">
      <c r="B26" s="113" t="s">
        <v>529</v>
      </c>
      <c r="C26" s="142" t="s">
        <v>30</v>
      </c>
      <c r="D26" s="115" t="s">
        <v>22</v>
      </c>
      <c r="E26" s="116">
        <v>2265.8470730000004</v>
      </c>
      <c r="F26" s="116">
        <v>18.38</v>
      </c>
      <c r="G26" s="117">
        <f t="shared" si="16"/>
        <v>41646.269999999997</v>
      </c>
      <c r="H26" s="321"/>
      <c r="I26" s="238">
        <v>1641.6528000000005</v>
      </c>
      <c r="J26" s="176">
        <v>18.38</v>
      </c>
      <c r="K26" s="177">
        <f t="shared" si="17"/>
        <v>30173.58</v>
      </c>
      <c r="M26" s="267">
        <f t="shared" si="18"/>
        <v>624.19427299999984</v>
      </c>
      <c r="N26" s="268">
        <f t="shared" si="19"/>
        <v>0</v>
      </c>
      <c r="O26" s="299">
        <f t="shared" si="20"/>
        <v>11472.689999999995</v>
      </c>
      <c r="P26" s="325" t="s">
        <v>1039</v>
      </c>
    </row>
    <row r="27" spans="2:16" ht="30">
      <c r="B27" s="113" t="s">
        <v>530</v>
      </c>
      <c r="C27" s="142" t="s">
        <v>31</v>
      </c>
      <c r="D27" s="115" t="s">
        <v>22</v>
      </c>
      <c r="E27" s="116">
        <v>2265.8470730000004</v>
      </c>
      <c r="F27" s="123">
        <v>116.66</v>
      </c>
      <c r="G27" s="117">
        <f t="shared" si="16"/>
        <v>264333.71999999997</v>
      </c>
      <c r="H27" s="321"/>
      <c r="I27" s="238">
        <v>1641.6528000000005</v>
      </c>
      <c r="J27" s="180">
        <v>116.66</v>
      </c>
      <c r="K27" s="177">
        <f t="shared" si="17"/>
        <v>191515.22</v>
      </c>
      <c r="M27" s="267">
        <f t="shared" si="18"/>
        <v>624.19427299999984</v>
      </c>
      <c r="N27" s="268">
        <f t="shared" si="19"/>
        <v>0</v>
      </c>
      <c r="O27" s="299">
        <f t="shared" si="20"/>
        <v>72818.499999999971</v>
      </c>
      <c r="P27" s="325" t="s">
        <v>1039</v>
      </c>
    </row>
    <row r="28" spans="2:16" ht="30">
      <c r="B28" s="113" t="s">
        <v>531</v>
      </c>
      <c r="C28" s="142" t="s">
        <v>588</v>
      </c>
      <c r="D28" s="115" t="s">
        <v>22</v>
      </c>
      <c r="E28" s="116">
        <v>130426.19250999999</v>
      </c>
      <c r="F28" s="123">
        <v>12.12</v>
      </c>
      <c r="G28" s="117">
        <f t="shared" si="16"/>
        <v>1580765.45</v>
      </c>
      <c r="H28" s="321"/>
      <c r="I28" s="238">
        <v>187357.84999999998</v>
      </c>
      <c r="J28" s="180">
        <v>12.12</v>
      </c>
      <c r="K28" s="177">
        <f t="shared" si="17"/>
        <v>2270777.14</v>
      </c>
      <c r="M28" s="267">
        <f t="shared" si="18"/>
        <v>-56931.657489999983</v>
      </c>
      <c r="N28" s="268">
        <f t="shared" si="19"/>
        <v>0</v>
      </c>
      <c r="O28" s="299">
        <f t="shared" si="20"/>
        <v>-690011.69000000018</v>
      </c>
      <c r="P28" s="325" t="s">
        <v>1037</v>
      </c>
    </row>
    <row r="29" spans="2:16" ht="30">
      <c r="B29" s="113" t="s">
        <v>532</v>
      </c>
      <c r="C29" s="142" t="s">
        <v>32</v>
      </c>
      <c r="D29" s="115" t="s">
        <v>22</v>
      </c>
      <c r="E29" s="116">
        <v>283503.67008685658</v>
      </c>
      <c r="F29" s="116">
        <v>14.26</v>
      </c>
      <c r="G29" s="117">
        <f t="shared" si="16"/>
        <v>4042762.34</v>
      </c>
      <c r="H29" s="321"/>
      <c r="I29" s="238">
        <v>253921.34999999992</v>
      </c>
      <c r="J29" s="176">
        <v>14.26</v>
      </c>
      <c r="K29" s="177">
        <f t="shared" si="17"/>
        <v>3620918.45</v>
      </c>
      <c r="M29" s="267">
        <f t="shared" si="18"/>
        <v>29582.320086856664</v>
      </c>
      <c r="N29" s="268">
        <f t="shared" si="19"/>
        <v>0</v>
      </c>
      <c r="O29" s="299">
        <f t="shared" si="20"/>
        <v>421843.88999999966</v>
      </c>
      <c r="P29" s="325" t="s">
        <v>1039</v>
      </c>
    </row>
    <row r="30" spans="2:16" ht="30">
      <c r="B30" s="113" t="s">
        <v>533</v>
      </c>
      <c r="C30" s="142" t="s">
        <v>33</v>
      </c>
      <c r="D30" s="115" t="s">
        <v>22</v>
      </c>
      <c r="E30" s="116">
        <v>53023.79559999999</v>
      </c>
      <c r="F30" s="116">
        <v>43.02</v>
      </c>
      <c r="G30" s="117">
        <f t="shared" si="16"/>
        <v>2281083.69</v>
      </c>
      <c r="H30" s="321"/>
      <c r="I30" s="238">
        <v>77484.510000000009</v>
      </c>
      <c r="J30" s="176">
        <v>43.02</v>
      </c>
      <c r="K30" s="177">
        <f t="shared" si="17"/>
        <v>3333383.62</v>
      </c>
      <c r="M30" s="267">
        <f t="shared" si="18"/>
        <v>-24460.714400000019</v>
      </c>
      <c r="N30" s="268">
        <f t="shared" si="19"/>
        <v>0</v>
      </c>
      <c r="O30" s="299">
        <f t="shared" si="20"/>
        <v>-1052299.9300000002</v>
      </c>
      <c r="P30" s="325" t="s">
        <v>1037</v>
      </c>
    </row>
    <row r="31" spans="2:16" ht="30">
      <c r="B31" s="113" t="s">
        <v>534</v>
      </c>
      <c r="C31" s="142" t="s">
        <v>34</v>
      </c>
      <c r="D31" s="115" t="s">
        <v>22</v>
      </c>
      <c r="E31" s="116">
        <v>101759.47824000001</v>
      </c>
      <c r="F31" s="116">
        <v>43.02</v>
      </c>
      <c r="G31" s="117">
        <f t="shared" si="16"/>
        <v>4377692.75</v>
      </c>
      <c r="H31" s="321"/>
      <c r="I31" s="238">
        <v>99519.779999999984</v>
      </c>
      <c r="J31" s="176">
        <v>43.02</v>
      </c>
      <c r="K31" s="177">
        <f t="shared" si="17"/>
        <v>4281340.9400000004</v>
      </c>
      <c r="M31" s="267">
        <f t="shared" si="18"/>
        <v>2239.698240000027</v>
      </c>
      <c r="N31" s="268">
        <f t="shared" si="19"/>
        <v>0</v>
      </c>
      <c r="O31" s="299">
        <f t="shared" si="20"/>
        <v>96351.80999999959</v>
      </c>
      <c r="P31" s="325" t="s">
        <v>1039</v>
      </c>
    </row>
    <row r="32" spans="2:16" ht="30">
      <c r="B32" s="113" t="s">
        <v>535</v>
      </c>
      <c r="C32" s="142" t="s">
        <v>35</v>
      </c>
      <c r="D32" s="115" t="s">
        <v>22</v>
      </c>
      <c r="E32" s="116">
        <v>29512.956200000004</v>
      </c>
      <c r="F32" s="116">
        <v>19.36</v>
      </c>
      <c r="G32" s="117">
        <f t="shared" si="16"/>
        <v>571370.82999999996</v>
      </c>
      <c r="H32" s="321"/>
      <c r="I32" s="238">
        <v>39501.760000000002</v>
      </c>
      <c r="J32" s="176">
        <v>19.36</v>
      </c>
      <c r="K32" s="177">
        <f t="shared" si="17"/>
        <v>764754.07</v>
      </c>
      <c r="M32" s="267">
        <f t="shared" si="18"/>
        <v>-9988.8037999999979</v>
      </c>
      <c r="N32" s="268">
        <f t="shared" si="19"/>
        <v>0</v>
      </c>
      <c r="O32" s="299">
        <f t="shared" si="20"/>
        <v>-193383.24</v>
      </c>
      <c r="P32" s="325" t="s">
        <v>1037</v>
      </c>
    </row>
    <row r="33" spans="2:16" ht="30">
      <c r="B33" s="113" t="s">
        <v>536</v>
      </c>
      <c r="C33" s="142" t="s">
        <v>36</v>
      </c>
      <c r="D33" s="115" t="s">
        <v>22</v>
      </c>
      <c r="E33" s="116">
        <v>99035.7745</v>
      </c>
      <c r="F33" s="116">
        <v>19.36</v>
      </c>
      <c r="G33" s="117">
        <f t="shared" si="16"/>
        <v>1917332.59</v>
      </c>
      <c r="H33" s="321"/>
      <c r="I33" s="238">
        <v>82677.699999999983</v>
      </c>
      <c r="J33" s="176">
        <v>19.36</v>
      </c>
      <c r="K33" s="177">
        <f t="shared" si="17"/>
        <v>1600640.27</v>
      </c>
      <c r="M33" s="267">
        <f t="shared" si="18"/>
        <v>16358.074500000017</v>
      </c>
      <c r="N33" s="268">
        <f t="shared" si="19"/>
        <v>0</v>
      </c>
      <c r="O33" s="299">
        <f t="shared" si="20"/>
        <v>316692.32000000007</v>
      </c>
      <c r="P33" s="325" t="s">
        <v>1039</v>
      </c>
    </row>
    <row r="34" spans="2:16" ht="30">
      <c r="B34" s="143" t="s">
        <v>537</v>
      </c>
      <c r="C34" s="144" t="s">
        <v>37</v>
      </c>
      <c r="D34" s="145" t="s">
        <v>22</v>
      </c>
      <c r="E34" s="123">
        <v>208346.46</v>
      </c>
      <c r="F34" s="123">
        <v>12.16</v>
      </c>
      <c r="G34" s="146">
        <f t="shared" si="16"/>
        <v>2533492.9500000002</v>
      </c>
      <c r="H34" s="321"/>
      <c r="I34" s="244">
        <v>230588.22</v>
      </c>
      <c r="J34" s="180">
        <v>12.16</v>
      </c>
      <c r="K34" s="189">
        <f t="shared" si="17"/>
        <v>2803952.76</v>
      </c>
      <c r="M34" s="277">
        <f t="shared" si="18"/>
        <v>-22241.760000000009</v>
      </c>
      <c r="N34" s="278">
        <f t="shared" si="19"/>
        <v>0</v>
      </c>
      <c r="O34" s="304">
        <f t="shared" si="20"/>
        <v>-270459.80999999959</v>
      </c>
      <c r="P34" s="325" t="s">
        <v>1037</v>
      </c>
    </row>
    <row r="35" spans="2:16" ht="30">
      <c r="B35" s="113" t="s">
        <v>538</v>
      </c>
      <c r="C35" s="142" t="s">
        <v>38</v>
      </c>
      <c r="D35" s="115" t="s">
        <v>39</v>
      </c>
      <c r="E35" s="116">
        <v>119351.30019999997</v>
      </c>
      <c r="F35" s="116">
        <v>2.8</v>
      </c>
      <c r="G35" s="117">
        <f t="shared" si="16"/>
        <v>334183.64</v>
      </c>
      <c r="H35" s="321"/>
      <c r="I35" s="238">
        <v>62712.287006499981</v>
      </c>
      <c r="J35" s="176">
        <v>2.8</v>
      </c>
      <c r="K35" s="177">
        <f t="shared" si="17"/>
        <v>175594.4</v>
      </c>
      <c r="M35" s="267">
        <f t="shared" si="18"/>
        <v>56639.013193499988</v>
      </c>
      <c r="N35" s="268">
        <f t="shared" si="19"/>
        <v>0</v>
      </c>
      <c r="O35" s="299">
        <f t="shared" si="20"/>
        <v>158589.24000000002</v>
      </c>
      <c r="P35" s="325" t="s">
        <v>1039</v>
      </c>
    </row>
    <row r="36" spans="2:16" ht="30">
      <c r="B36" s="113" t="s">
        <v>539</v>
      </c>
      <c r="C36" s="142" t="s">
        <v>40</v>
      </c>
      <c r="D36" s="115" t="s">
        <v>41</v>
      </c>
      <c r="E36" s="116">
        <v>3450.5269461077696</v>
      </c>
      <c r="F36" s="123">
        <v>19.72</v>
      </c>
      <c r="G36" s="117">
        <f t="shared" si="16"/>
        <v>68044.39</v>
      </c>
      <c r="H36" s="321"/>
      <c r="I36" s="238">
        <v>3111</v>
      </c>
      <c r="J36" s="180">
        <v>19.72</v>
      </c>
      <c r="K36" s="177">
        <f t="shared" si="17"/>
        <v>61348.92</v>
      </c>
      <c r="M36" s="267">
        <f t="shared" si="18"/>
        <v>339.52694610776962</v>
      </c>
      <c r="N36" s="268">
        <f t="shared" si="19"/>
        <v>0</v>
      </c>
      <c r="O36" s="299">
        <f t="shared" si="20"/>
        <v>6695.4700000000012</v>
      </c>
      <c r="P36" s="325" t="s">
        <v>1039</v>
      </c>
    </row>
    <row r="37" spans="2:16" ht="30">
      <c r="B37" s="113" t="s">
        <v>540</v>
      </c>
      <c r="C37" s="142" t="s">
        <v>42</v>
      </c>
      <c r="D37" s="115" t="s">
        <v>39</v>
      </c>
      <c r="E37" s="116">
        <v>285132.33629999997</v>
      </c>
      <c r="F37" s="116">
        <v>12.57</v>
      </c>
      <c r="G37" s="117">
        <f t="shared" si="16"/>
        <v>3584113.47</v>
      </c>
      <c r="H37" s="321"/>
      <c r="I37" s="238">
        <v>183293.34101999996</v>
      </c>
      <c r="J37" s="176">
        <v>12.57</v>
      </c>
      <c r="K37" s="177">
        <f t="shared" si="17"/>
        <v>2303997.2999999998</v>
      </c>
      <c r="M37" s="267">
        <f t="shared" si="18"/>
        <v>101838.99528</v>
      </c>
      <c r="N37" s="268">
        <f t="shared" si="19"/>
        <v>0</v>
      </c>
      <c r="O37" s="299">
        <f t="shared" si="20"/>
        <v>1280116.1700000004</v>
      </c>
      <c r="P37" s="325" t="s">
        <v>1039</v>
      </c>
    </row>
    <row r="38" spans="2:16" ht="30">
      <c r="B38" s="113" t="s">
        <v>541</v>
      </c>
      <c r="C38" s="142" t="s">
        <v>43</v>
      </c>
      <c r="D38" s="115" t="s">
        <v>39</v>
      </c>
      <c r="E38" s="116">
        <v>33214.400000000001</v>
      </c>
      <c r="F38" s="116">
        <v>8.49</v>
      </c>
      <c r="G38" s="117">
        <f t="shared" si="16"/>
        <v>281990.26</v>
      </c>
      <c r="H38" s="321"/>
      <c r="I38" s="238">
        <v>29863.608</v>
      </c>
      <c r="J38" s="176">
        <v>8.49</v>
      </c>
      <c r="K38" s="177">
        <f t="shared" si="17"/>
        <v>253542.03</v>
      </c>
      <c r="M38" s="267">
        <f t="shared" si="18"/>
        <v>3350.7920000000013</v>
      </c>
      <c r="N38" s="268">
        <f t="shared" si="19"/>
        <v>0</v>
      </c>
      <c r="O38" s="299">
        <f t="shared" si="20"/>
        <v>28448.23000000001</v>
      </c>
      <c r="P38" s="325" t="s">
        <v>1039</v>
      </c>
    </row>
    <row r="39" spans="2:16" ht="30">
      <c r="B39" s="113" t="s">
        <v>542</v>
      </c>
      <c r="C39" s="142" t="s">
        <v>44</v>
      </c>
      <c r="D39" s="145" t="s">
        <v>22</v>
      </c>
      <c r="E39" s="116">
        <v>302905.8064</v>
      </c>
      <c r="F39" s="116">
        <v>4.3</v>
      </c>
      <c r="G39" s="117">
        <f t="shared" si="16"/>
        <v>1302494.97</v>
      </c>
      <c r="H39" s="321"/>
      <c r="I39" s="238">
        <v>26620.17</v>
      </c>
      <c r="J39" s="176">
        <v>4.3</v>
      </c>
      <c r="K39" s="177">
        <f t="shared" si="17"/>
        <v>114466.73</v>
      </c>
      <c r="M39" s="267">
        <f t="shared" si="18"/>
        <v>276285.63640000002</v>
      </c>
      <c r="N39" s="268">
        <f t="shared" si="19"/>
        <v>0</v>
      </c>
      <c r="O39" s="299">
        <f t="shared" si="20"/>
        <v>1188028.24</v>
      </c>
      <c r="P39" s="325" t="s">
        <v>1039</v>
      </c>
    </row>
    <row r="40" spans="2:16" ht="30">
      <c r="B40" s="113" t="s">
        <v>543</v>
      </c>
      <c r="C40" s="170" t="s">
        <v>45</v>
      </c>
      <c r="D40" s="115" t="s">
        <v>22</v>
      </c>
      <c r="E40" s="116">
        <v>15446.347699999969</v>
      </c>
      <c r="F40" s="116">
        <v>20.84</v>
      </c>
      <c r="G40" s="117">
        <f t="shared" si="16"/>
        <v>321901.89</v>
      </c>
      <c r="H40" s="321"/>
      <c r="I40" s="238">
        <v>18786.619999999963</v>
      </c>
      <c r="J40" s="176">
        <v>20.84</v>
      </c>
      <c r="K40" s="177">
        <f t="shared" si="17"/>
        <v>391513.16</v>
      </c>
      <c r="M40" s="267">
        <f t="shared" si="18"/>
        <v>-3340.2722999999933</v>
      </c>
      <c r="N40" s="268">
        <f t="shared" si="19"/>
        <v>0</v>
      </c>
      <c r="O40" s="299">
        <f t="shared" si="20"/>
        <v>-69611.26999999996</v>
      </c>
      <c r="P40" s="325" t="s">
        <v>1037</v>
      </c>
    </row>
    <row r="41" spans="2:16" ht="30">
      <c r="B41" s="113" t="s">
        <v>544</v>
      </c>
      <c r="C41" s="142" t="s">
        <v>46</v>
      </c>
      <c r="D41" s="115" t="s">
        <v>22</v>
      </c>
      <c r="E41" s="116">
        <v>49737.624480000013</v>
      </c>
      <c r="F41" s="116">
        <v>5.31</v>
      </c>
      <c r="G41" s="117">
        <f t="shared" si="16"/>
        <v>264106.78999999998</v>
      </c>
      <c r="H41" s="321"/>
      <c r="I41" s="238">
        <v>47097.770000000011</v>
      </c>
      <c r="J41" s="176">
        <v>5.31</v>
      </c>
      <c r="K41" s="177">
        <f t="shared" si="17"/>
        <v>250089.16</v>
      </c>
      <c r="M41" s="267">
        <f t="shared" si="18"/>
        <v>2639.8544800000018</v>
      </c>
      <c r="N41" s="268">
        <f t="shared" si="19"/>
        <v>0</v>
      </c>
      <c r="O41" s="299">
        <f t="shared" si="20"/>
        <v>14017.629999999976</v>
      </c>
      <c r="P41" s="325" t="s">
        <v>1039</v>
      </c>
    </row>
    <row r="42" spans="2:16" ht="30">
      <c r="B42" s="113" t="s">
        <v>545</v>
      </c>
      <c r="C42" s="142" t="s">
        <v>47</v>
      </c>
      <c r="D42" s="115" t="s">
        <v>39</v>
      </c>
      <c r="E42" s="116">
        <v>27106.076000000001</v>
      </c>
      <c r="F42" s="116">
        <v>77.19</v>
      </c>
      <c r="G42" s="117">
        <f t="shared" si="16"/>
        <v>2092318.01</v>
      </c>
      <c r="H42" s="321"/>
      <c r="I42" s="238">
        <v>23168.267539999993</v>
      </c>
      <c r="J42" s="176">
        <v>77.19</v>
      </c>
      <c r="K42" s="177">
        <f t="shared" si="17"/>
        <v>1788358.57</v>
      </c>
      <c r="M42" s="267">
        <f t="shared" si="18"/>
        <v>3937.8084600000075</v>
      </c>
      <c r="N42" s="268">
        <f t="shared" si="19"/>
        <v>0</v>
      </c>
      <c r="O42" s="299">
        <f t="shared" si="20"/>
        <v>303959.43999999994</v>
      </c>
      <c r="P42" s="325" t="s">
        <v>1039</v>
      </c>
    </row>
    <row r="43" spans="2:16" ht="30.75" thickBot="1">
      <c r="B43" s="190" t="s">
        <v>1020</v>
      </c>
      <c r="C43" s="191" t="s">
        <v>1021</v>
      </c>
      <c r="D43" s="192" t="s">
        <v>22</v>
      </c>
      <c r="E43" s="193"/>
      <c r="F43" s="193"/>
      <c r="G43" s="194"/>
      <c r="H43" s="321"/>
      <c r="I43" s="245">
        <v>18461.654599999994</v>
      </c>
      <c r="J43" s="195">
        <v>2.2400000000000002</v>
      </c>
      <c r="K43" s="196">
        <f t="shared" si="17"/>
        <v>41354.11</v>
      </c>
      <c r="M43" s="279">
        <f t="shared" si="18"/>
        <v>-18461.654599999994</v>
      </c>
      <c r="N43" s="280">
        <f t="shared" si="19"/>
        <v>-2.2400000000000002</v>
      </c>
      <c r="O43" s="305">
        <f t="shared" si="20"/>
        <v>-41354.11</v>
      </c>
      <c r="P43" s="362" t="s">
        <v>1040</v>
      </c>
    </row>
    <row r="44" spans="2:16" ht="15.75" thickBot="1">
      <c r="B44" s="132" t="s">
        <v>546</v>
      </c>
      <c r="C44" s="133" t="s">
        <v>48</v>
      </c>
      <c r="D44" s="134"/>
      <c r="E44" s="135"/>
      <c r="F44" s="135"/>
      <c r="G44" s="136">
        <f>SUM(G45:G58)</f>
        <v>9289962.5</v>
      </c>
      <c r="H44" s="321"/>
      <c r="I44" s="242"/>
      <c r="J44" s="185"/>
      <c r="K44" s="186">
        <f>SUM(K45:K58)</f>
        <v>9425194.5899999999</v>
      </c>
      <c r="M44" s="273"/>
      <c r="N44" s="274"/>
      <c r="O44" s="302">
        <f t="shared" si="20"/>
        <v>-135232.08999999985</v>
      </c>
      <c r="P44" s="328"/>
    </row>
    <row r="45" spans="2:16" ht="30">
      <c r="B45" s="113" t="s">
        <v>528</v>
      </c>
      <c r="C45" s="114" t="s">
        <v>29</v>
      </c>
      <c r="D45" s="115" t="s">
        <v>22</v>
      </c>
      <c r="E45" s="123">
        <v>60816.57120000002</v>
      </c>
      <c r="F45" s="123">
        <v>10.68</v>
      </c>
      <c r="G45" s="141">
        <f t="shared" ref="G45:G58" si="21">+ROUND(E45*F45,2)</f>
        <v>649520.98</v>
      </c>
      <c r="H45" s="321"/>
      <c r="I45" s="246">
        <v>43403.748299999992</v>
      </c>
      <c r="J45" s="202">
        <v>10.68</v>
      </c>
      <c r="K45" s="188">
        <f t="shared" ref="K45:K58" si="22">+ROUND(I45*J45,2)</f>
        <v>463552.03</v>
      </c>
      <c r="M45" s="281">
        <f t="shared" ref="M45:M58" si="23">E45-I45</f>
        <v>17412.822900000028</v>
      </c>
      <c r="N45" s="282">
        <f t="shared" ref="N45:N58" si="24">F45-J45</f>
        <v>0</v>
      </c>
      <c r="O45" s="303">
        <f t="shared" ref="O45:O59" si="25">G45-K45</f>
        <v>185968.94999999995</v>
      </c>
      <c r="P45" s="329" t="s">
        <v>1039</v>
      </c>
    </row>
    <row r="46" spans="2:16" ht="30">
      <c r="B46" s="113" t="s">
        <v>529</v>
      </c>
      <c r="C46" s="114" t="s">
        <v>30</v>
      </c>
      <c r="D46" s="115" t="s">
        <v>22</v>
      </c>
      <c r="E46" s="123">
        <v>614.30879999999979</v>
      </c>
      <c r="F46" s="123">
        <v>18.38</v>
      </c>
      <c r="G46" s="117">
        <f t="shared" si="21"/>
        <v>11291</v>
      </c>
      <c r="H46" s="321"/>
      <c r="I46" s="244">
        <v>438.42169999999999</v>
      </c>
      <c r="J46" s="180">
        <v>18.38</v>
      </c>
      <c r="K46" s="177">
        <f t="shared" si="22"/>
        <v>8058.19</v>
      </c>
      <c r="M46" s="267">
        <f t="shared" si="23"/>
        <v>175.8870999999998</v>
      </c>
      <c r="N46" s="268">
        <f t="shared" si="24"/>
        <v>0</v>
      </c>
      <c r="O46" s="299">
        <f t="shared" si="25"/>
        <v>3232.8100000000004</v>
      </c>
      <c r="P46" s="325" t="s">
        <v>1039</v>
      </c>
    </row>
    <row r="47" spans="2:16" ht="30">
      <c r="B47" s="113" t="s">
        <v>531</v>
      </c>
      <c r="C47" s="114" t="s">
        <v>589</v>
      </c>
      <c r="D47" s="115" t="s">
        <v>22</v>
      </c>
      <c r="E47" s="123">
        <v>22452.299999999948</v>
      </c>
      <c r="F47" s="123">
        <v>12.12</v>
      </c>
      <c r="G47" s="117">
        <f t="shared" si="21"/>
        <v>272121.88</v>
      </c>
      <c r="H47" s="321"/>
      <c r="I47" s="244">
        <v>34474.300000000047</v>
      </c>
      <c r="J47" s="180">
        <v>12.12</v>
      </c>
      <c r="K47" s="177">
        <f t="shared" si="22"/>
        <v>417828.52</v>
      </c>
      <c r="M47" s="267">
        <f t="shared" si="23"/>
        <v>-12022.000000000098</v>
      </c>
      <c r="N47" s="268">
        <f t="shared" si="24"/>
        <v>0</v>
      </c>
      <c r="O47" s="299">
        <f t="shared" si="25"/>
        <v>-145706.64000000001</v>
      </c>
      <c r="P47" s="325" t="s">
        <v>1037</v>
      </c>
    </row>
    <row r="48" spans="2:16" ht="30">
      <c r="B48" s="113" t="s">
        <v>532</v>
      </c>
      <c r="C48" s="114" t="s">
        <v>590</v>
      </c>
      <c r="D48" s="115" t="s">
        <v>22</v>
      </c>
      <c r="E48" s="123">
        <v>20741.929999999989</v>
      </c>
      <c r="F48" s="123">
        <v>14.26</v>
      </c>
      <c r="G48" s="117">
        <f t="shared" si="21"/>
        <v>295779.92</v>
      </c>
      <c r="H48" s="321"/>
      <c r="I48" s="244">
        <v>21898.329999999991</v>
      </c>
      <c r="J48" s="180">
        <v>14.26</v>
      </c>
      <c r="K48" s="177">
        <f t="shared" si="22"/>
        <v>312270.19</v>
      </c>
      <c r="M48" s="267">
        <f t="shared" si="23"/>
        <v>-1156.4000000000015</v>
      </c>
      <c r="N48" s="268">
        <f t="shared" si="24"/>
        <v>0</v>
      </c>
      <c r="O48" s="299">
        <f t="shared" si="25"/>
        <v>-16490.270000000019</v>
      </c>
      <c r="P48" s="325" t="s">
        <v>1037</v>
      </c>
    </row>
    <row r="49" spans="2:16" ht="30">
      <c r="B49" s="113" t="s">
        <v>591</v>
      </c>
      <c r="C49" s="114" t="s">
        <v>592</v>
      </c>
      <c r="D49" s="115" t="s">
        <v>22</v>
      </c>
      <c r="E49" s="123">
        <v>16773.12999999999</v>
      </c>
      <c r="F49" s="123">
        <v>15.85</v>
      </c>
      <c r="G49" s="117">
        <f t="shared" si="21"/>
        <v>265854.11</v>
      </c>
      <c r="H49" s="321"/>
      <c r="I49" s="244">
        <v>12735.729999999949</v>
      </c>
      <c r="J49" s="180">
        <v>15.85</v>
      </c>
      <c r="K49" s="177">
        <f t="shared" si="22"/>
        <v>201861.32</v>
      </c>
      <c r="M49" s="267">
        <f t="shared" si="23"/>
        <v>4037.4000000000415</v>
      </c>
      <c r="N49" s="268">
        <f t="shared" si="24"/>
        <v>0</v>
      </c>
      <c r="O49" s="299">
        <f t="shared" si="25"/>
        <v>63992.789999999979</v>
      </c>
      <c r="P49" s="325" t="s">
        <v>1039</v>
      </c>
    </row>
    <row r="50" spans="2:16" ht="30">
      <c r="B50" s="113" t="s">
        <v>595</v>
      </c>
      <c r="C50" s="114" t="s">
        <v>594</v>
      </c>
      <c r="D50" s="115" t="s">
        <v>22</v>
      </c>
      <c r="E50" s="123">
        <v>28617.730000000003</v>
      </c>
      <c r="F50" s="123">
        <v>43.02</v>
      </c>
      <c r="G50" s="117">
        <f t="shared" si="21"/>
        <v>1231134.74</v>
      </c>
      <c r="H50" s="321"/>
      <c r="I50" s="244">
        <v>34731.25999999998</v>
      </c>
      <c r="J50" s="180">
        <v>43.02</v>
      </c>
      <c r="K50" s="177">
        <f t="shared" si="22"/>
        <v>1494138.81</v>
      </c>
      <c r="M50" s="267">
        <f t="shared" si="23"/>
        <v>-6113.529999999977</v>
      </c>
      <c r="N50" s="268">
        <f t="shared" si="24"/>
        <v>0</v>
      </c>
      <c r="O50" s="299">
        <f t="shared" si="25"/>
        <v>-263004.07000000007</v>
      </c>
      <c r="P50" s="325" t="s">
        <v>1037</v>
      </c>
    </row>
    <row r="51" spans="2:16" ht="30">
      <c r="B51" s="113" t="s">
        <v>672</v>
      </c>
      <c r="C51" s="114" t="s">
        <v>49</v>
      </c>
      <c r="D51" s="115" t="s">
        <v>22</v>
      </c>
      <c r="E51" s="123">
        <v>18525.229999999996</v>
      </c>
      <c r="F51" s="123">
        <v>19.36</v>
      </c>
      <c r="G51" s="117">
        <f t="shared" si="21"/>
        <v>358648.45</v>
      </c>
      <c r="H51" s="321"/>
      <c r="I51" s="244">
        <v>20322.160000000011</v>
      </c>
      <c r="J51" s="180">
        <v>19.36</v>
      </c>
      <c r="K51" s="177">
        <f t="shared" si="22"/>
        <v>393437.02</v>
      </c>
      <c r="M51" s="267">
        <f t="shared" si="23"/>
        <v>-1796.9300000000148</v>
      </c>
      <c r="N51" s="268">
        <f t="shared" si="24"/>
        <v>0</v>
      </c>
      <c r="O51" s="299">
        <f t="shared" si="25"/>
        <v>-34788.570000000007</v>
      </c>
      <c r="P51" s="325" t="s">
        <v>1037</v>
      </c>
    </row>
    <row r="52" spans="2:16" ht="30">
      <c r="B52" s="197" t="s">
        <v>1022</v>
      </c>
      <c r="C52" s="198" t="s">
        <v>1023</v>
      </c>
      <c r="D52" s="199" t="s">
        <v>39</v>
      </c>
      <c r="E52" s="200"/>
      <c r="F52" s="200"/>
      <c r="G52" s="201"/>
      <c r="H52" s="321"/>
      <c r="I52" s="247">
        <v>13121.659097662081</v>
      </c>
      <c r="J52" s="203">
        <v>2.8</v>
      </c>
      <c r="K52" s="204">
        <f t="shared" si="22"/>
        <v>36740.65</v>
      </c>
      <c r="M52" s="283">
        <f t="shared" si="23"/>
        <v>-13121.659097662081</v>
      </c>
      <c r="N52" s="284">
        <f t="shared" si="24"/>
        <v>-2.8</v>
      </c>
      <c r="O52" s="306">
        <f t="shared" si="25"/>
        <v>-36740.65</v>
      </c>
      <c r="P52" s="330" t="s">
        <v>1040</v>
      </c>
    </row>
    <row r="53" spans="2:16" ht="30">
      <c r="B53" s="113" t="s">
        <v>540</v>
      </c>
      <c r="C53" s="114" t="s">
        <v>42</v>
      </c>
      <c r="D53" s="115" t="s">
        <v>39</v>
      </c>
      <c r="E53" s="123">
        <v>51008.757000000034</v>
      </c>
      <c r="F53" s="123">
        <v>12.57</v>
      </c>
      <c r="G53" s="117">
        <f t="shared" si="21"/>
        <v>641180.07999999996</v>
      </c>
      <c r="H53" s="321"/>
      <c r="I53" s="244">
        <v>49072.308979999521</v>
      </c>
      <c r="J53" s="180">
        <v>12.57</v>
      </c>
      <c r="K53" s="177">
        <f t="shared" si="22"/>
        <v>616838.92000000004</v>
      </c>
      <c r="M53" s="267">
        <f t="shared" si="23"/>
        <v>1936.4480200005128</v>
      </c>
      <c r="N53" s="268">
        <f t="shared" si="24"/>
        <v>0</v>
      </c>
      <c r="O53" s="299">
        <f t="shared" si="25"/>
        <v>24341.159999999916</v>
      </c>
      <c r="P53" s="325" t="s">
        <v>1039</v>
      </c>
    </row>
    <row r="54" spans="2:16" ht="30">
      <c r="B54" s="113" t="s">
        <v>543</v>
      </c>
      <c r="C54" s="114" t="s">
        <v>45</v>
      </c>
      <c r="D54" s="115" t="s">
        <v>22</v>
      </c>
      <c r="E54" s="123">
        <v>9795.1200000000172</v>
      </c>
      <c r="F54" s="123">
        <v>20.84</v>
      </c>
      <c r="G54" s="117">
        <f t="shared" si="21"/>
        <v>204130.3</v>
      </c>
      <c r="H54" s="321"/>
      <c r="I54" s="244">
        <v>8600.1699999999983</v>
      </c>
      <c r="J54" s="180">
        <v>20.84</v>
      </c>
      <c r="K54" s="177">
        <f t="shared" si="22"/>
        <v>179227.54</v>
      </c>
      <c r="M54" s="267">
        <f t="shared" si="23"/>
        <v>1194.9500000000189</v>
      </c>
      <c r="N54" s="268">
        <f t="shared" si="24"/>
        <v>0</v>
      </c>
      <c r="O54" s="299">
        <f t="shared" si="25"/>
        <v>24902.75999999998</v>
      </c>
      <c r="P54" s="325" t="s">
        <v>1039</v>
      </c>
    </row>
    <row r="55" spans="2:16" ht="30">
      <c r="B55" s="113" t="s">
        <v>544</v>
      </c>
      <c r="C55" s="114" t="s">
        <v>46</v>
      </c>
      <c r="D55" s="115" t="s">
        <v>22</v>
      </c>
      <c r="E55" s="123">
        <v>7821.3</v>
      </c>
      <c r="F55" s="123">
        <v>5.31</v>
      </c>
      <c r="G55" s="117">
        <f t="shared" si="21"/>
        <v>41531.1</v>
      </c>
      <c r="H55" s="321"/>
      <c r="I55" s="244">
        <v>7365.31</v>
      </c>
      <c r="J55" s="180">
        <v>5.31</v>
      </c>
      <c r="K55" s="177">
        <f t="shared" si="22"/>
        <v>39109.800000000003</v>
      </c>
      <c r="M55" s="267">
        <f t="shared" si="23"/>
        <v>455.98999999999978</v>
      </c>
      <c r="N55" s="268">
        <f t="shared" si="24"/>
        <v>0</v>
      </c>
      <c r="O55" s="299">
        <f t="shared" si="25"/>
        <v>2421.2999999999956</v>
      </c>
      <c r="P55" s="325" t="s">
        <v>1039</v>
      </c>
    </row>
    <row r="56" spans="2:16" ht="30">
      <c r="B56" s="113" t="s">
        <v>548</v>
      </c>
      <c r="C56" s="114" t="s">
        <v>596</v>
      </c>
      <c r="D56" s="115" t="s">
        <v>22</v>
      </c>
      <c r="E56" s="123">
        <v>8975.1299999999865</v>
      </c>
      <c r="F56" s="123">
        <v>295.33</v>
      </c>
      <c r="G56" s="117">
        <f t="shared" si="21"/>
        <v>2650625.14</v>
      </c>
      <c r="H56" s="321"/>
      <c r="I56" s="244">
        <v>9722.1295439999867</v>
      </c>
      <c r="J56" s="180">
        <v>295.33</v>
      </c>
      <c r="K56" s="177">
        <f t="shared" si="22"/>
        <v>2871236.52</v>
      </c>
      <c r="M56" s="267">
        <f t="shared" si="23"/>
        <v>-746.99954400000024</v>
      </c>
      <c r="N56" s="268">
        <f t="shared" si="24"/>
        <v>0</v>
      </c>
      <c r="O56" s="299">
        <f t="shared" si="25"/>
        <v>-220611.37999999989</v>
      </c>
      <c r="P56" s="325" t="s">
        <v>1037</v>
      </c>
    </row>
    <row r="57" spans="2:16" ht="30">
      <c r="B57" s="113" t="s">
        <v>597</v>
      </c>
      <c r="C57" s="114" t="s">
        <v>598</v>
      </c>
      <c r="D57" s="115" t="s">
        <v>22</v>
      </c>
      <c r="E57" s="123">
        <v>48975.600000000079</v>
      </c>
      <c r="F57" s="123">
        <v>5.96</v>
      </c>
      <c r="G57" s="117">
        <f t="shared" si="21"/>
        <v>291894.58</v>
      </c>
      <c r="H57" s="321"/>
      <c r="I57" s="244">
        <v>2457.1914285714283</v>
      </c>
      <c r="J57" s="180">
        <v>5.96</v>
      </c>
      <c r="K57" s="177">
        <f t="shared" si="22"/>
        <v>14644.86</v>
      </c>
      <c r="M57" s="267">
        <f t="shared" si="23"/>
        <v>46518.408571428648</v>
      </c>
      <c r="N57" s="268">
        <f t="shared" si="24"/>
        <v>0</v>
      </c>
      <c r="O57" s="299">
        <f t="shared" si="25"/>
        <v>277249.72000000003</v>
      </c>
      <c r="P57" s="325" t="s">
        <v>1039</v>
      </c>
    </row>
    <row r="58" spans="2:16" ht="30">
      <c r="B58" s="143" t="s">
        <v>599</v>
      </c>
      <c r="C58" s="147" t="s">
        <v>600</v>
      </c>
      <c r="D58" s="145" t="s">
        <v>22</v>
      </c>
      <c r="E58" s="123">
        <v>63929.25</v>
      </c>
      <c r="F58" s="123">
        <v>37.17</v>
      </c>
      <c r="G58" s="146">
        <f t="shared" si="21"/>
        <v>2376250.2200000002</v>
      </c>
      <c r="H58" s="321"/>
      <c r="I58" s="244">
        <v>63929.25</v>
      </c>
      <c r="J58" s="180">
        <v>37.17</v>
      </c>
      <c r="K58" s="189">
        <f t="shared" si="22"/>
        <v>2376250.2200000002</v>
      </c>
      <c r="M58" s="277">
        <f t="shared" si="23"/>
        <v>0</v>
      </c>
      <c r="N58" s="278">
        <f t="shared" si="24"/>
        <v>0</v>
      </c>
      <c r="O58" s="304">
        <f t="shared" si="25"/>
        <v>0</v>
      </c>
      <c r="P58" s="331" t="s">
        <v>1041</v>
      </c>
    </row>
    <row r="59" spans="2:16" ht="15">
      <c r="B59" s="118" t="s">
        <v>549</v>
      </c>
      <c r="C59" s="119" t="s">
        <v>51</v>
      </c>
      <c r="D59" s="120"/>
      <c r="E59" s="121"/>
      <c r="F59" s="121"/>
      <c r="G59" s="122">
        <f>SUM(G60:G67)</f>
        <v>32854103.560000002</v>
      </c>
      <c r="H59" s="321"/>
      <c r="I59" s="239"/>
      <c r="J59" s="178"/>
      <c r="K59" s="179">
        <f>SUM(K60:K67)</f>
        <v>23771841.769999996</v>
      </c>
      <c r="M59" s="269"/>
      <c r="N59" s="270"/>
      <c r="O59" s="300">
        <f t="shared" si="25"/>
        <v>9082261.7900000066</v>
      </c>
      <c r="P59" s="326"/>
    </row>
    <row r="60" spans="2:16" ht="30">
      <c r="B60" s="113" t="s">
        <v>550</v>
      </c>
      <c r="C60" s="114" t="s">
        <v>601</v>
      </c>
      <c r="D60" s="115" t="s">
        <v>602</v>
      </c>
      <c r="E60" s="116">
        <v>187850.50999999998</v>
      </c>
      <c r="F60" s="116">
        <v>9.65</v>
      </c>
      <c r="G60" s="117">
        <f t="shared" ref="G60:G67" si="26">+ROUND(E60*F60,2)</f>
        <v>1812757.42</v>
      </c>
      <c r="H60" s="321"/>
      <c r="I60" s="238">
        <v>221386.3</v>
      </c>
      <c r="J60" s="176">
        <v>9.65</v>
      </c>
      <c r="K60" s="177">
        <f t="shared" ref="K60:K67" si="27">+ROUND(I60*J60,2)</f>
        <v>2136377.7999999998</v>
      </c>
      <c r="M60" s="267">
        <f t="shared" ref="M60:M67" si="28">E60-I60</f>
        <v>-33535.790000000008</v>
      </c>
      <c r="N60" s="268">
        <f t="shared" ref="N60:N67" si="29">F60-J60</f>
        <v>0</v>
      </c>
      <c r="O60" s="299">
        <f t="shared" ref="O60:O69" si="30">G60-K60</f>
        <v>-323620.37999999989</v>
      </c>
      <c r="P60" s="325" t="s">
        <v>1037</v>
      </c>
    </row>
    <row r="61" spans="2:16" ht="30">
      <c r="B61" s="113" t="s">
        <v>552</v>
      </c>
      <c r="C61" s="114" t="s">
        <v>603</v>
      </c>
      <c r="D61" s="115" t="s">
        <v>602</v>
      </c>
      <c r="E61" s="116">
        <v>25783.259999999995</v>
      </c>
      <c r="F61" s="116">
        <v>9.65</v>
      </c>
      <c r="G61" s="117">
        <f t="shared" ref="G61" si="31">+ROUND(E61*F61,2)</f>
        <v>248808.46</v>
      </c>
      <c r="H61" s="321"/>
      <c r="I61" s="238">
        <v>25628.82</v>
      </c>
      <c r="J61" s="176">
        <v>9.65</v>
      </c>
      <c r="K61" s="177">
        <f t="shared" si="27"/>
        <v>247318.11</v>
      </c>
      <c r="M61" s="267">
        <f t="shared" si="28"/>
        <v>154.43999999999505</v>
      </c>
      <c r="N61" s="268">
        <f t="shared" si="29"/>
        <v>0</v>
      </c>
      <c r="O61" s="299">
        <f t="shared" si="30"/>
        <v>1490.3500000000058</v>
      </c>
      <c r="P61" s="325" t="s">
        <v>1039</v>
      </c>
    </row>
    <row r="62" spans="2:16" ht="30">
      <c r="B62" s="113" t="s">
        <v>551</v>
      </c>
      <c r="C62" s="114" t="s">
        <v>52</v>
      </c>
      <c r="D62" s="115" t="s">
        <v>602</v>
      </c>
      <c r="E62" s="116">
        <v>42157.179999999993</v>
      </c>
      <c r="F62" s="116">
        <v>2.62</v>
      </c>
      <c r="G62" s="117">
        <f t="shared" si="26"/>
        <v>110451.81</v>
      </c>
      <c r="H62" s="321"/>
      <c r="I62" s="238">
        <v>211398.39999999999</v>
      </c>
      <c r="J62" s="176">
        <v>2.62</v>
      </c>
      <c r="K62" s="177">
        <f t="shared" si="27"/>
        <v>553863.81000000006</v>
      </c>
      <c r="M62" s="267">
        <f t="shared" si="28"/>
        <v>-169241.22</v>
      </c>
      <c r="N62" s="268">
        <f t="shared" si="29"/>
        <v>0</v>
      </c>
      <c r="O62" s="299">
        <f t="shared" si="30"/>
        <v>-443412.00000000006</v>
      </c>
      <c r="P62" s="325" t="s">
        <v>1037</v>
      </c>
    </row>
    <row r="63" spans="2:16" ht="30">
      <c r="B63" s="113" t="s">
        <v>553</v>
      </c>
      <c r="C63" s="114" t="s">
        <v>53</v>
      </c>
      <c r="D63" s="115" t="s">
        <v>602</v>
      </c>
      <c r="E63" s="116">
        <v>417849.36</v>
      </c>
      <c r="F63" s="116">
        <v>2.62</v>
      </c>
      <c r="G63" s="117">
        <f t="shared" si="26"/>
        <v>1094765.32</v>
      </c>
      <c r="H63" s="321"/>
      <c r="I63" s="238">
        <v>254442.72999999998</v>
      </c>
      <c r="J63" s="176">
        <v>2.62</v>
      </c>
      <c r="K63" s="177">
        <f t="shared" si="27"/>
        <v>666639.94999999995</v>
      </c>
      <c r="M63" s="267">
        <f t="shared" si="28"/>
        <v>163406.63</v>
      </c>
      <c r="N63" s="268">
        <f t="shared" si="29"/>
        <v>0</v>
      </c>
      <c r="O63" s="299">
        <f t="shared" si="30"/>
        <v>428125.37000000011</v>
      </c>
      <c r="P63" s="325" t="s">
        <v>1039</v>
      </c>
    </row>
    <row r="64" spans="2:16" ht="30">
      <c r="B64" s="113" t="s">
        <v>554</v>
      </c>
      <c r="C64" s="124" t="s">
        <v>604</v>
      </c>
      <c r="D64" s="115" t="s">
        <v>602</v>
      </c>
      <c r="E64" s="116">
        <v>266557.09000000003</v>
      </c>
      <c r="F64" s="116">
        <v>10.039999999999999</v>
      </c>
      <c r="G64" s="117">
        <f t="shared" si="26"/>
        <v>2676233.1800000002</v>
      </c>
      <c r="H64" s="321"/>
      <c r="I64" s="238">
        <v>267899.88</v>
      </c>
      <c r="J64" s="176">
        <v>10.039999999999999</v>
      </c>
      <c r="K64" s="177">
        <f t="shared" si="27"/>
        <v>2689714.8</v>
      </c>
      <c r="M64" s="267">
        <f t="shared" si="28"/>
        <v>-1342.789999999979</v>
      </c>
      <c r="N64" s="268">
        <f t="shared" si="29"/>
        <v>0</v>
      </c>
      <c r="O64" s="299">
        <f t="shared" si="30"/>
        <v>-13481.619999999646</v>
      </c>
      <c r="P64" s="325" t="s">
        <v>1037</v>
      </c>
    </row>
    <row r="65" spans="2:16" ht="30">
      <c r="B65" s="113" t="s">
        <v>555</v>
      </c>
      <c r="C65" s="114" t="s">
        <v>54</v>
      </c>
      <c r="D65" s="115" t="s">
        <v>602</v>
      </c>
      <c r="E65" s="116">
        <v>5458359.7499999991</v>
      </c>
      <c r="F65" s="116">
        <v>2.75</v>
      </c>
      <c r="G65" s="117">
        <f t="shared" si="26"/>
        <v>15010489.310000001</v>
      </c>
      <c r="H65" s="321"/>
      <c r="I65" s="238">
        <v>2796991.76</v>
      </c>
      <c r="J65" s="176">
        <v>2.75</v>
      </c>
      <c r="K65" s="177">
        <f t="shared" si="27"/>
        <v>7691727.3399999999</v>
      </c>
      <c r="M65" s="267">
        <f t="shared" si="28"/>
        <v>2661367.9899999993</v>
      </c>
      <c r="N65" s="268">
        <f t="shared" si="29"/>
        <v>0</v>
      </c>
      <c r="O65" s="299">
        <f t="shared" si="30"/>
        <v>7318761.9700000007</v>
      </c>
      <c r="P65" s="325" t="s">
        <v>1039</v>
      </c>
    </row>
    <row r="66" spans="2:16" ht="30">
      <c r="B66" s="113" t="s">
        <v>556</v>
      </c>
      <c r="C66" s="114" t="s">
        <v>605</v>
      </c>
      <c r="D66" s="115" t="s">
        <v>602</v>
      </c>
      <c r="E66" s="116">
        <v>312656.40000000002</v>
      </c>
      <c r="F66" s="116">
        <v>12.85</v>
      </c>
      <c r="G66" s="117">
        <f t="shared" si="26"/>
        <v>4017634.74</v>
      </c>
      <c r="H66" s="321"/>
      <c r="I66" s="238">
        <v>260206.91999999998</v>
      </c>
      <c r="J66" s="176">
        <v>12.85</v>
      </c>
      <c r="K66" s="177">
        <f t="shared" si="27"/>
        <v>3343658.92</v>
      </c>
      <c r="M66" s="267">
        <f t="shared" si="28"/>
        <v>52449.48000000004</v>
      </c>
      <c r="N66" s="268">
        <f t="shared" si="29"/>
        <v>0</v>
      </c>
      <c r="O66" s="299">
        <f t="shared" si="30"/>
        <v>673975.8200000003</v>
      </c>
      <c r="P66" s="325" t="s">
        <v>1039</v>
      </c>
    </row>
    <row r="67" spans="2:16" ht="30">
      <c r="B67" s="113" t="s">
        <v>557</v>
      </c>
      <c r="C67" s="114" t="s">
        <v>55</v>
      </c>
      <c r="D67" s="115" t="s">
        <v>602</v>
      </c>
      <c r="E67" s="116">
        <v>2593080.0399999996</v>
      </c>
      <c r="F67" s="116">
        <v>3.04</v>
      </c>
      <c r="G67" s="117">
        <f t="shared" si="26"/>
        <v>7882963.3200000003</v>
      </c>
      <c r="H67" s="321"/>
      <c r="I67" s="238">
        <v>2119256.9199999995</v>
      </c>
      <c r="J67" s="176">
        <v>3.04</v>
      </c>
      <c r="K67" s="177">
        <f t="shared" si="27"/>
        <v>6442541.04</v>
      </c>
      <c r="M67" s="267">
        <f t="shared" si="28"/>
        <v>473823.12000000011</v>
      </c>
      <c r="N67" s="268">
        <f t="shared" si="29"/>
        <v>0</v>
      </c>
      <c r="O67" s="299">
        <f t="shared" si="30"/>
        <v>1440422.2800000003</v>
      </c>
      <c r="P67" s="325" t="s">
        <v>1039</v>
      </c>
    </row>
    <row r="68" spans="2:16" ht="15.75" thickBot="1">
      <c r="B68" s="127" t="s">
        <v>558</v>
      </c>
      <c r="C68" s="128" t="s">
        <v>56</v>
      </c>
      <c r="D68" s="129"/>
      <c r="E68" s="130"/>
      <c r="F68" s="130"/>
      <c r="G68" s="131">
        <f>+G69+G102+G120</f>
        <v>6790989.1600000001</v>
      </c>
      <c r="H68" s="321"/>
      <c r="I68" s="241"/>
      <c r="J68" s="183"/>
      <c r="K68" s="184">
        <f>+K69+K100+K102+K120</f>
        <v>5046014.7200000007</v>
      </c>
      <c r="M68" s="271"/>
      <c r="N68" s="272"/>
      <c r="O68" s="301">
        <f t="shared" si="30"/>
        <v>1744974.4399999995</v>
      </c>
      <c r="P68" s="327"/>
    </row>
    <row r="69" spans="2:16" ht="15.75" thickBot="1">
      <c r="B69" s="132" t="s">
        <v>606</v>
      </c>
      <c r="C69" s="133" t="s">
        <v>607</v>
      </c>
      <c r="D69" s="134"/>
      <c r="E69" s="135"/>
      <c r="F69" s="135"/>
      <c r="G69" s="136">
        <f>SUM(G70:G98)</f>
        <v>1898580.1300000004</v>
      </c>
      <c r="H69" s="321"/>
      <c r="I69" s="242"/>
      <c r="J69" s="185"/>
      <c r="K69" s="186">
        <f>SUM(K70:K99)</f>
        <v>2506687.9300000002</v>
      </c>
      <c r="M69" s="273"/>
      <c r="N69" s="274"/>
      <c r="O69" s="302">
        <f t="shared" si="30"/>
        <v>-608107.79999999981</v>
      </c>
      <c r="P69" s="328"/>
    </row>
    <row r="70" spans="2:16" ht="30">
      <c r="B70" s="137" t="s">
        <v>673</v>
      </c>
      <c r="C70" s="154" t="s">
        <v>674</v>
      </c>
      <c r="D70" s="139" t="s">
        <v>22</v>
      </c>
      <c r="E70" s="140">
        <v>5537.2699999999995</v>
      </c>
      <c r="F70" s="148">
        <v>12.6</v>
      </c>
      <c r="G70" s="117">
        <f t="shared" ref="G70:G98" si="32">+ROUND(E70*F70,2)</f>
        <v>69769.600000000006</v>
      </c>
      <c r="H70" s="321"/>
      <c r="I70" s="243">
        <v>632.89900000000046</v>
      </c>
      <c r="J70" s="202">
        <v>12.6</v>
      </c>
      <c r="K70" s="188">
        <f t="shared" ref="K70:K71" si="33">+ROUND(I70*J70,2)</f>
        <v>7974.53</v>
      </c>
      <c r="M70" s="281">
        <f t="shared" ref="M70:M71" si="34">E70-I70</f>
        <v>4904.3709999999992</v>
      </c>
      <c r="N70" s="282">
        <f t="shared" ref="N70:N71" si="35">F70-J70</f>
        <v>0</v>
      </c>
      <c r="O70" s="303">
        <f t="shared" ref="O70:O71" si="36">G70-K70</f>
        <v>61795.070000000007</v>
      </c>
      <c r="P70" s="325" t="s">
        <v>1039</v>
      </c>
    </row>
    <row r="71" spans="2:16" ht="30">
      <c r="B71" s="113" t="s">
        <v>559</v>
      </c>
      <c r="C71" s="114" t="s">
        <v>58</v>
      </c>
      <c r="D71" s="115" t="s">
        <v>22</v>
      </c>
      <c r="E71" s="116">
        <v>424.85</v>
      </c>
      <c r="F71" s="123">
        <v>63.69</v>
      </c>
      <c r="G71" s="117">
        <f t="shared" si="32"/>
        <v>27058.7</v>
      </c>
      <c r="H71" s="321"/>
      <c r="I71" s="238">
        <v>1211.2161999999996</v>
      </c>
      <c r="J71" s="180">
        <v>63.69</v>
      </c>
      <c r="K71" s="177">
        <f t="shared" si="33"/>
        <v>77142.36</v>
      </c>
      <c r="M71" s="267">
        <f t="shared" si="34"/>
        <v>-786.36619999999959</v>
      </c>
      <c r="N71" s="268">
        <f t="shared" si="35"/>
        <v>0</v>
      </c>
      <c r="O71" s="299">
        <f t="shared" si="36"/>
        <v>-50083.66</v>
      </c>
      <c r="P71" s="325" t="s">
        <v>1037</v>
      </c>
    </row>
    <row r="72" spans="2:16" ht="60">
      <c r="B72" s="197" t="s">
        <v>593</v>
      </c>
      <c r="C72" s="198" t="s">
        <v>675</v>
      </c>
      <c r="D72" s="199" t="s">
        <v>610</v>
      </c>
      <c r="E72" s="200">
        <v>679.31568100000004</v>
      </c>
      <c r="F72" s="200">
        <v>43.02</v>
      </c>
      <c r="G72" s="201">
        <f t="shared" si="32"/>
        <v>29224.16</v>
      </c>
      <c r="H72" s="321"/>
      <c r="I72" s="247"/>
      <c r="J72" s="203"/>
      <c r="K72" s="204"/>
      <c r="M72" s="283">
        <f t="shared" ref="M72:M99" si="37">E72-I72</f>
        <v>679.31568100000004</v>
      </c>
      <c r="N72" s="284">
        <f t="shared" ref="N72:N99" si="38">F72-J72</f>
        <v>43.02</v>
      </c>
      <c r="O72" s="306">
        <f t="shared" ref="O72:O120" si="39">G72-K72</f>
        <v>29224.16</v>
      </c>
      <c r="P72" s="330" t="s">
        <v>1045</v>
      </c>
    </row>
    <row r="73" spans="2:16" ht="30">
      <c r="B73" s="197" t="s">
        <v>676</v>
      </c>
      <c r="C73" s="198" t="s">
        <v>677</v>
      </c>
      <c r="D73" s="199" t="s">
        <v>610</v>
      </c>
      <c r="E73" s="200">
        <v>838.75461999999993</v>
      </c>
      <c r="F73" s="200">
        <v>84.47</v>
      </c>
      <c r="G73" s="201">
        <f t="shared" si="32"/>
        <v>70849.600000000006</v>
      </c>
      <c r="H73" s="321"/>
      <c r="I73" s="247"/>
      <c r="J73" s="203"/>
      <c r="K73" s="204"/>
      <c r="M73" s="283">
        <f t="shared" si="37"/>
        <v>838.75461999999993</v>
      </c>
      <c r="N73" s="284">
        <f t="shared" si="38"/>
        <v>84.47</v>
      </c>
      <c r="O73" s="306">
        <f t="shared" si="39"/>
        <v>70849.600000000006</v>
      </c>
      <c r="P73" s="330" t="s">
        <v>1046</v>
      </c>
    </row>
    <row r="74" spans="2:16" ht="30">
      <c r="B74" s="113" t="s">
        <v>560</v>
      </c>
      <c r="C74" s="114" t="s">
        <v>59</v>
      </c>
      <c r="D74" s="115" t="s">
        <v>22</v>
      </c>
      <c r="E74" s="116">
        <v>169.84999999999997</v>
      </c>
      <c r="F74" s="123">
        <v>383.75</v>
      </c>
      <c r="G74" s="117">
        <f t="shared" si="32"/>
        <v>65179.94</v>
      </c>
      <c r="H74" s="321"/>
      <c r="I74" s="238">
        <v>1662.7499999999998</v>
      </c>
      <c r="J74" s="180">
        <v>383.75</v>
      </c>
      <c r="K74" s="177">
        <f t="shared" ref="K74:K76" si="40">+ROUND(I74*J74,2)</f>
        <v>638080.31000000006</v>
      </c>
      <c r="M74" s="267">
        <f t="shared" si="37"/>
        <v>-1492.8999999999999</v>
      </c>
      <c r="N74" s="268">
        <f t="shared" si="38"/>
        <v>0</v>
      </c>
      <c r="O74" s="299">
        <f t="shared" si="39"/>
        <v>-572900.37000000011</v>
      </c>
      <c r="P74" s="325" t="s">
        <v>1037</v>
      </c>
    </row>
    <row r="75" spans="2:16" ht="30">
      <c r="B75" s="113" t="s">
        <v>561</v>
      </c>
      <c r="C75" s="114" t="s">
        <v>620</v>
      </c>
      <c r="D75" s="115" t="s">
        <v>22</v>
      </c>
      <c r="E75" s="116">
        <v>19.200000000000003</v>
      </c>
      <c r="F75" s="123">
        <v>415.99</v>
      </c>
      <c r="G75" s="117">
        <f t="shared" si="32"/>
        <v>7987.01</v>
      </c>
      <c r="H75" s="321"/>
      <c r="I75" s="238">
        <v>10.159000000000001</v>
      </c>
      <c r="J75" s="180">
        <v>415.99</v>
      </c>
      <c r="K75" s="177">
        <f t="shared" si="40"/>
        <v>4226.04</v>
      </c>
      <c r="M75" s="267">
        <f t="shared" si="37"/>
        <v>9.0410000000000021</v>
      </c>
      <c r="N75" s="268">
        <f t="shared" si="38"/>
        <v>0</v>
      </c>
      <c r="O75" s="299">
        <f t="shared" si="39"/>
        <v>3760.9700000000003</v>
      </c>
      <c r="P75" s="325" t="s">
        <v>1039</v>
      </c>
    </row>
    <row r="76" spans="2:16" ht="30">
      <c r="B76" s="113" t="s">
        <v>621</v>
      </c>
      <c r="C76" s="114" t="s">
        <v>678</v>
      </c>
      <c r="D76" s="115" t="s">
        <v>22</v>
      </c>
      <c r="E76" s="116">
        <v>457.37</v>
      </c>
      <c r="F76" s="116">
        <v>352.9</v>
      </c>
      <c r="G76" s="117">
        <f t="shared" si="32"/>
        <v>161405.87</v>
      </c>
      <c r="H76" s="321"/>
      <c r="I76" s="238">
        <v>196.46640000000002</v>
      </c>
      <c r="J76" s="176">
        <v>352.9</v>
      </c>
      <c r="K76" s="177">
        <f t="shared" si="40"/>
        <v>69332.990000000005</v>
      </c>
      <c r="M76" s="267">
        <f t="shared" si="37"/>
        <v>260.90359999999998</v>
      </c>
      <c r="N76" s="268">
        <f t="shared" si="38"/>
        <v>0</v>
      </c>
      <c r="O76" s="299">
        <f t="shared" si="39"/>
        <v>92072.87999999999</v>
      </c>
      <c r="P76" s="325" t="s">
        <v>1039</v>
      </c>
    </row>
    <row r="77" spans="2:16" ht="45">
      <c r="B77" s="197" t="s">
        <v>562</v>
      </c>
      <c r="C77" s="198" t="s">
        <v>679</v>
      </c>
      <c r="D77" s="199" t="s">
        <v>22</v>
      </c>
      <c r="E77" s="200">
        <v>277.84999999999997</v>
      </c>
      <c r="F77" s="200">
        <v>431.16</v>
      </c>
      <c r="G77" s="201">
        <f t="shared" si="32"/>
        <v>119797.81</v>
      </c>
      <c r="H77" s="321"/>
      <c r="I77" s="247"/>
      <c r="J77" s="203"/>
      <c r="K77" s="204"/>
      <c r="M77" s="283">
        <f t="shared" si="37"/>
        <v>277.84999999999997</v>
      </c>
      <c r="N77" s="284">
        <f t="shared" si="38"/>
        <v>431.16</v>
      </c>
      <c r="O77" s="306">
        <f t="shared" si="39"/>
        <v>119797.81</v>
      </c>
      <c r="P77" s="330" t="s">
        <v>1047</v>
      </c>
    </row>
    <row r="78" spans="2:16" ht="45">
      <c r="B78" s="197" t="s">
        <v>680</v>
      </c>
      <c r="C78" s="198" t="s">
        <v>681</v>
      </c>
      <c r="D78" s="199" t="s">
        <v>22</v>
      </c>
      <c r="E78" s="200">
        <v>147.33000000000001</v>
      </c>
      <c r="F78" s="200">
        <v>557.74</v>
      </c>
      <c r="G78" s="201">
        <f t="shared" si="32"/>
        <v>82171.83</v>
      </c>
      <c r="H78" s="321"/>
      <c r="I78" s="247"/>
      <c r="J78" s="203"/>
      <c r="K78" s="204"/>
      <c r="M78" s="283">
        <f t="shared" si="37"/>
        <v>147.33000000000001</v>
      </c>
      <c r="N78" s="284">
        <f t="shared" si="38"/>
        <v>557.74</v>
      </c>
      <c r="O78" s="306">
        <f t="shared" si="39"/>
        <v>82171.83</v>
      </c>
      <c r="P78" s="330" t="s">
        <v>1048</v>
      </c>
    </row>
    <row r="79" spans="2:16" ht="30">
      <c r="B79" s="205" t="s">
        <v>562</v>
      </c>
      <c r="C79" s="206" t="s">
        <v>1025</v>
      </c>
      <c r="D79" s="207" t="s">
        <v>22</v>
      </c>
      <c r="E79" s="200"/>
      <c r="F79" s="200"/>
      <c r="G79" s="201"/>
      <c r="H79" s="321"/>
      <c r="I79" s="247">
        <v>323.60474686473492</v>
      </c>
      <c r="J79" s="203">
        <v>477.75</v>
      </c>
      <c r="K79" s="204">
        <f t="shared" ref="K79:K87" si="41">+ROUND(I79*J79,2)</f>
        <v>154602.17000000001</v>
      </c>
      <c r="M79" s="283">
        <f t="shared" si="37"/>
        <v>-323.60474686473492</v>
      </c>
      <c r="N79" s="284">
        <f t="shared" si="38"/>
        <v>-477.75</v>
      </c>
      <c r="O79" s="306">
        <f t="shared" si="39"/>
        <v>-154602.17000000001</v>
      </c>
      <c r="P79" s="330" t="s">
        <v>1040</v>
      </c>
    </row>
    <row r="80" spans="2:16" ht="30">
      <c r="B80" s="113" t="s">
        <v>563</v>
      </c>
      <c r="C80" s="114" t="s">
        <v>618</v>
      </c>
      <c r="D80" s="115" t="s">
        <v>22</v>
      </c>
      <c r="E80" s="116">
        <v>337.2</v>
      </c>
      <c r="F80" s="116">
        <v>608.87</v>
      </c>
      <c r="G80" s="117">
        <f t="shared" si="32"/>
        <v>205310.96</v>
      </c>
      <c r="H80" s="321"/>
      <c r="I80" s="238">
        <v>874.46551321669278</v>
      </c>
      <c r="J80" s="176">
        <v>608.87</v>
      </c>
      <c r="K80" s="177">
        <f t="shared" si="41"/>
        <v>532435.81999999995</v>
      </c>
      <c r="M80" s="267">
        <f t="shared" si="37"/>
        <v>-537.26551321669285</v>
      </c>
      <c r="N80" s="268">
        <f t="shared" si="38"/>
        <v>0</v>
      </c>
      <c r="O80" s="299">
        <f t="shared" si="39"/>
        <v>-327124.86</v>
      </c>
      <c r="P80" s="325" t="s">
        <v>1037</v>
      </c>
    </row>
    <row r="81" spans="2:16" ht="30">
      <c r="B81" s="113" t="s">
        <v>564</v>
      </c>
      <c r="C81" s="114" t="s">
        <v>622</v>
      </c>
      <c r="D81" s="115" t="s">
        <v>63</v>
      </c>
      <c r="E81" s="116">
        <v>21387.823400000005</v>
      </c>
      <c r="F81" s="116">
        <v>8.0399999999999991</v>
      </c>
      <c r="G81" s="117">
        <f t="shared" si="32"/>
        <v>171958.1</v>
      </c>
      <c r="H81" s="321"/>
      <c r="I81" s="238">
        <v>24432.920000000002</v>
      </c>
      <c r="J81" s="176">
        <v>8.0399999999999991</v>
      </c>
      <c r="K81" s="177">
        <f t="shared" si="41"/>
        <v>196440.68</v>
      </c>
      <c r="M81" s="267">
        <f t="shared" si="37"/>
        <v>-3045.0965999999971</v>
      </c>
      <c r="N81" s="268">
        <f t="shared" si="38"/>
        <v>0</v>
      </c>
      <c r="O81" s="299">
        <f t="shared" si="39"/>
        <v>-24482.579999999987</v>
      </c>
      <c r="P81" s="325" t="s">
        <v>1037</v>
      </c>
    </row>
    <row r="82" spans="2:16" ht="30">
      <c r="B82" s="113" t="s">
        <v>565</v>
      </c>
      <c r="C82" s="114" t="s">
        <v>64</v>
      </c>
      <c r="D82" s="115" t="s">
        <v>39</v>
      </c>
      <c r="E82" s="116">
        <v>2293.27</v>
      </c>
      <c r="F82" s="116">
        <v>61.02</v>
      </c>
      <c r="G82" s="117">
        <f t="shared" si="32"/>
        <v>139935.34</v>
      </c>
      <c r="H82" s="321"/>
      <c r="I82" s="238">
        <v>2202.1309999999994</v>
      </c>
      <c r="J82" s="176">
        <v>61.02</v>
      </c>
      <c r="K82" s="177">
        <f t="shared" si="41"/>
        <v>134374.03</v>
      </c>
      <c r="M82" s="267">
        <f t="shared" si="37"/>
        <v>91.139000000000578</v>
      </c>
      <c r="N82" s="268">
        <f t="shared" si="38"/>
        <v>0</v>
      </c>
      <c r="O82" s="299">
        <f t="shared" si="39"/>
        <v>5561.3099999999977</v>
      </c>
      <c r="P82" s="325" t="s">
        <v>1039</v>
      </c>
    </row>
    <row r="83" spans="2:16" ht="30">
      <c r="B83" s="113" t="s">
        <v>566</v>
      </c>
      <c r="C83" s="114" t="s">
        <v>65</v>
      </c>
      <c r="D83" s="115" t="s">
        <v>39</v>
      </c>
      <c r="E83" s="116">
        <v>98.66</v>
      </c>
      <c r="F83" s="116">
        <v>141.79</v>
      </c>
      <c r="G83" s="117">
        <f t="shared" si="32"/>
        <v>13989</v>
      </c>
      <c r="H83" s="321"/>
      <c r="I83" s="238">
        <v>207.21700000000007</v>
      </c>
      <c r="J83" s="176">
        <v>141.79</v>
      </c>
      <c r="K83" s="177">
        <f t="shared" si="41"/>
        <v>29381.3</v>
      </c>
      <c r="M83" s="267">
        <f t="shared" si="37"/>
        <v>-108.55700000000007</v>
      </c>
      <c r="N83" s="268">
        <f t="shared" si="38"/>
        <v>0</v>
      </c>
      <c r="O83" s="299">
        <f t="shared" si="39"/>
        <v>-15392.3</v>
      </c>
      <c r="P83" s="325" t="s">
        <v>1037</v>
      </c>
    </row>
    <row r="84" spans="2:16" ht="30">
      <c r="B84" s="113" t="s">
        <v>567</v>
      </c>
      <c r="C84" s="114" t="s">
        <v>623</v>
      </c>
      <c r="D84" s="115" t="s">
        <v>41</v>
      </c>
      <c r="E84" s="116">
        <v>83.820000000000007</v>
      </c>
      <c r="F84" s="116">
        <v>648.22</v>
      </c>
      <c r="G84" s="117">
        <f t="shared" si="32"/>
        <v>54333.8</v>
      </c>
      <c r="H84" s="321"/>
      <c r="I84" s="238">
        <v>73.349999999999994</v>
      </c>
      <c r="J84" s="176">
        <v>648.22</v>
      </c>
      <c r="K84" s="177">
        <f t="shared" si="41"/>
        <v>47546.94</v>
      </c>
      <c r="M84" s="267">
        <f t="shared" si="37"/>
        <v>10.470000000000013</v>
      </c>
      <c r="N84" s="268">
        <f t="shared" si="38"/>
        <v>0</v>
      </c>
      <c r="O84" s="299">
        <f t="shared" si="39"/>
        <v>6786.8600000000006</v>
      </c>
      <c r="P84" s="325" t="s">
        <v>1039</v>
      </c>
    </row>
    <row r="85" spans="2:16" ht="30">
      <c r="B85" s="113" t="s">
        <v>568</v>
      </c>
      <c r="C85" s="114" t="s">
        <v>68</v>
      </c>
      <c r="D85" s="115" t="s">
        <v>41</v>
      </c>
      <c r="E85" s="116">
        <v>39.85</v>
      </c>
      <c r="F85" s="116">
        <v>1528.76</v>
      </c>
      <c r="G85" s="117">
        <f t="shared" si="32"/>
        <v>60921.09</v>
      </c>
      <c r="H85" s="321"/>
      <c r="I85" s="238">
        <v>47.5</v>
      </c>
      <c r="J85" s="176">
        <v>1528.76</v>
      </c>
      <c r="K85" s="177">
        <f t="shared" si="41"/>
        <v>72616.100000000006</v>
      </c>
      <c r="M85" s="267">
        <f t="shared" si="37"/>
        <v>-7.6499999999999986</v>
      </c>
      <c r="N85" s="268">
        <f t="shared" si="38"/>
        <v>0</v>
      </c>
      <c r="O85" s="299">
        <f t="shared" si="39"/>
        <v>-11695.010000000009</v>
      </c>
      <c r="P85" s="325" t="s">
        <v>1037</v>
      </c>
    </row>
    <row r="86" spans="2:16" ht="30">
      <c r="B86" s="113" t="s">
        <v>624</v>
      </c>
      <c r="C86" s="114" t="s">
        <v>625</v>
      </c>
      <c r="D86" s="115" t="s">
        <v>41</v>
      </c>
      <c r="E86" s="116">
        <v>126.95</v>
      </c>
      <c r="F86" s="116">
        <v>2253.77</v>
      </c>
      <c r="G86" s="117">
        <f t="shared" si="32"/>
        <v>286116.09999999998</v>
      </c>
      <c r="H86" s="321"/>
      <c r="I86" s="238">
        <v>129.44999999999999</v>
      </c>
      <c r="J86" s="176">
        <v>2253.77</v>
      </c>
      <c r="K86" s="177">
        <f t="shared" si="41"/>
        <v>291750.53000000003</v>
      </c>
      <c r="M86" s="267">
        <f t="shared" si="37"/>
        <v>-2.4999999999999858</v>
      </c>
      <c r="N86" s="268">
        <f t="shared" si="38"/>
        <v>0</v>
      </c>
      <c r="O86" s="299">
        <f t="shared" si="39"/>
        <v>-5634.4300000000512</v>
      </c>
      <c r="P86" s="325" t="s">
        <v>1037</v>
      </c>
    </row>
    <row r="87" spans="2:16" ht="30">
      <c r="B87" s="113" t="s">
        <v>569</v>
      </c>
      <c r="C87" s="124" t="s">
        <v>626</v>
      </c>
      <c r="D87" s="115" t="s">
        <v>11</v>
      </c>
      <c r="E87" s="125">
        <v>6</v>
      </c>
      <c r="F87" s="125">
        <v>5641.48</v>
      </c>
      <c r="G87" s="126">
        <f t="shared" si="32"/>
        <v>33848.879999999997</v>
      </c>
      <c r="H87" s="321"/>
      <c r="I87" s="240">
        <v>21</v>
      </c>
      <c r="J87" s="181">
        <v>5641.48</v>
      </c>
      <c r="K87" s="182">
        <f t="shared" si="41"/>
        <v>118471.08</v>
      </c>
      <c r="M87" s="285">
        <f t="shared" si="37"/>
        <v>-15</v>
      </c>
      <c r="N87" s="286">
        <f t="shared" si="38"/>
        <v>0</v>
      </c>
      <c r="O87" s="307">
        <f t="shared" si="39"/>
        <v>-84622.200000000012</v>
      </c>
      <c r="P87" s="325" t="s">
        <v>1037</v>
      </c>
    </row>
    <row r="88" spans="2:16" ht="60">
      <c r="B88" s="197" t="s">
        <v>682</v>
      </c>
      <c r="C88" s="210" t="s">
        <v>683</v>
      </c>
      <c r="D88" s="199" t="s">
        <v>11</v>
      </c>
      <c r="E88" s="211">
        <v>3</v>
      </c>
      <c r="F88" s="211">
        <v>6441.19</v>
      </c>
      <c r="G88" s="212">
        <f t="shared" si="32"/>
        <v>19323.57</v>
      </c>
      <c r="H88" s="321"/>
      <c r="I88" s="248"/>
      <c r="J88" s="213"/>
      <c r="K88" s="214"/>
      <c r="M88" s="287">
        <f t="shared" si="37"/>
        <v>3</v>
      </c>
      <c r="N88" s="288">
        <f t="shared" si="38"/>
        <v>6441.19</v>
      </c>
      <c r="O88" s="308">
        <f t="shared" si="39"/>
        <v>19323.57</v>
      </c>
      <c r="P88" s="332" t="s">
        <v>1057</v>
      </c>
    </row>
    <row r="89" spans="2:16" ht="60">
      <c r="B89" s="197" t="s">
        <v>684</v>
      </c>
      <c r="C89" s="210" t="s">
        <v>685</v>
      </c>
      <c r="D89" s="199" t="s">
        <v>11</v>
      </c>
      <c r="E89" s="211">
        <v>12</v>
      </c>
      <c r="F89" s="211">
        <v>7119.49</v>
      </c>
      <c r="G89" s="212">
        <f t="shared" si="32"/>
        <v>85433.88</v>
      </c>
      <c r="H89" s="321"/>
      <c r="I89" s="248"/>
      <c r="J89" s="213"/>
      <c r="K89" s="214"/>
      <c r="M89" s="287">
        <f t="shared" si="37"/>
        <v>12</v>
      </c>
      <c r="N89" s="288">
        <f t="shared" si="38"/>
        <v>7119.49</v>
      </c>
      <c r="O89" s="308">
        <f t="shared" si="39"/>
        <v>85433.88</v>
      </c>
      <c r="P89" s="332" t="s">
        <v>1058</v>
      </c>
    </row>
    <row r="90" spans="2:16" ht="30">
      <c r="B90" s="113" t="s">
        <v>627</v>
      </c>
      <c r="C90" s="124" t="s">
        <v>628</v>
      </c>
      <c r="D90" s="115" t="s">
        <v>11</v>
      </c>
      <c r="E90" s="125">
        <v>3</v>
      </c>
      <c r="F90" s="125">
        <v>10676.49</v>
      </c>
      <c r="G90" s="126">
        <f t="shared" si="32"/>
        <v>32029.47</v>
      </c>
      <c r="H90" s="321"/>
      <c r="I90" s="240">
        <v>3</v>
      </c>
      <c r="J90" s="181">
        <v>10676.49</v>
      </c>
      <c r="K90" s="182">
        <f t="shared" ref="K90:K93" si="42">+ROUND(I90*J90,2)</f>
        <v>32029.47</v>
      </c>
      <c r="M90" s="285">
        <f t="shared" si="37"/>
        <v>0</v>
      </c>
      <c r="N90" s="286">
        <f t="shared" si="38"/>
        <v>0</v>
      </c>
      <c r="O90" s="307">
        <f t="shared" si="39"/>
        <v>0</v>
      </c>
      <c r="P90" s="331" t="s">
        <v>1041</v>
      </c>
    </row>
    <row r="91" spans="2:16" ht="30">
      <c r="B91" s="113" t="s">
        <v>571</v>
      </c>
      <c r="C91" s="124" t="s">
        <v>70</v>
      </c>
      <c r="D91" s="115" t="s">
        <v>11</v>
      </c>
      <c r="E91" s="125">
        <v>6</v>
      </c>
      <c r="F91" s="125">
        <v>2168.04</v>
      </c>
      <c r="G91" s="126">
        <f t="shared" si="32"/>
        <v>13008.24</v>
      </c>
      <c r="H91" s="321"/>
      <c r="I91" s="240">
        <v>8</v>
      </c>
      <c r="J91" s="181">
        <v>2168.04</v>
      </c>
      <c r="K91" s="182">
        <f t="shared" si="42"/>
        <v>17344.32</v>
      </c>
      <c r="M91" s="285">
        <f t="shared" si="37"/>
        <v>-2</v>
      </c>
      <c r="N91" s="286">
        <f t="shared" si="38"/>
        <v>0</v>
      </c>
      <c r="O91" s="307">
        <f t="shared" si="39"/>
        <v>-4336.08</v>
      </c>
      <c r="P91" s="325" t="s">
        <v>1037</v>
      </c>
    </row>
    <row r="92" spans="2:16" ht="30">
      <c r="B92" s="113" t="s">
        <v>572</v>
      </c>
      <c r="C92" s="124" t="s">
        <v>71</v>
      </c>
      <c r="D92" s="115" t="s">
        <v>11</v>
      </c>
      <c r="E92" s="125">
        <v>2</v>
      </c>
      <c r="F92" s="125">
        <v>2403</v>
      </c>
      <c r="G92" s="126">
        <f t="shared" si="32"/>
        <v>4806</v>
      </c>
      <c r="H92" s="321"/>
      <c r="I92" s="240">
        <v>3</v>
      </c>
      <c r="J92" s="181">
        <v>2403</v>
      </c>
      <c r="K92" s="182">
        <f t="shared" si="42"/>
        <v>7209</v>
      </c>
      <c r="M92" s="285">
        <f t="shared" si="37"/>
        <v>-1</v>
      </c>
      <c r="N92" s="286">
        <f t="shared" si="38"/>
        <v>0</v>
      </c>
      <c r="O92" s="307">
        <f t="shared" si="39"/>
        <v>-2403</v>
      </c>
      <c r="P92" s="325" t="s">
        <v>1037</v>
      </c>
    </row>
    <row r="93" spans="2:16" ht="30">
      <c r="B93" s="113" t="s">
        <v>629</v>
      </c>
      <c r="C93" s="124" t="s">
        <v>630</v>
      </c>
      <c r="D93" s="115" t="s">
        <v>11</v>
      </c>
      <c r="E93" s="125">
        <v>8</v>
      </c>
      <c r="F93" s="125">
        <v>2880</v>
      </c>
      <c r="G93" s="126">
        <f t="shared" si="32"/>
        <v>23040</v>
      </c>
      <c r="H93" s="321"/>
      <c r="I93" s="240">
        <v>7</v>
      </c>
      <c r="J93" s="181">
        <v>2880</v>
      </c>
      <c r="K93" s="182">
        <f t="shared" si="42"/>
        <v>20160</v>
      </c>
      <c r="M93" s="285">
        <f t="shared" si="37"/>
        <v>1</v>
      </c>
      <c r="N93" s="286">
        <f t="shared" si="38"/>
        <v>0</v>
      </c>
      <c r="O93" s="307">
        <f t="shared" si="39"/>
        <v>2880</v>
      </c>
      <c r="P93" s="325" t="s">
        <v>1039</v>
      </c>
    </row>
    <row r="94" spans="2:16" ht="45">
      <c r="B94" s="197" t="s">
        <v>686</v>
      </c>
      <c r="C94" s="210" t="s">
        <v>687</v>
      </c>
      <c r="D94" s="199" t="s">
        <v>41</v>
      </c>
      <c r="E94" s="211">
        <v>35.550000000000004</v>
      </c>
      <c r="F94" s="211">
        <v>724</v>
      </c>
      <c r="G94" s="212">
        <f t="shared" si="32"/>
        <v>25738.2</v>
      </c>
      <c r="H94" s="321"/>
      <c r="I94" s="249"/>
      <c r="J94" s="215"/>
      <c r="K94" s="216"/>
      <c r="M94" s="289">
        <f t="shared" si="37"/>
        <v>35.550000000000004</v>
      </c>
      <c r="N94" s="290">
        <f t="shared" si="38"/>
        <v>724</v>
      </c>
      <c r="O94" s="309">
        <f t="shared" si="39"/>
        <v>25738.2</v>
      </c>
      <c r="P94" s="333" t="s">
        <v>1059</v>
      </c>
    </row>
    <row r="95" spans="2:16" ht="30">
      <c r="B95" s="113" t="s">
        <v>573</v>
      </c>
      <c r="C95" s="124" t="s">
        <v>72</v>
      </c>
      <c r="D95" s="115" t="s">
        <v>41</v>
      </c>
      <c r="E95" s="125">
        <v>112.15485773315561</v>
      </c>
      <c r="F95" s="125">
        <v>82.97</v>
      </c>
      <c r="G95" s="126">
        <f t="shared" si="32"/>
        <v>9305.49</v>
      </c>
      <c r="H95" s="321"/>
      <c r="I95" s="250">
        <v>108.07078728348887</v>
      </c>
      <c r="J95" s="208">
        <v>82.97</v>
      </c>
      <c r="K95" s="209">
        <f t="shared" ref="K95" si="43">+ROUND(I95*J95,2)</f>
        <v>8966.6299999999992</v>
      </c>
      <c r="M95" s="291">
        <f t="shared" si="37"/>
        <v>4.0840704496667399</v>
      </c>
      <c r="N95" s="292">
        <f t="shared" si="38"/>
        <v>0</v>
      </c>
      <c r="O95" s="310">
        <f t="shared" si="39"/>
        <v>338.86000000000058</v>
      </c>
      <c r="P95" s="325" t="s">
        <v>1039</v>
      </c>
    </row>
    <row r="96" spans="2:16" ht="90">
      <c r="B96" s="217" t="s">
        <v>688</v>
      </c>
      <c r="C96" s="218" t="s">
        <v>689</v>
      </c>
      <c r="D96" s="219" t="s">
        <v>41</v>
      </c>
      <c r="E96" s="220">
        <v>87.1</v>
      </c>
      <c r="F96" s="220">
        <v>95.07</v>
      </c>
      <c r="G96" s="221">
        <f t="shared" si="32"/>
        <v>8280.6</v>
      </c>
      <c r="H96" s="321"/>
      <c r="I96" s="249"/>
      <c r="J96" s="215"/>
      <c r="K96" s="216"/>
      <c r="M96" s="289">
        <f t="shared" si="37"/>
        <v>87.1</v>
      </c>
      <c r="N96" s="290">
        <f t="shared" si="38"/>
        <v>95.07</v>
      </c>
      <c r="O96" s="309">
        <f t="shared" si="39"/>
        <v>8280.6</v>
      </c>
      <c r="P96" s="333" t="s">
        <v>1060</v>
      </c>
    </row>
    <row r="97" spans="2:16" ht="45">
      <c r="B97" s="217" t="s">
        <v>690</v>
      </c>
      <c r="C97" s="218" t="s">
        <v>691</v>
      </c>
      <c r="D97" s="219" t="s">
        <v>41</v>
      </c>
      <c r="E97" s="220">
        <v>187.4</v>
      </c>
      <c r="F97" s="220">
        <v>14.72</v>
      </c>
      <c r="G97" s="221">
        <f t="shared" si="32"/>
        <v>2758.53</v>
      </c>
      <c r="H97" s="321"/>
      <c r="I97" s="249"/>
      <c r="J97" s="215"/>
      <c r="K97" s="216"/>
      <c r="M97" s="289">
        <f t="shared" si="37"/>
        <v>187.4</v>
      </c>
      <c r="N97" s="290">
        <f t="shared" si="38"/>
        <v>14.72</v>
      </c>
      <c r="O97" s="309">
        <f t="shared" si="39"/>
        <v>2758.53</v>
      </c>
      <c r="P97" s="333" t="s">
        <v>1052</v>
      </c>
    </row>
    <row r="98" spans="2:16" ht="75">
      <c r="B98" s="197" t="s">
        <v>574</v>
      </c>
      <c r="C98" s="218" t="s">
        <v>692</v>
      </c>
      <c r="D98" s="199" t="s">
        <v>39</v>
      </c>
      <c r="E98" s="220">
        <v>2949.2080828832022</v>
      </c>
      <c r="F98" s="220">
        <v>25.43</v>
      </c>
      <c r="G98" s="221">
        <f t="shared" si="32"/>
        <v>74998.36</v>
      </c>
      <c r="H98" s="321"/>
      <c r="I98" s="249"/>
      <c r="J98" s="215"/>
      <c r="K98" s="216"/>
      <c r="M98" s="289">
        <f t="shared" si="37"/>
        <v>2949.2080828832022</v>
      </c>
      <c r="N98" s="290">
        <f t="shared" si="38"/>
        <v>25.43</v>
      </c>
      <c r="O98" s="309">
        <f t="shared" si="39"/>
        <v>74998.36</v>
      </c>
      <c r="P98" s="333" t="s">
        <v>1061</v>
      </c>
    </row>
    <row r="99" spans="2:16" ht="60.75" thickBot="1">
      <c r="B99" s="190" t="s">
        <v>574</v>
      </c>
      <c r="C99" s="225" t="s">
        <v>1026</v>
      </c>
      <c r="D99" s="192" t="s">
        <v>39</v>
      </c>
      <c r="E99" s="220"/>
      <c r="F99" s="220"/>
      <c r="G99" s="221"/>
      <c r="H99" s="321"/>
      <c r="I99" s="249">
        <v>1832.6239114</v>
      </c>
      <c r="J99" s="215">
        <v>25.43</v>
      </c>
      <c r="K99" s="216">
        <f t="shared" ref="K99" si="44">+ROUND(I99*J99,2)</f>
        <v>46603.63</v>
      </c>
      <c r="M99" s="289">
        <f t="shared" si="37"/>
        <v>-1832.6239114</v>
      </c>
      <c r="N99" s="290">
        <f t="shared" si="38"/>
        <v>-25.43</v>
      </c>
      <c r="O99" s="309">
        <f t="shared" si="39"/>
        <v>-46603.63</v>
      </c>
      <c r="P99" s="333" t="s">
        <v>1042</v>
      </c>
    </row>
    <row r="100" spans="2:16" ht="15.75" thickBot="1">
      <c r="B100" s="222" t="s">
        <v>1027</v>
      </c>
      <c r="C100" s="223" t="s">
        <v>1028</v>
      </c>
      <c r="D100" s="224"/>
      <c r="E100" s="224"/>
      <c r="F100" s="224"/>
      <c r="G100" s="226"/>
      <c r="H100" s="322"/>
      <c r="I100" s="242"/>
      <c r="J100" s="185"/>
      <c r="K100" s="186">
        <f>+K101</f>
        <v>27216.05</v>
      </c>
      <c r="M100" s="273"/>
      <c r="N100" s="274"/>
      <c r="O100" s="302">
        <f t="shared" si="39"/>
        <v>-27216.05</v>
      </c>
      <c r="P100" s="328"/>
    </row>
    <row r="101" spans="2:16" ht="30.75" thickBot="1">
      <c r="B101" s="338" t="s">
        <v>1029</v>
      </c>
      <c r="C101" s="339" t="s">
        <v>1030</v>
      </c>
      <c r="D101" s="340" t="s">
        <v>11</v>
      </c>
      <c r="E101" s="211"/>
      <c r="F101" s="211"/>
      <c r="G101" s="212"/>
      <c r="H101" s="321"/>
      <c r="I101" s="341">
        <v>5</v>
      </c>
      <c r="J101" s="342">
        <v>5443.21</v>
      </c>
      <c r="K101" s="343">
        <f>+ROUND(I101*J101,2)</f>
        <v>27216.05</v>
      </c>
      <c r="M101" s="344">
        <f t="shared" ref="M101" si="45">E101-I101</f>
        <v>-5</v>
      </c>
      <c r="N101" s="345">
        <f t="shared" ref="N101" si="46">F101-J101</f>
        <v>-5443.21</v>
      </c>
      <c r="O101" s="346">
        <f t="shared" ref="O101" si="47">G101-K101</f>
        <v>-27216.05</v>
      </c>
      <c r="P101" s="347" t="s">
        <v>1040</v>
      </c>
    </row>
    <row r="102" spans="2:16" ht="15.75" thickBot="1">
      <c r="B102" s="132" t="s">
        <v>608</v>
      </c>
      <c r="C102" s="133" t="s">
        <v>619</v>
      </c>
      <c r="D102" s="134"/>
      <c r="E102" s="135"/>
      <c r="F102" s="135"/>
      <c r="G102" s="136">
        <f>SUM(G104:G119)</f>
        <v>4849286.87</v>
      </c>
      <c r="H102" s="321"/>
      <c r="I102" s="242"/>
      <c r="J102" s="185"/>
      <c r="K102" s="186">
        <f>SUM(K103:K118)</f>
        <v>2468988.58</v>
      </c>
      <c r="M102" s="273"/>
      <c r="N102" s="274"/>
      <c r="O102" s="302">
        <f t="shared" si="39"/>
        <v>2380298.29</v>
      </c>
      <c r="P102" s="328"/>
    </row>
    <row r="103" spans="2:16" ht="30">
      <c r="B103" s="315" t="s">
        <v>527</v>
      </c>
      <c r="C103" s="316" t="s">
        <v>27</v>
      </c>
      <c r="D103" s="317" t="s">
        <v>1031</v>
      </c>
      <c r="E103" s="200"/>
      <c r="F103" s="200"/>
      <c r="G103" s="201"/>
      <c r="H103" s="321"/>
      <c r="I103" s="318">
        <v>1.6221355</v>
      </c>
      <c r="J103" s="319">
        <v>6687.17</v>
      </c>
      <c r="K103" s="320">
        <f t="shared" ref="K103:K117" si="48">+ROUND(I103*J103,2)</f>
        <v>10847.5</v>
      </c>
      <c r="M103" s="334">
        <f t="shared" ref="M103:M119" si="49">E103-I103</f>
        <v>-1.6221355</v>
      </c>
      <c r="N103" s="335">
        <f t="shared" ref="N103:N119" si="50">F103-J103</f>
        <v>-6687.17</v>
      </c>
      <c r="O103" s="336">
        <f t="shared" si="39"/>
        <v>-10847.5</v>
      </c>
      <c r="P103" s="337" t="s">
        <v>1040</v>
      </c>
    </row>
    <row r="104" spans="2:16" ht="30">
      <c r="B104" s="113" t="s">
        <v>528</v>
      </c>
      <c r="C104" s="114" t="s">
        <v>29</v>
      </c>
      <c r="D104" s="115" t="s">
        <v>22</v>
      </c>
      <c r="E104" s="116">
        <v>26204.0828</v>
      </c>
      <c r="F104" s="123">
        <v>7.62</v>
      </c>
      <c r="G104" s="117">
        <f t="shared" ref="G104:G119" si="51">+ROUND(E104*F104,2)</f>
        <v>199675.11</v>
      </c>
      <c r="H104" s="321"/>
      <c r="I104" s="238">
        <v>30958.041239999999</v>
      </c>
      <c r="J104" s="180">
        <v>7.62</v>
      </c>
      <c r="K104" s="177">
        <f t="shared" si="48"/>
        <v>235900.27</v>
      </c>
      <c r="M104" s="267">
        <f t="shared" si="49"/>
        <v>-4753.9584399999985</v>
      </c>
      <c r="N104" s="268">
        <f t="shared" si="50"/>
        <v>0</v>
      </c>
      <c r="O104" s="299">
        <f t="shared" si="39"/>
        <v>-36225.160000000003</v>
      </c>
      <c r="P104" s="325" t="s">
        <v>1037</v>
      </c>
    </row>
    <row r="105" spans="2:16" ht="30">
      <c r="B105" s="113" t="s">
        <v>529</v>
      </c>
      <c r="C105" s="114" t="s">
        <v>30</v>
      </c>
      <c r="D105" s="115" t="s">
        <v>22</v>
      </c>
      <c r="E105" s="116">
        <v>267.3886</v>
      </c>
      <c r="F105" s="123">
        <v>18.38</v>
      </c>
      <c r="G105" s="117">
        <f t="shared" si="51"/>
        <v>4914.6000000000004</v>
      </c>
      <c r="H105" s="321"/>
      <c r="I105" s="238">
        <v>315.89838000000003</v>
      </c>
      <c r="J105" s="180">
        <v>18.38</v>
      </c>
      <c r="K105" s="177">
        <f t="shared" si="48"/>
        <v>5806.21</v>
      </c>
      <c r="M105" s="267">
        <f t="shared" si="49"/>
        <v>-48.509780000000035</v>
      </c>
      <c r="N105" s="268">
        <f t="shared" si="50"/>
        <v>0</v>
      </c>
      <c r="O105" s="299">
        <f t="shared" si="39"/>
        <v>-891.60999999999967</v>
      </c>
      <c r="P105" s="325" t="s">
        <v>1037</v>
      </c>
    </row>
    <row r="106" spans="2:16" ht="30">
      <c r="B106" s="113" t="s">
        <v>530</v>
      </c>
      <c r="C106" s="114" t="s">
        <v>609</v>
      </c>
      <c r="D106" s="115" t="s">
        <v>22</v>
      </c>
      <c r="E106" s="116">
        <v>267.3886</v>
      </c>
      <c r="F106" s="123">
        <v>116.66</v>
      </c>
      <c r="G106" s="117">
        <f t="shared" si="51"/>
        <v>31193.55</v>
      </c>
      <c r="H106" s="321"/>
      <c r="I106" s="238">
        <v>315.89838000000003</v>
      </c>
      <c r="J106" s="180">
        <v>116.66</v>
      </c>
      <c r="K106" s="177">
        <f t="shared" si="48"/>
        <v>36852.71</v>
      </c>
      <c r="M106" s="267">
        <f t="shared" si="49"/>
        <v>-48.509780000000035</v>
      </c>
      <c r="N106" s="268">
        <f t="shared" si="50"/>
        <v>0</v>
      </c>
      <c r="O106" s="299">
        <f t="shared" si="39"/>
        <v>-5659.16</v>
      </c>
      <c r="P106" s="325" t="s">
        <v>1037</v>
      </c>
    </row>
    <row r="107" spans="2:16" ht="30">
      <c r="B107" s="113" t="s">
        <v>531</v>
      </c>
      <c r="C107" s="114" t="s">
        <v>589</v>
      </c>
      <c r="D107" s="115" t="s">
        <v>22</v>
      </c>
      <c r="E107" s="116">
        <v>18574.669999999998</v>
      </c>
      <c r="F107" s="116">
        <v>12.12</v>
      </c>
      <c r="G107" s="117">
        <f t="shared" si="51"/>
        <v>225125</v>
      </c>
      <c r="H107" s="321"/>
      <c r="I107" s="238">
        <v>13441.39</v>
      </c>
      <c r="J107" s="176">
        <v>12.12</v>
      </c>
      <c r="K107" s="177">
        <f t="shared" si="48"/>
        <v>162909.65</v>
      </c>
      <c r="M107" s="267">
        <f t="shared" si="49"/>
        <v>5133.2799999999988</v>
      </c>
      <c r="N107" s="268">
        <f t="shared" si="50"/>
        <v>0</v>
      </c>
      <c r="O107" s="299">
        <f t="shared" si="39"/>
        <v>62215.350000000006</v>
      </c>
      <c r="P107" s="325" t="s">
        <v>1039</v>
      </c>
    </row>
    <row r="108" spans="2:16" ht="30">
      <c r="B108" s="113" t="s">
        <v>532</v>
      </c>
      <c r="C108" s="114" t="s">
        <v>32</v>
      </c>
      <c r="D108" s="115" t="s">
        <v>610</v>
      </c>
      <c r="E108" s="116">
        <v>34722.69</v>
      </c>
      <c r="F108" s="116">
        <v>14.26</v>
      </c>
      <c r="G108" s="117">
        <f t="shared" si="51"/>
        <v>495145.56</v>
      </c>
      <c r="H108" s="321"/>
      <c r="I108" s="238">
        <v>24638.288</v>
      </c>
      <c r="J108" s="176">
        <v>14.26</v>
      </c>
      <c r="K108" s="177">
        <f t="shared" si="48"/>
        <v>351341.99</v>
      </c>
      <c r="M108" s="267">
        <f t="shared" si="49"/>
        <v>10084.402000000002</v>
      </c>
      <c r="N108" s="268">
        <f t="shared" si="50"/>
        <v>0</v>
      </c>
      <c r="O108" s="299">
        <f t="shared" si="39"/>
        <v>143803.57</v>
      </c>
      <c r="P108" s="325" t="s">
        <v>1039</v>
      </c>
    </row>
    <row r="109" spans="2:16" ht="30">
      <c r="B109" s="113" t="s">
        <v>533</v>
      </c>
      <c r="C109" s="124" t="s">
        <v>611</v>
      </c>
      <c r="D109" s="115" t="s">
        <v>610</v>
      </c>
      <c r="E109" s="125">
        <v>6899.79</v>
      </c>
      <c r="F109" s="125">
        <v>43.02</v>
      </c>
      <c r="G109" s="126">
        <f t="shared" si="51"/>
        <v>296828.96999999997</v>
      </c>
      <c r="H109" s="321"/>
      <c r="I109" s="238">
        <v>5530.6000000000013</v>
      </c>
      <c r="J109" s="176">
        <v>43.02</v>
      </c>
      <c r="K109" s="177">
        <f t="shared" si="48"/>
        <v>237926.41</v>
      </c>
      <c r="M109" s="267">
        <f t="shared" si="49"/>
        <v>1369.1899999999987</v>
      </c>
      <c r="N109" s="268">
        <f t="shared" si="50"/>
        <v>0</v>
      </c>
      <c r="O109" s="299">
        <f t="shared" si="39"/>
        <v>58902.559999999969</v>
      </c>
      <c r="P109" s="325" t="s">
        <v>1039</v>
      </c>
    </row>
    <row r="110" spans="2:16" ht="30">
      <c r="B110" s="113" t="s">
        <v>535</v>
      </c>
      <c r="C110" s="124" t="s">
        <v>612</v>
      </c>
      <c r="D110" s="115" t="s">
        <v>610</v>
      </c>
      <c r="E110" s="116">
        <v>9833.659999999998</v>
      </c>
      <c r="F110" s="116">
        <v>19.36</v>
      </c>
      <c r="G110" s="117">
        <f t="shared" si="51"/>
        <v>190379.66</v>
      </c>
      <c r="H110" s="321"/>
      <c r="I110" s="238">
        <v>2466.7040000000002</v>
      </c>
      <c r="J110" s="176">
        <v>19.36</v>
      </c>
      <c r="K110" s="177">
        <f t="shared" si="48"/>
        <v>47755.39</v>
      </c>
      <c r="M110" s="267">
        <f t="shared" si="49"/>
        <v>7366.9559999999983</v>
      </c>
      <c r="N110" s="268">
        <f t="shared" si="50"/>
        <v>0</v>
      </c>
      <c r="O110" s="299">
        <f t="shared" si="39"/>
        <v>142624.27000000002</v>
      </c>
      <c r="P110" s="325" t="s">
        <v>1039</v>
      </c>
    </row>
    <row r="111" spans="2:16" ht="30">
      <c r="B111" s="205" t="s">
        <v>538</v>
      </c>
      <c r="C111" s="206" t="s">
        <v>38</v>
      </c>
      <c r="D111" s="207" t="s">
        <v>613</v>
      </c>
      <c r="E111" s="200"/>
      <c r="F111" s="200"/>
      <c r="G111" s="201"/>
      <c r="H111" s="321"/>
      <c r="I111" s="247">
        <v>78.945000000002906</v>
      </c>
      <c r="J111" s="203">
        <v>2.8</v>
      </c>
      <c r="K111" s="204">
        <f t="shared" si="48"/>
        <v>221.05</v>
      </c>
      <c r="M111" s="283">
        <f t="shared" si="49"/>
        <v>-78.945000000002906</v>
      </c>
      <c r="N111" s="284">
        <f t="shared" si="50"/>
        <v>-2.8</v>
      </c>
      <c r="O111" s="306">
        <f t="shared" si="39"/>
        <v>-221.05</v>
      </c>
      <c r="P111" s="330" t="s">
        <v>1040</v>
      </c>
    </row>
    <row r="112" spans="2:16" ht="30">
      <c r="B112" s="113" t="s">
        <v>541</v>
      </c>
      <c r="C112" s="114" t="s">
        <v>693</v>
      </c>
      <c r="D112" s="115" t="s">
        <v>613</v>
      </c>
      <c r="E112" s="116">
        <v>16814.965499999991</v>
      </c>
      <c r="F112" s="116">
        <v>8.49</v>
      </c>
      <c r="G112" s="117">
        <f t="shared" si="51"/>
        <v>142759.06</v>
      </c>
      <c r="H112" s="321"/>
      <c r="I112" s="238">
        <v>7706.9941000000199</v>
      </c>
      <c r="J112" s="176">
        <v>12.57</v>
      </c>
      <c r="K112" s="177">
        <f t="shared" si="48"/>
        <v>96876.92</v>
      </c>
      <c r="M112" s="267">
        <f t="shared" si="49"/>
        <v>9107.9713999999713</v>
      </c>
      <c r="N112" s="268">
        <f t="shared" si="50"/>
        <v>-4.08</v>
      </c>
      <c r="O112" s="299">
        <f t="shared" si="39"/>
        <v>45882.14</v>
      </c>
      <c r="P112" s="325" t="s">
        <v>1039</v>
      </c>
    </row>
    <row r="113" spans="1:16" ht="30">
      <c r="B113" s="113" t="s">
        <v>543</v>
      </c>
      <c r="C113" s="114" t="s">
        <v>45</v>
      </c>
      <c r="D113" s="115" t="s">
        <v>610</v>
      </c>
      <c r="E113" s="116">
        <v>4057.7200000000003</v>
      </c>
      <c r="F113" s="116">
        <v>20.84</v>
      </c>
      <c r="G113" s="117">
        <f t="shared" si="51"/>
        <v>84562.880000000005</v>
      </c>
      <c r="H113" s="321"/>
      <c r="I113" s="238">
        <v>1736.8819999999996</v>
      </c>
      <c r="J113" s="176">
        <v>20.84</v>
      </c>
      <c r="K113" s="177">
        <f t="shared" si="48"/>
        <v>36196.620000000003</v>
      </c>
      <c r="M113" s="267">
        <f t="shared" si="49"/>
        <v>2320.8380000000006</v>
      </c>
      <c r="N113" s="268">
        <f t="shared" si="50"/>
        <v>0</v>
      </c>
      <c r="O113" s="299">
        <f t="shared" si="39"/>
        <v>48366.26</v>
      </c>
      <c r="P113" s="325" t="s">
        <v>1039</v>
      </c>
    </row>
    <row r="114" spans="1:16" ht="30">
      <c r="B114" s="113" t="s">
        <v>544</v>
      </c>
      <c r="C114" s="114" t="s">
        <v>46</v>
      </c>
      <c r="D114" s="115" t="s">
        <v>610</v>
      </c>
      <c r="E114" s="116">
        <v>3886.9900000000002</v>
      </c>
      <c r="F114" s="116">
        <v>5.31</v>
      </c>
      <c r="G114" s="117">
        <f t="shared" si="51"/>
        <v>20639.919999999998</v>
      </c>
      <c r="H114" s="321"/>
      <c r="I114" s="238">
        <v>4386.0160000000005</v>
      </c>
      <c r="J114" s="176">
        <v>5.31</v>
      </c>
      <c r="K114" s="177">
        <f t="shared" si="48"/>
        <v>23289.74</v>
      </c>
      <c r="M114" s="267">
        <f t="shared" si="49"/>
        <v>-499.02600000000029</v>
      </c>
      <c r="N114" s="268">
        <f t="shared" si="50"/>
        <v>0</v>
      </c>
      <c r="O114" s="299">
        <f t="shared" si="39"/>
        <v>-2649.8200000000033</v>
      </c>
      <c r="P114" s="325" t="s">
        <v>1037</v>
      </c>
    </row>
    <row r="115" spans="1:16" ht="30">
      <c r="B115" s="113" t="s">
        <v>616</v>
      </c>
      <c r="C115" s="114" t="s">
        <v>617</v>
      </c>
      <c r="D115" s="115" t="s">
        <v>22</v>
      </c>
      <c r="E115" s="116">
        <v>296.05999999999995</v>
      </c>
      <c r="F115" s="116">
        <v>38.47</v>
      </c>
      <c r="G115" s="117">
        <f t="shared" ref="G115" si="52">+ROUND(E115*F115,2)</f>
        <v>11389.43</v>
      </c>
      <c r="H115" s="321"/>
      <c r="I115" s="238">
        <v>304.21199999999999</v>
      </c>
      <c r="J115" s="176">
        <v>38.47</v>
      </c>
      <c r="K115" s="177">
        <f t="shared" si="48"/>
        <v>11703.04</v>
      </c>
      <c r="M115" s="267">
        <f t="shared" si="49"/>
        <v>-8.1520000000000437</v>
      </c>
      <c r="N115" s="268">
        <f t="shared" si="50"/>
        <v>0</v>
      </c>
      <c r="O115" s="299">
        <f t="shared" si="39"/>
        <v>-313.61000000000058</v>
      </c>
      <c r="P115" s="325" t="s">
        <v>1037</v>
      </c>
    </row>
    <row r="116" spans="1:16" ht="30">
      <c r="B116" s="113" t="s">
        <v>614</v>
      </c>
      <c r="C116" s="114" t="s">
        <v>615</v>
      </c>
      <c r="D116" s="115" t="s">
        <v>39</v>
      </c>
      <c r="E116" s="116">
        <v>10152.242499999977</v>
      </c>
      <c r="F116" s="116">
        <v>185.97</v>
      </c>
      <c r="G116" s="117">
        <f t="shared" si="51"/>
        <v>1888012.54</v>
      </c>
      <c r="H116" s="321"/>
      <c r="I116" s="238">
        <v>2056.752</v>
      </c>
      <c r="J116" s="176">
        <v>185.97</v>
      </c>
      <c r="K116" s="177">
        <f t="shared" si="48"/>
        <v>382494.17</v>
      </c>
      <c r="M116" s="267">
        <f t="shared" si="49"/>
        <v>8095.4904999999762</v>
      </c>
      <c r="N116" s="268">
        <f t="shared" si="50"/>
        <v>0</v>
      </c>
      <c r="O116" s="299">
        <f t="shared" si="39"/>
        <v>1505518.37</v>
      </c>
      <c r="P116" s="325" t="s">
        <v>1039</v>
      </c>
    </row>
    <row r="117" spans="1:16" ht="30">
      <c r="B117" s="149" t="s">
        <v>563</v>
      </c>
      <c r="C117" s="151" t="s">
        <v>618</v>
      </c>
      <c r="D117" s="150" t="s">
        <v>22</v>
      </c>
      <c r="E117" s="152">
        <v>2026.15</v>
      </c>
      <c r="F117" s="152">
        <v>608.87</v>
      </c>
      <c r="G117" s="153">
        <f t="shared" si="51"/>
        <v>1233661.95</v>
      </c>
      <c r="H117" s="321"/>
      <c r="I117" s="251">
        <v>1361.32</v>
      </c>
      <c r="J117" s="227">
        <v>608.87</v>
      </c>
      <c r="K117" s="228">
        <f t="shared" si="48"/>
        <v>828866.91</v>
      </c>
      <c r="M117" s="293">
        <f t="shared" si="49"/>
        <v>664.83000000000015</v>
      </c>
      <c r="N117" s="294">
        <f t="shared" si="50"/>
        <v>0</v>
      </c>
      <c r="O117" s="311">
        <f t="shared" si="39"/>
        <v>404795.03999999992</v>
      </c>
      <c r="P117" s="325" t="s">
        <v>1039</v>
      </c>
    </row>
    <row r="118" spans="1:16" ht="75">
      <c r="B118" s="190" t="s">
        <v>694</v>
      </c>
      <c r="C118" s="229" t="s">
        <v>695</v>
      </c>
      <c r="D118" s="354" t="s">
        <v>41</v>
      </c>
      <c r="E118" s="193">
        <v>216</v>
      </c>
      <c r="F118" s="193">
        <v>54.81</v>
      </c>
      <c r="G118" s="375">
        <f t="shared" si="51"/>
        <v>11838.96</v>
      </c>
      <c r="H118" s="321"/>
      <c r="I118" s="247"/>
      <c r="J118" s="203"/>
      <c r="K118" s="204"/>
      <c r="M118" s="283">
        <f t="shared" si="49"/>
        <v>216</v>
      </c>
      <c r="N118" s="284">
        <f t="shared" si="50"/>
        <v>54.81</v>
      </c>
      <c r="O118" s="306">
        <f t="shared" si="39"/>
        <v>11838.96</v>
      </c>
      <c r="P118" s="330" t="s">
        <v>1062</v>
      </c>
    </row>
    <row r="119" spans="1:16" ht="45.75" thickBot="1">
      <c r="B119" s="373" t="s">
        <v>696</v>
      </c>
      <c r="C119" s="372" t="s">
        <v>697</v>
      </c>
      <c r="D119" s="192" t="s">
        <v>41</v>
      </c>
      <c r="E119" s="374">
        <v>894</v>
      </c>
      <c r="F119" s="374">
        <v>14.72</v>
      </c>
      <c r="G119" s="194">
        <f t="shared" si="51"/>
        <v>13159.68</v>
      </c>
      <c r="H119" s="321"/>
      <c r="I119" s="247"/>
      <c r="J119" s="203"/>
      <c r="K119" s="204"/>
      <c r="M119" s="283">
        <f t="shared" si="49"/>
        <v>894</v>
      </c>
      <c r="N119" s="284">
        <f t="shared" si="50"/>
        <v>14.72</v>
      </c>
      <c r="O119" s="306">
        <f t="shared" si="39"/>
        <v>13159.68</v>
      </c>
      <c r="P119" s="330" t="s">
        <v>1052</v>
      </c>
    </row>
    <row r="120" spans="1:16" ht="15.75" thickBot="1">
      <c r="B120" s="132" t="s">
        <v>631</v>
      </c>
      <c r="C120" s="133" t="s">
        <v>632</v>
      </c>
      <c r="D120" s="134"/>
      <c r="E120" s="135"/>
      <c r="F120" s="135"/>
      <c r="G120" s="136">
        <f>+G121</f>
        <v>43122.16</v>
      </c>
      <c r="H120" s="321"/>
      <c r="I120" s="242"/>
      <c r="J120" s="185"/>
      <c r="K120" s="186">
        <f>+K121</f>
        <v>43122.16</v>
      </c>
      <c r="M120" s="273"/>
      <c r="N120" s="274"/>
      <c r="O120" s="302">
        <f t="shared" si="39"/>
        <v>0</v>
      </c>
      <c r="P120" s="328"/>
    </row>
    <row r="121" spans="1:16" ht="15">
      <c r="B121" s="137" t="s">
        <v>633</v>
      </c>
      <c r="C121" s="154" t="s">
        <v>634</v>
      </c>
      <c r="D121" s="139" t="s">
        <v>22</v>
      </c>
      <c r="E121" s="140">
        <v>260.28950000000003</v>
      </c>
      <c r="F121" s="140">
        <v>165.67</v>
      </c>
      <c r="G121" s="141">
        <f>+ROUND(E121*F121,2)</f>
        <v>43122.16</v>
      </c>
      <c r="H121" s="321"/>
      <c r="I121" s="243">
        <v>260.28950000000003</v>
      </c>
      <c r="J121" s="187">
        <v>165.67</v>
      </c>
      <c r="K121" s="188">
        <f>+ROUND(I121*J121,2)</f>
        <v>43122.16</v>
      </c>
      <c r="M121" s="281">
        <f t="shared" ref="M121:M131" si="53">E121-I121</f>
        <v>0</v>
      </c>
      <c r="N121" s="282">
        <f t="shared" ref="N121:N131" si="54">F121-J121</f>
        <v>0</v>
      </c>
      <c r="O121" s="303">
        <f t="shared" ref="O121:O131" si="55">G121-K121</f>
        <v>0</v>
      </c>
      <c r="P121" s="329"/>
    </row>
    <row r="122" spans="1:16" ht="15">
      <c r="A122" s="79"/>
      <c r="B122" s="127">
        <v>700</v>
      </c>
      <c r="C122" s="128" t="s">
        <v>698</v>
      </c>
      <c r="D122" s="120"/>
      <c r="E122" s="121"/>
      <c r="F122" s="121"/>
      <c r="G122" s="122">
        <f>+G123</f>
        <v>6652.23</v>
      </c>
      <c r="H122" s="321"/>
      <c r="I122" s="239"/>
      <c r="J122" s="178"/>
      <c r="K122" s="179"/>
      <c r="M122" s="269"/>
      <c r="N122" s="270"/>
      <c r="O122" s="300">
        <f t="shared" si="55"/>
        <v>6652.23</v>
      </c>
      <c r="P122" s="326"/>
    </row>
    <row r="123" spans="1:16" ht="15">
      <c r="A123" s="78"/>
      <c r="B123" s="352" t="s">
        <v>560</v>
      </c>
      <c r="C123" s="353" t="s">
        <v>59</v>
      </c>
      <c r="D123" s="354" t="s">
        <v>22</v>
      </c>
      <c r="E123" s="355">
        <v>17.334800000000001</v>
      </c>
      <c r="F123" s="355">
        <v>383.75</v>
      </c>
      <c r="G123" s="201">
        <f>+ROUND(E123*F123,2)</f>
        <v>6652.23</v>
      </c>
      <c r="H123" s="321"/>
      <c r="I123" s="356"/>
      <c r="J123" s="357"/>
      <c r="K123" s="358"/>
      <c r="M123" s="359">
        <f t="shared" si="53"/>
        <v>17.334800000000001</v>
      </c>
      <c r="N123" s="360">
        <f t="shared" si="54"/>
        <v>383.75</v>
      </c>
      <c r="O123" s="361">
        <f t="shared" si="55"/>
        <v>6652.23</v>
      </c>
      <c r="P123" s="377" t="s">
        <v>1063</v>
      </c>
    </row>
    <row r="124" spans="1:16" ht="15">
      <c r="A124" s="78"/>
      <c r="B124" s="127">
        <v>900</v>
      </c>
      <c r="C124" s="128" t="s">
        <v>73</v>
      </c>
      <c r="D124" s="120"/>
      <c r="E124" s="121"/>
      <c r="F124" s="121"/>
      <c r="G124" s="122">
        <f>SUM(G125:G131)</f>
        <v>902923.2</v>
      </c>
      <c r="H124" s="321"/>
      <c r="I124" s="239"/>
      <c r="J124" s="178"/>
      <c r="K124" s="179">
        <f>SUM(K125:K131)</f>
        <v>1010150.4</v>
      </c>
      <c r="M124" s="269">
        <f t="shared" si="53"/>
        <v>0</v>
      </c>
      <c r="N124" s="270">
        <f t="shared" si="54"/>
        <v>0</v>
      </c>
      <c r="O124" s="300">
        <f t="shared" si="55"/>
        <v>-107227.20000000007</v>
      </c>
      <c r="P124" s="326"/>
    </row>
    <row r="125" spans="1:16" ht="30">
      <c r="B125" s="113" t="s">
        <v>575</v>
      </c>
      <c r="C125" s="114" t="s">
        <v>781</v>
      </c>
      <c r="D125" s="115" t="s">
        <v>13</v>
      </c>
      <c r="E125" s="116">
        <v>1</v>
      </c>
      <c r="F125" s="116">
        <v>670867.68000000005</v>
      </c>
      <c r="G125" s="117">
        <f>+ROUND(E125*F125,2)</f>
        <v>670867.68000000005</v>
      </c>
      <c r="H125" s="321"/>
      <c r="I125" s="238">
        <v>1</v>
      </c>
      <c r="J125" s="176">
        <v>670867.68000000005</v>
      </c>
      <c r="K125" s="177">
        <f>+ROUND(I125*J125,2)</f>
        <v>670867.68000000005</v>
      </c>
      <c r="M125" s="267">
        <f t="shared" si="53"/>
        <v>0</v>
      </c>
      <c r="N125" s="268">
        <f t="shared" si="54"/>
        <v>0</v>
      </c>
      <c r="O125" s="299">
        <f t="shared" si="55"/>
        <v>0</v>
      </c>
      <c r="P125" s="325" t="s">
        <v>1041</v>
      </c>
    </row>
    <row r="126" spans="1:16" ht="30">
      <c r="B126" s="149" t="s">
        <v>635</v>
      </c>
      <c r="C126" s="151" t="s">
        <v>636</v>
      </c>
      <c r="D126" s="150" t="s">
        <v>13</v>
      </c>
      <c r="E126" s="152">
        <v>1</v>
      </c>
      <c r="F126" s="152">
        <v>92275.199999999997</v>
      </c>
      <c r="G126" s="117">
        <f t="shared" ref="G126:G131" si="56">+ROUND(E126*F126,2)</f>
        <v>92275.199999999997</v>
      </c>
      <c r="H126" s="321"/>
      <c r="I126" s="251">
        <v>1</v>
      </c>
      <c r="J126" s="227">
        <v>92275.199999999997</v>
      </c>
      <c r="K126" s="177">
        <f t="shared" ref="K126:K131" si="57">+ROUND(I126*J126,2)</f>
        <v>92275.199999999997</v>
      </c>
      <c r="M126" s="267">
        <f t="shared" si="53"/>
        <v>0</v>
      </c>
      <c r="N126" s="268">
        <f t="shared" si="54"/>
        <v>0</v>
      </c>
      <c r="O126" s="299">
        <f t="shared" si="55"/>
        <v>0</v>
      </c>
      <c r="P126" s="325" t="s">
        <v>1041</v>
      </c>
    </row>
    <row r="127" spans="1:16" ht="30">
      <c r="B127" s="149" t="s">
        <v>637</v>
      </c>
      <c r="C127" s="151" t="s">
        <v>638</v>
      </c>
      <c r="D127" s="150" t="s">
        <v>11</v>
      </c>
      <c r="E127" s="152">
        <v>3</v>
      </c>
      <c r="F127" s="152">
        <v>10680</v>
      </c>
      <c r="G127" s="117">
        <f t="shared" si="56"/>
        <v>32040</v>
      </c>
      <c r="H127" s="321"/>
      <c r="I127" s="251">
        <v>6</v>
      </c>
      <c r="J127" s="227">
        <v>10680</v>
      </c>
      <c r="K127" s="177">
        <f t="shared" si="57"/>
        <v>64080</v>
      </c>
      <c r="M127" s="267">
        <f t="shared" si="53"/>
        <v>-3</v>
      </c>
      <c r="N127" s="268">
        <f t="shared" si="54"/>
        <v>0</v>
      </c>
      <c r="O127" s="299">
        <f t="shared" si="55"/>
        <v>-32040</v>
      </c>
      <c r="P127" s="325" t="s">
        <v>1037</v>
      </c>
    </row>
    <row r="128" spans="1:16" ht="30">
      <c r="B128" s="149" t="s">
        <v>639</v>
      </c>
      <c r="C128" s="151" t="s">
        <v>640</v>
      </c>
      <c r="D128" s="150" t="s">
        <v>11</v>
      </c>
      <c r="E128" s="152">
        <v>4</v>
      </c>
      <c r="F128" s="152">
        <v>1708.8</v>
      </c>
      <c r="G128" s="117">
        <f t="shared" si="56"/>
        <v>6835.2</v>
      </c>
      <c r="H128" s="321"/>
      <c r="I128" s="251">
        <v>8</v>
      </c>
      <c r="J128" s="227">
        <v>1708.8</v>
      </c>
      <c r="K128" s="177">
        <f t="shared" si="57"/>
        <v>13670.4</v>
      </c>
      <c r="M128" s="267">
        <f t="shared" si="53"/>
        <v>-4</v>
      </c>
      <c r="N128" s="268">
        <f t="shared" si="54"/>
        <v>0</v>
      </c>
      <c r="O128" s="299">
        <f t="shared" si="55"/>
        <v>-6835.2</v>
      </c>
      <c r="P128" s="325" t="s">
        <v>1037</v>
      </c>
    </row>
    <row r="129" spans="2:16" ht="30">
      <c r="B129" s="149" t="s">
        <v>641</v>
      </c>
      <c r="C129" s="151" t="s">
        <v>642</v>
      </c>
      <c r="D129" s="150" t="s">
        <v>11</v>
      </c>
      <c r="E129" s="152">
        <v>4</v>
      </c>
      <c r="F129" s="152">
        <v>17088</v>
      </c>
      <c r="G129" s="117">
        <f t="shared" si="56"/>
        <v>68352</v>
      </c>
      <c r="H129" s="321"/>
      <c r="I129" s="251">
        <v>8</v>
      </c>
      <c r="J129" s="227">
        <v>17088</v>
      </c>
      <c r="K129" s="177">
        <f t="shared" si="57"/>
        <v>136704</v>
      </c>
      <c r="M129" s="267">
        <f t="shared" si="53"/>
        <v>-4</v>
      </c>
      <c r="N129" s="268">
        <f t="shared" si="54"/>
        <v>0</v>
      </c>
      <c r="O129" s="299">
        <f t="shared" si="55"/>
        <v>-68352</v>
      </c>
      <c r="P129" s="325" t="s">
        <v>1037</v>
      </c>
    </row>
    <row r="130" spans="2:16" ht="30">
      <c r="B130" s="149" t="s">
        <v>643</v>
      </c>
      <c r="C130" s="151" t="s">
        <v>644</v>
      </c>
      <c r="D130" s="150" t="s">
        <v>11</v>
      </c>
      <c r="E130" s="152">
        <v>1</v>
      </c>
      <c r="F130" s="152">
        <v>2136</v>
      </c>
      <c r="G130" s="117">
        <f t="shared" si="56"/>
        <v>2136</v>
      </c>
      <c r="H130" s="321"/>
      <c r="I130" s="251">
        <v>1</v>
      </c>
      <c r="J130" s="227">
        <v>2136</v>
      </c>
      <c r="K130" s="177">
        <f t="shared" si="57"/>
        <v>2136</v>
      </c>
      <c r="M130" s="267">
        <f t="shared" si="53"/>
        <v>0</v>
      </c>
      <c r="N130" s="268">
        <f t="shared" si="54"/>
        <v>0</v>
      </c>
      <c r="O130" s="299">
        <f t="shared" si="55"/>
        <v>0</v>
      </c>
      <c r="P130" s="325" t="s">
        <v>1041</v>
      </c>
    </row>
    <row r="131" spans="2:16" ht="30.75" thickBot="1">
      <c r="B131" s="149" t="s">
        <v>645</v>
      </c>
      <c r="C131" s="151" t="s">
        <v>646</v>
      </c>
      <c r="D131" s="150" t="s">
        <v>13</v>
      </c>
      <c r="E131" s="152">
        <v>1</v>
      </c>
      <c r="F131" s="152">
        <v>30417.119999999999</v>
      </c>
      <c r="G131" s="117">
        <f t="shared" si="56"/>
        <v>30417.119999999999</v>
      </c>
      <c r="H131" s="321"/>
      <c r="I131" s="251">
        <v>1</v>
      </c>
      <c r="J131" s="227">
        <v>30417.119999999999</v>
      </c>
      <c r="K131" s="177">
        <f t="shared" si="57"/>
        <v>30417.119999999999</v>
      </c>
      <c r="M131" s="295">
        <f t="shared" si="53"/>
        <v>0</v>
      </c>
      <c r="N131" s="296">
        <f t="shared" si="54"/>
        <v>0</v>
      </c>
      <c r="O131" s="312">
        <f t="shared" si="55"/>
        <v>0</v>
      </c>
      <c r="P131" s="325" t="s">
        <v>1041</v>
      </c>
    </row>
    <row r="132" spans="2:16" ht="13.5" thickBot="1">
      <c r="B132" s="155"/>
      <c r="C132" s="156" t="s">
        <v>74</v>
      </c>
      <c r="D132" s="254"/>
      <c r="E132" s="256"/>
      <c r="F132" s="255"/>
      <c r="G132" s="157">
        <f>G124+G68+G59+G22+G19+G12+G9+G122</f>
        <v>91573499.330000013</v>
      </c>
      <c r="H132" s="321"/>
      <c r="I132" s="257"/>
      <c r="J132" s="258"/>
      <c r="K132" s="157">
        <f>K124+K68+K59+K22+K19+K12+K9+K122</f>
        <v>80144382.120000005</v>
      </c>
      <c r="M132" s="259"/>
      <c r="N132" s="348">
        <f>O132/K132</f>
        <v>0.14260659209883511</v>
      </c>
      <c r="O132" s="157">
        <f>O124+O68+O59+O22+O19+O12+O9+O122</f>
        <v>11429117.210000014</v>
      </c>
      <c r="P132" s="157"/>
    </row>
    <row r="133" spans="2:16" ht="63.75">
      <c r="B133" s="158"/>
      <c r="C133" s="159" t="s">
        <v>75</v>
      </c>
      <c r="D133" s="160"/>
      <c r="E133" s="161"/>
      <c r="F133" s="162">
        <f>ROUND(+G133/G132,4)</f>
        <v>0.1744</v>
      </c>
      <c r="G133" s="163">
        <f>+'2. G. GENERALES'!D137</f>
        <v>15974986.299999999</v>
      </c>
      <c r="H133" s="321"/>
      <c r="I133" s="252"/>
      <c r="J133" s="231">
        <f>ROUND(+K133/K132,4)</f>
        <v>0.19259999999999999</v>
      </c>
      <c r="K133" s="232">
        <v>15439503.42</v>
      </c>
      <c r="M133" s="260"/>
      <c r="N133" s="349">
        <f t="shared" ref="N133:N135" si="58">O133/K133</f>
        <v>3.468264913924278E-2</v>
      </c>
      <c r="O133" s="232">
        <f t="shared" ref="O133:O135" si="59">G133-K133</f>
        <v>535482.87999999896</v>
      </c>
      <c r="P133" s="371" t="s">
        <v>1051</v>
      </c>
    </row>
    <row r="134" spans="2:16" ht="13.5" thickBot="1">
      <c r="B134" s="164"/>
      <c r="C134" s="165" t="s">
        <v>76</v>
      </c>
      <c r="D134" s="166"/>
      <c r="E134" s="167"/>
      <c r="F134" s="168">
        <v>0.1</v>
      </c>
      <c r="G134" s="169">
        <f>+F134*G132</f>
        <v>9157349.9330000021</v>
      </c>
      <c r="H134" s="321"/>
      <c r="I134" s="253"/>
      <c r="J134" s="233">
        <v>0.1</v>
      </c>
      <c r="K134" s="234">
        <f>+J134*K132</f>
        <v>8014438.2120000012</v>
      </c>
      <c r="M134" s="261"/>
      <c r="N134" s="350">
        <f t="shared" si="58"/>
        <v>0.14260659209883503</v>
      </c>
      <c r="O134" s="234">
        <f t="shared" si="59"/>
        <v>1142911.7210000008</v>
      </c>
      <c r="P134" s="234"/>
    </row>
    <row r="135" spans="2:16" ht="13.5" thickBot="1">
      <c r="B135" s="155"/>
      <c r="C135" s="156" t="s">
        <v>77</v>
      </c>
      <c r="D135" s="254"/>
      <c r="E135" s="256"/>
      <c r="F135" s="255"/>
      <c r="G135" s="157">
        <f>+G132+G133+G134</f>
        <v>116705835.56300001</v>
      </c>
      <c r="H135" s="321"/>
      <c r="I135" s="257"/>
      <c r="J135" s="258"/>
      <c r="K135" s="230">
        <f>+K132+K133+K134</f>
        <v>103598323.752</v>
      </c>
      <c r="M135" s="262"/>
      <c r="N135" s="351">
        <f t="shared" si="58"/>
        <v>0.12652243140900202</v>
      </c>
      <c r="O135" s="230">
        <f t="shared" si="59"/>
        <v>13107511.811000004</v>
      </c>
      <c r="P135" s="230"/>
    </row>
    <row r="136" spans="2:16">
      <c r="H136" s="321"/>
    </row>
    <row r="137" spans="2:16" ht="13.5" thickBot="1">
      <c r="D137" s="82"/>
      <c r="H137" s="321"/>
    </row>
    <row r="138" spans="2:16" ht="13.5" thickBot="1">
      <c r="B138" s="99" t="s">
        <v>1012</v>
      </c>
      <c r="H138" s="321"/>
      <c r="M138" s="369" t="s">
        <v>1054</v>
      </c>
      <c r="N138" s="367"/>
      <c r="O138" s="367"/>
      <c r="P138" s="368"/>
    </row>
    <row r="139" spans="2:16" s="95" customFormat="1" ht="15">
      <c r="B139" s="379" t="s">
        <v>1013</v>
      </c>
      <c r="C139" s="379"/>
      <c r="D139" s="379"/>
      <c r="E139" s="379"/>
      <c r="F139" s="379"/>
      <c r="G139" s="379"/>
      <c r="H139" s="323"/>
      <c r="M139" s="370" t="s">
        <v>1043</v>
      </c>
      <c r="N139" s="363"/>
      <c r="O139" s="363"/>
      <c r="P139" s="364"/>
    </row>
    <row r="140" spans="2:16" s="95" customFormat="1" ht="15">
      <c r="B140" s="380" t="s">
        <v>1014</v>
      </c>
      <c r="C140" s="380"/>
      <c r="D140" s="380"/>
      <c r="E140" s="380"/>
      <c r="F140" s="380"/>
      <c r="G140" s="380"/>
      <c r="H140" s="323"/>
      <c r="M140" s="370" t="s">
        <v>1044</v>
      </c>
      <c r="N140" s="363"/>
      <c r="O140" s="363"/>
      <c r="P140" s="364"/>
    </row>
    <row r="141" spans="2:16" s="95" customFormat="1" ht="15">
      <c r="B141" s="379" t="s">
        <v>1015</v>
      </c>
      <c r="C141" s="379"/>
      <c r="D141" s="379"/>
      <c r="E141" s="379"/>
      <c r="F141" s="379"/>
      <c r="G141" s="379"/>
      <c r="H141" s="323"/>
      <c r="M141" s="370" t="s">
        <v>1053</v>
      </c>
      <c r="N141" s="363"/>
      <c r="O141" s="363"/>
      <c r="P141" s="364"/>
    </row>
    <row r="142" spans="2:16" s="95" customFormat="1" ht="15">
      <c r="B142" s="379" t="s">
        <v>1016</v>
      </c>
      <c r="C142" s="379"/>
      <c r="D142" s="379"/>
      <c r="E142" s="379"/>
      <c r="F142" s="379"/>
      <c r="G142" s="379"/>
      <c r="H142" s="323"/>
      <c r="M142" s="370" t="s">
        <v>1055</v>
      </c>
      <c r="N142" s="363"/>
      <c r="O142" s="363"/>
      <c r="P142" s="364"/>
    </row>
    <row r="143" spans="2:16" s="95" customFormat="1" ht="30" customHeight="1" thickBot="1">
      <c r="B143" s="378" t="s">
        <v>1017</v>
      </c>
      <c r="C143" s="378"/>
      <c r="D143" s="378"/>
      <c r="E143" s="378"/>
      <c r="F143" s="378"/>
      <c r="G143" s="378"/>
      <c r="H143" s="323"/>
      <c r="M143" s="376" t="s">
        <v>1056</v>
      </c>
      <c r="N143" s="365"/>
      <c r="O143" s="365"/>
      <c r="P143" s="366"/>
    </row>
    <row r="144" spans="2:16" s="95" customFormat="1" ht="30" customHeight="1">
      <c r="B144" s="378" t="s">
        <v>1018</v>
      </c>
      <c r="C144" s="378"/>
      <c r="D144" s="378"/>
      <c r="E144" s="378"/>
      <c r="F144" s="378"/>
      <c r="G144" s="378"/>
      <c r="H144" s="323"/>
    </row>
    <row r="145" spans="2:8" s="95" customFormat="1">
      <c r="B145" s="96"/>
      <c r="D145" s="97"/>
      <c r="F145" s="98"/>
      <c r="G145" s="98"/>
      <c r="H145" s="323"/>
    </row>
  </sheetData>
  <mergeCells count="8">
    <mergeCell ref="B144:G144"/>
    <mergeCell ref="B141:G141"/>
    <mergeCell ref="B140:G140"/>
    <mergeCell ref="B2:G2"/>
    <mergeCell ref="B3:G3"/>
    <mergeCell ref="B139:G139"/>
    <mergeCell ref="B142:G142"/>
    <mergeCell ref="B143:G143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35" fitToHeight="0" orientation="portrait" r:id="rId1"/>
  <rowBreaks count="2" manualBreakCount="2">
    <brk id="68" max="15" man="1"/>
    <brk id="13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BZ5140"/>
  <sheetViews>
    <sheetView showZeros="0" view="pageBreakPreview" topLeftCell="A68" zoomScaleNormal="100" zoomScaleSheetLayoutView="100" workbookViewId="0">
      <selection activeCell="G72" sqref="G72"/>
    </sheetView>
  </sheetViews>
  <sheetFormatPr baseColWidth="10" defaultColWidth="11.42578125" defaultRowHeight="12.75"/>
  <cols>
    <col min="1" max="1" width="1.7109375" customWidth="1"/>
    <col min="2" max="2" width="1.7109375" style="5" customWidth="1"/>
    <col min="3" max="3" width="50" customWidth="1"/>
    <col min="4" max="4" width="17.140625" bestFit="1" customWidth="1"/>
    <col min="5" max="5" width="10.28515625" customWidth="1"/>
    <col min="6" max="6" width="12.28515625" bestFit="1" customWidth="1"/>
    <col min="7" max="7" width="16" customWidth="1"/>
    <col min="8" max="8" width="3.28515625" customWidth="1"/>
  </cols>
  <sheetData>
    <row r="1" spans="1:8">
      <c r="B1"/>
      <c r="C1" s="381" t="s">
        <v>0</v>
      </c>
      <c r="D1" s="381"/>
      <c r="E1" s="381"/>
      <c r="F1" s="381"/>
      <c r="G1" s="381"/>
    </row>
    <row r="2" spans="1:8">
      <c r="B2"/>
      <c r="C2" s="381" t="s">
        <v>78</v>
      </c>
      <c r="D2" s="381"/>
      <c r="E2" s="381"/>
      <c r="F2" s="381"/>
      <c r="G2" s="381"/>
    </row>
    <row r="3" spans="1:8" ht="3.75" customHeight="1">
      <c r="B3"/>
      <c r="C3" s="4"/>
      <c r="D3" s="5"/>
      <c r="F3" s="3"/>
      <c r="G3" s="3"/>
    </row>
    <row r="4" spans="1:8" ht="21.6" customHeight="1">
      <c r="C4" s="6" t="s">
        <v>79</v>
      </c>
      <c r="D4" s="7"/>
      <c r="E4" s="7"/>
      <c r="F4" s="7"/>
      <c r="G4" s="7"/>
      <c r="H4" s="7"/>
    </row>
    <row r="5" spans="1:8" ht="8.25" customHeight="1" thickBot="1">
      <c r="C5" s="8"/>
    </row>
    <row r="6" spans="1:8" s="9" customFormat="1" ht="13.5" customHeight="1">
      <c r="B6" s="10"/>
      <c r="C6" s="382" t="s">
        <v>80</v>
      </c>
      <c r="D6" s="385" t="s">
        <v>81</v>
      </c>
      <c r="E6" s="385" t="s">
        <v>82</v>
      </c>
      <c r="F6" s="385" t="s">
        <v>83</v>
      </c>
      <c r="G6" s="388" t="s">
        <v>84</v>
      </c>
    </row>
    <row r="7" spans="1:8" s="9" customFormat="1">
      <c r="B7" s="10"/>
      <c r="C7" s="383"/>
      <c r="D7" s="386"/>
      <c r="E7" s="386"/>
      <c r="F7" s="386"/>
      <c r="G7" s="389"/>
    </row>
    <row r="8" spans="1:8" s="9" customFormat="1" ht="19.149999999999999" customHeight="1" thickBot="1">
      <c r="B8" s="10"/>
      <c r="C8" s="384"/>
      <c r="D8" s="387"/>
      <c r="E8" s="387"/>
      <c r="F8" s="387"/>
      <c r="G8" s="390"/>
    </row>
    <row r="9" spans="1:8" s="15" customFormat="1" ht="17.25" thickBot="1">
      <c r="A9" s="9"/>
      <c r="B9" s="10"/>
      <c r="C9" s="11" t="s">
        <v>85</v>
      </c>
      <c r="D9" s="12"/>
      <c r="E9" s="13"/>
      <c r="F9" s="13"/>
      <c r="G9" s="14">
        <f>+SUM(G10:G71)</f>
        <v>5496285.25</v>
      </c>
    </row>
    <row r="10" spans="1:8" s="9" customFormat="1" ht="17.25" thickBot="1">
      <c r="B10" s="10"/>
      <c r="C10" s="11" t="s">
        <v>86</v>
      </c>
      <c r="D10" s="12"/>
      <c r="E10" s="13"/>
      <c r="F10" s="13"/>
      <c r="G10" s="14"/>
    </row>
    <row r="11" spans="1:8" s="9" customFormat="1" ht="15.75" customHeight="1" thickBot="1">
      <c r="B11" s="10"/>
      <c r="C11" s="16" t="s">
        <v>87</v>
      </c>
      <c r="D11" s="17">
        <v>1</v>
      </c>
      <c r="E11" s="18">
        <v>8.5</v>
      </c>
      <c r="F11" s="19">
        <v>28125</v>
      </c>
      <c r="G11" s="20">
        <f>+ROUND(E11*F11,2)</f>
        <v>239062.5</v>
      </c>
    </row>
    <row r="12" spans="1:8" s="9" customFormat="1" ht="15.6" customHeight="1" thickBot="1">
      <c r="B12" s="10"/>
      <c r="C12" s="11" t="s">
        <v>88</v>
      </c>
      <c r="D12" s="21"/>
      <c r="E12" s="22"/>
      <c r="F12" s="22"/>
      <c r="G12" s="14"/>
    </row>
    <row r="13" spans="1:8" s="9" customFormat="1" ht="15.75" customHeight="1">
      <c r="B13" s="10"/>
      <c r="C13" s="16" t="s">
        <v>89</v>
      </c>
      <c r="D13" s="17">
        <v>1</v>
      </c>
      <c r="E13" s="18">
        <v>8.5</v>
      </c>
      <c r="F13" s="19">
        <v>14062.5</v>
      </c>
      <c r="G13" s="20">
        <f t="shared" ref="G13:G25" si="0">+ROUND(E13*F13,2)</f>
        <v>119531.25</v>
      </c>
    </row>
    <row r="14" spans="1:8" s="9" customFormat="1" ht="15.75" customHeight="1">
      <c r="B14" s="10"/>
      <c r="C14" s="16" t="s">
        <v>90</v>
      </c>
      <c r="D14" s="17">
        <v>2</v>
      </c>
      <c r="E14" s="18">
        <v>12</v>
      </c>
      <c r="F14" s="19">
        <v>9281.25</v>
      </c>
      <c r="G14" s="20">
        <f t="shared" si="0"/>
        <v>111375</v>
      </c>
    </row>
    <row r="15" spans="1:8" s="9" customFormat="1" ht="15.75" customHeight="1">
      <c r="B15" s="10"/>
      <c r="C15" s="16" t="s">
        <v>91</v>
      </c>
      <c r="D15" s="17">
        <v>2</v>
      </c>
      <c r="E15" s="18">
        <v>8</v>
      </c>
      <c r="F15" s="19">
        <v>9281.25</v>
      </c>
      <c r="G15" s="20">
        <f t="shared" si="0"/>
        <v>74250</v>
      </c>
    </row>
    <row r="16" spans="1:8" s="9" customFormat="1" ht="15.75" customHeight="1">
      <c r="B16" s="10"/>
      <c r="C16" s="16" t="s">
        <v>92</v>
      </c>
      <c r="D16" s="17">
        <v>2</v>
      </c>
      <c r="E16" s="18">
        <v>12</v>
      </c>
      <c r="F16" s="19">
        <v>9281.25</v>
      </c>
      <c r="G16" s="20">
        <f t="shared" si="0"/>
        <v>111375</v>
      </c>
    </row>
    <row r="17" spans="2:7" s="9" customFormat="1" ht="15.75" customHeight="1">
      <c r="B17" s="10"/>
      <c r="C17" s="16" t="s">
        <v>93</v>
      </c>
      <c r="D17" s="17">
        <v>2</v>
      </c>
      <c r="E17" s="18">
        <v>11</v>
      </c>
      <c r="F17" s="19">
        <v>9281.25</v>
      </c>
      <c r="G17" s="20">
        <f>+ROUND(E17*F17,2)</f>
        <v>102093.75</v>
      </c>
    </row>
    <row r="18" spans="2:7" s="9" customFormat="1" ht="15.75" customHeight="1">
      <c r="B18" s="10"/>
      <c r="C18" s="16" t="s">
        <v>647</v>
      </c>
      <c r="D18" s="17">
        <v>2</v>
      </c>
      <c r="E18" s="18">
        <v>9</v>
      </c>
      <c r="F18" s="19">
        <v>9281.25</v>
      </c>
      <c r="G18" s="20">
        <f>+ROUND(E18*F18,2)</f>
        <v>83531.25</v>
      </c>
    </row>
    <row r="19" spans="2:7" s="9" customFormat="1" ht="15.75" customHeight="1">
      <c r="B19" s="10"/>
      <c r="C19" s="16" t="s">
        <v>94</v>
      </c>
      <c r="D19" s="17">
        <v>2</v>
      </c>
      <c r="E19" s="18">
        <v>10</v>
      </c>
      <c r="F19" s="19">
        <v>9281.25</v>
      </c>
      <c r="G19" s="20">
        <f t="shared" si="0"/>
        <v>92812.5</v>
      </c>
    </row>
    <row r="20" spans="2:7" s="9" customFormat="1" ht="15" customHeight="1">
      <c r="B20" s="10"/>
      <c r="C20" s="16" t="s">
        <v>95</v>
      </c>
      <c r="D20" s="17">
        <v>2</v>
      </c>
      <c r="E20" s="18">
        <v>11</v>
      </c>
      <c r="F20" s="19">
        <v>9281.25</v>
      </c>
      <c r="G20" s="20">
        <f t="shared" si="0"/>
        <v>102093.75</v>
      </c>
    </row>
    <row r="21" spans="2:7" s="9" customFormat="1" ht="15" customHeight="1">
      <c r="B21" s="10"/>
      <c r="C21" s="16" t="s">
        <v>96</v>
      </c>
      <c r="D21" s="17">
        <v>1</v>
      </c>
      <c r="E21" s="18">
        <v>8</v>
      </c>
      <c r="F21" s="19">
        <v>9281.25</v>
      </c>
      <c r="G21" s="20">
        <f t="shared" si="0"/>
        <v>74250</v>
      </c>
    </row>
    <row r="22" spans="2:7" s="9" customFormat="1" ht="15.75" customHeight="1">
      <c r="B22" s="10"/>
      <c r="C22" s="16" t="s">
        <v>97</v>
      </c>
      <c r="D22" s="17">
        <v>1</v>
      </c>
      <c r="E22" s="18">
        <v>7</v>
      </c>
      <c r="F22" s="19">
        <v>11250</v>
      </c>
      <c r="G22" s="20">
        <f t="shared" si="0"/>
        <v>78750</v>
      </c>
    </row>
    <row r="23" spans="2:7" s="9" customFormat="1" ht="15" customHeight="1">
      <c r="B23" s="10"/>
      <c r="C23" s="16" t="s">
        <v>98</v>
      </c>
      <c r="D23" s="17">
        <v>2</v>
      </c>
      <c r="E23" s="18">
        <v>12</v>
      </c>
      <c r="F23" s="19">
        <v>7734.375</v>
      </c>
      <c r="G23" s="20">
        <f t="shared" si="0"/>
        <v>92812.5</v>
      </c>
    </row>
    <row r="24" spans="2:7" s="9" customFormat="1" ht="15" customHeight="1">
      <c r="B24" s="10"/>
      <c r="C24" s="16" t="s">
        <v>99</v>
      </c>
      <c r="D24" s="17">
        <v>1</v>
      </c>
      <c r="E24" s="18">
        <v>4</v>
      </c>
      <c r="F24" s="19">
        <v>11250</v>
      </c>
      <c r="G24" s="20">
        <f t="shared" si="0"/>
        <v>45000</v>
      </c>
    </row>
    <row r="25" spans="2:7" s="9" customFormat="1" ht="15" customHeight="1" thickBot="1">
      <c r="B25" s="10"/>
      <c r="C25" s="16" t="s">
        <v>100</v>
      </c>
      <c r="D25" s="17">
        <v>1</v>
      </c>
      <c r="E25" s="18">
        <v>7</v>
      </c>
      <c r="F25" s="19">
        <v>8800</v>
      </c>
      <c r="G25" s="20">
        <f t="shared" si="0"/>
        <v>61600</v>
      </c>
    </row>
    <row r="26" spans="2:7" s="9" customFormat="1" ht="15" customHeight="1" thickBot="1">
      <c r="B26" s="10"/>
      <c r="C26" s="11" t="s">
        <v>101</v>
      </c>
      <c r="D26" s="21">
        <v>1</v>
      </c>
      <c r="E26" s="22">
        <v>8</v>
      </c>
      <c r="F26" s="22"/>
      <c r="G26" s="14"/>
    </row>
    <row r="27" spans="2:7" s="9" customFormat="1" ht="15" customHeight="1">
      <c r="B27" s="10"/>
      <c r="C27" s="16" t="s">
        <v>102</v>
      </c>
      <c r="D27" s="17">
        <v>1</v>
      </c>
      <c r="E27" s="18">
        <v>8.5</v>
      </c>
      <c r="F27" s="19">
        <v>20812.5</v>
      </c>
      <c r="G27" s="20">
        <f t="shared" ref="G27:G38" si="1">+ROUND(E27*F27,2)</f>
        <v>176906.25</v>
      </c>
    </row>
    <row r="28" spans="2:7" s="9" customFormat="1" ht="15" customHeight="1">
      <c r="B28" s="10"/>
      <c r="C28" s="16" t="s">
        <v>103</v>
      </c>
      <c r="D28" s="17">
        <v>1</v>
      </c>
      <c r="E28" s="18">
        <v>8</v>
      </c>
      <c r="F28" s="19">
        <v>13359.375</v>
      </c>
      <c r="G28" s="20">
        <f t="shared" si="1"/>
        <v>106875</v>
      </c>
    </row>
    <row r="29" spans="2:7" s="9" customFormat="1" ht="15" customHeight="1">
      <c r="B29" s="10"/>
      <c r="C29" s="16" t="s">
        <v>104</v>
      </c>
      <c r="D29" s="17">
        <v>1</v>
      </c>
      <c r="E29" s="18">
        <v>8</v>
      </c>
      <c r="F29" s="19">
        <v>14625</v>
      </c>
      <c r="G29" s="20">
        <f t="shared" si="1"/>
        <v>117000</v>
      </c>
    </row>
    <row r="30" spans="2:7" s="9" customFormat="1" ht="15" customHeight="1">
      <c r="B30" s="10"/>
      <c r="C30" s="16" t="s">
        <v>105</v>
      </c>
      <c r="D30" s="17">
        <v>1</v>
      </c>
      <c r="E30" s="18">
        <v>8</v>
      </c>
      <c r="F30" s="19">
        <v>9000</v>
      </c>
      <c r="G30" s="20">
        <f t="shared" si="1"/>
        <v>72000</v>
      </c>
    </row>
    <row r="31" spans="2:7" s="9" customFormat="1" ht="15" customHeight="1">
      <c r="B31" s="10"/>
      <c r="C31" s="16" t="s">
        <v>106</v>
      </c>
      <c r="D31" s="17">
        <v>1</v>
      </c>
      <c r="E31" s="18">
        <v>8</v>
      </c>
      <c r="F31" s="19">
        <v>11812.5</v>
      </c>
      <c r="G31" s="20">
        <f t="shared" si="1"/>
        <v>94500</v>
      </c>
    </row>
    <row r="32" spans="2:7" s="9" customFormat="1" ht="15" customHeight="1">
      <c r="B32" s="10"/>
      <c r="C32" s="16" t="s">
        <v>107</v>
      </c>
      <c r="D32" s="17">
        <v>1</v>
      </c>
      <c r="E32" s="18">
        <v>7</v>
      </c>
      <c r="F32" s="19">
        <v>7875</v>
      </c>
      <c r="G32" s="20">
        <f t="shared" si="1"/>
        <v>55125</v>
      </c>
    </row>
    <row r="33" spans="1:7" s="9" customFormat="1" ht="15" customHeight="1">
      <c r="B33" s="10"/>
      <c r="C33" s="16" t="s">
        <v>108</v>
      </c>
      <c r="D33" s="17">
        <v>1</v>
      </c>
      <c r="E33" s="18">
        <v>8.5</v>
      </c>
      <c r="F33" s="19">
        <v>18000</v>
      </c>
      <c r="G33" s="20">
        <f t="shared" si="1"/>
        <v>153000</v>
      </c>
    </row>
    <row r="34" spans="1:7" s="9" customFormat="1" ht="15" customHeight="1">
      <c r="B34" s="10"/>
      <c r="C34" s="16" t="s">
        <v>109</v>
      </c>
      <c r="D34" s="17">
        <v>3</v>
      </c>
      <c r="E34" s="18">
        <v>19</v>
      </c>
      <c r="F34" s="19">
        <v>11250</v>
      </c>
      <c r="G34" s="20">
        <f t="shared" si="1"/>
        <v>213750</v>
      </c>
    </row>
    <row r="35" spans="1:7" s="9" customFormat="1" ht="15" customHeight="1">
      <c r="B35" s="10"/>
      <c r="C35" s="16" t="s">
        <v>110</v>
      </c>
      <c r="D35" s="17">
        <v>8</v>
      </c>
      <c r="E35" s="18">
        <v>44</v>
      </c>
      <c r="F35" s="19">
        <v>8437.5</v>
      </c>
      <c r="G35" s="20">
        <f t="shared" si="1"/>
        <v>371250</v>
      </c>
    </row>
    <row r="36" spans="1:7" s="9" customFormat="1" ht="15" customHeight="1">
      <c r="B36" s="10"/>
      <c r="C36" s="16" t="s">
        <v>111</v>
      </c>
      <c r="D36" s="17">
        <v>8</v>
      </c>
      <c r="E36" s="18">
        <v>44</v>
      </c>
      <c r="F36" s="19">
        <v>4921.875</v>
      </c>
      <c r="G36" s="20">
        <f t="shared" si="1"/>
        <v>216562.5</v>
      </c>
    </row>
    <row r="37" spans="1:7" s="9" customFormat="1" ht="15" customHeight="1">
      <c r="B37" s="10"/>
      <c r="C37" s="16" t="s">
        <v>112</v>
      </c>
      <c r="D37" s="17">
        <v>1</v>
      </c>
      <c r="E37" s="18">
        <v>7</v>
      </c>
      <c r="F37" s="19">
        <v>8437.5</v>
      </c>
      <c r="G37" s="20">
        <f t="shared" si="1"/>
        <v>59062.5</v>
      </c>
    </row>
    <row r="38" spans="1:7" s="9" customFormat="1" ht="15" customHeight="1" thickBot="1">
      <c r="B38" s="10"/>
      <c r="C38" s="16" t="s">
        <v>113</v>
      </c>
      <c r="D38" s="17">
        <v>2</v>
      </c>
      <c r="E38" s="18">
        <v>12</v>
      </c>
      <c r="F38" s="19">
        <v>4921.875</v>
      </c>
      <c r="G38" s="20">
        <f t="shared" si="1"/>
        <v>59062.5</v>
      </c>
    </row>
    <row r="39" spans="1:7" s="9" customFormat="1" ht="15" customHeight="1" thickBot="1">
      <c r="B39" s="10"/>
      <c r="C39" s="11" t="s">
        <v>114</v>
      </c>
      <c r="D39" s="21"/>
      <c r="E39" s="22"/>
      <c r="F39" s="22"/>
      <c r="G39" s="14"/>
    </row>
    <row r="40" spans="1:7" s="9" customFormat="1" ht="15" customHeight="1">
      <c r="B40" s="10"/>
      <c r="C40" s="16" t="s">
        <v>115</v>
      </c>
      <c r="D40" s="17">
        <v>1</v>
      </c>
      <c r="E40" s="18">
        <v>8</v>
      </c>
      <c r="F40" s="19">
        <v>18000</v>
      </c>
      <c r="G40" s="20">
        <f t="shared" ref="G40:G52" si="2">+ROUND(E40*F40,2)</f>
        <v>144000</v>
      </c>
    </row>
    <row r="41" spans="1:7" s="9" customFormat="1" ht="13.5" customHeight="1">
      <c r="B41" s="10"/>
      <c r="C41" s="16" t="s">
        <v>116</v>
      </c>
      <c r="D41" s="17">
        <v>2</v>
      </c>
      <c r="E41" s="18">
        <v>12</v>
      </c>
      <c r="F41" s="19">
        <v>12937.5</v>
      </c>
      <c r="G41" s="20">
        <f t="shared" si="2"/>
        <v>155250</v>
      </c>
    </row>
    <row r="42" spans="1:7" s="23" customFormat="1" ht="15" customHeight="1">
      <c r="A42" s="9"/>
      <c r="B42" s="10"/>
      <c r="C42" s="16" t="s">
        <v>117</v>
      </c>
      <c r="D42" s="17">
        <v>2</v>
      </c>
      <c r="E42" s="18">
        <v>8</v>
      </c>
      <c r="F42" s="19">
        <v>12937.5</v>
      </c>
      <c r="G42" s="20">
        <f t="shared" si="2"/>
        <v>103500</v>
      </c>
    </row>
    <row r="43" spans="1:7" s="23" customFormat="1" ht="15" customHeight="1">
      <c r="A43" s="9"/>
      <c r="B43" s="10"/>
      <c r="C43" s="16" t="s">
        <v>118</v>
      </c>
      <c r="D43" s="17">
        <v>2</v>
      </c>
      <c r="E43" s="18">
        <v>12</v>
      </c>
      <c r="F43" s="19">
        <v>12937.5</v>
      </c>
      <c r="G43" s="20">
        <f t="shared" si="2"/>
        <v>155250</v>
      </c>
    </row>
    <row r="44" spans="1:7" s="23" customFormat="1" ht="15" customHeight="1">
      <c r="A44" s="9"/>
      <c r="B44" s="10"/>
      <c r="C44" s="16" t="s">
        <v>119</v>
      </c>
      <c r="D44" s="17">
        <v>2</v>
      </c>
      <c r="E44" s="18">
        <v>11</v>
      </c>
      <c r="F44" s="19">
        <v>12937.5</v>
      </c>
      <c r="G44" s="20">
        <f t="shared" si="2"/>
        <v>142312.5</v>
      </c>
    </row>
    <row r="45" spans="1:7" s="23" customFormat="1" ht="15" customHeight="1">
      <c r="A45" s="9"/>
      <c r="B45" s="10"/>
      <c r="C45" s="16" t="s">
        <v>648</v>
      </c>
      <c r="D45" s="17">
        <v>2</v>
      </c>
      <c r="E45" s="18">
        <v>9</v>
      </c>
      <c r="F45" s="19">
        <v>12937.5</v>
      </c>
      <c r="G45" s="20">
        <f t="shared" ref="G45" si="3">+ROUND(E45*F45,2)</f>
        <v>116437.5</v>
      </c>
    </row>
    <row r="46" spans="1:7" s="9" customFormat="1" ht="15" customHeight="1">
      <c r="B46" s="10"/>
      <c r="C46" s="16" t="s">
        <v>120</v>
      </c>
      <c r="D46" s="17">
        <v>2</v>
      </c>
      <c r="E46" s="18">
        <v>10</v>
      </c>
      <c r="F46" s="19">
        <v>12937.5</v>
      </c>
      <c r="G46" s="20">
        <f t="shared" si="2"/>
        <v>129375</v>
      </c>
    </row>
    <row r="47" spans="1:7" s="9" customFormat="1" ht="15" customHeight="1">
      <c r="B47" s="10"/>
      <c r="C47" s="16" t="s">
        <v>121</v>
      </c>
      <c r="D47" s="17">
        <v>2</v>
      </c>
      <c r="E47" s="18">
        <v>13</v>
      </c>
      <c r="F47" s="19">
        <v>12937.5</v>
      </c>
      <c r="G47" s="20">
        <f t="shared" si="2"/>
        <v>168187.5</v>
      </c>
    </row>
    <row r="48" spans="1:7" s="9" customFormat="1" ht="15" customHeight="1">
      <c r="B48" s="10"/>
      <c r="C48" s="16" t="s">
        <v>122</v>
      </c>
      <c r="D48" s="17">
        <v>1</v>
      </c>
      <c r="E48" s="18">
        <v>8</v>
      </c>
      <c r="F48" s="19">
        <v>14821.875</v>
      </c>
      <c r="G48" s="20">
        <f t="shared" si="2"/>
        <v>118575</v>
      </c>
    </row>
    <row r="49" spans="2:7" s="9" customFormat="1" ht="15" customHeight="1">
      <c r="B49" s="10"/>
      <c r="C49" s="16" t="s">
        <v>123</v>
      </c>
      <c r="D49" s="17">
        <v>0</v>
      </c>
      <c r="E49" s="18">
        <v>0</v>
      </c>
      <c r="F49" s="19">
        <v>17831.25</v>
      </c>
      <c r="G49" s="20">
        <f t="shared" si="2"/>
        <v>0</v>
      </c>
    </row>
    <row r="50" spans="2:7" s="9" customFormat="1" ht="15" customHeight="1">
      <c r="B50" s="10"/>
      <c r="C50" s="16" t="s">
        <v>124</v>
      </c>
      <c r="D50" s="17">
        <v>6</v>
      </c>
      <c r="E50" s="18">
        <v>36</v>
      </c>
      <c r="F50" s="19">
        <v>0</v>
      </c>
      <c r="G50" s="20">
        <f t="shared" si="2"/>
        <v>0</v>
      </c>
    </row>
    <row r="51" spans="2:7" s="9" customFormat="1" ht="15" customHeight="1">
      <c r="B51" s="10"/>
      <c r="C51" s="16" t="s">
        <v>125</v>
      </c>
      <c r="D51" s="17">
        <v>6</v>
      </c>
      <c r="E51" s="18">
        <v>36</v>
      </c>
      <c r="F51" s="19">
        <v>0</v>
      </c>
      <c r="G51" s="20">
        <f t="shared" si="2"/>
        <v>0</v>
      </c>
    </row>
    <row r="52" spans="2:7" s="9" customFormat="1" ht="15" customHeight="1" thickBot="1">
      <c r="B52" s="10"/>
      <c r="C52" s="16" t="s">
        <v>126</v>
      </c>
      <c r="D52" s="17"/>
      <c r="E52" s="18"/>
      <c r="F52" s="19"/>
      <c r="G52" s="20">
        <f t="shared" si="2"/>
        <v>0</v>
      </c>
    </row>
    <row r="53" spans="2:7" s="9" customFormat="1" ht="15" customHeight="1" thickBot="1">
      <c r="B53" s="10"/>
      <c r="C53" s="11" t="s">
        <v>127</v>
      </c>
      <c r="D53" s="21">
        <v>4</v>
      </c>
      <c r="E53" s="22">
        <v>32</v>
      </c>
      <c r="F53" s="22">
        <v>0</v>
      </c>
      <c r="G53" s="14"/>
    </row>
    <row r="54" spans="2:7" s="9" customFormat="1" ht="15" customHeight="1" thickBot="1">
      <c r="B54" s="10"/>
      <c r="C54" s="16" t="s">
        <v>128</v>
      </c>
      <c r="D54" s="17">
        <v>1</v>
      </c>
      <c r="E54" s="18">
        <v>8</v>
      </c>
      <c r="F54" s="19">
        <v>9006</v>
      </c>
      <c r="G54" s="20">
        <f>+ROUND(E54*F54,2)</f>
        <v>72048</v>
      </c>
    </row>
    <row r="55" spans="2:7" s="9" customFormat="1" ht="15" customHeight="1" thickBot="1">
      <c r="B55" s="10"/>
      <c r="C55" s="11" t="s">
        <v>129</v>
      </c>
      <c r="D55" s="21"/>
      <c r="E55" s="22"/>
      <c r="F55" s="22">
        <v>0</v>
      </c>
      <c r="G55" s="14"/>
    </row>
    <row r="56" spans="2:7" s="9" customFormat="1" ht="15" customHeight="1">
      <c r="B56" s="10"/>
      <c r="C56" s="16" t="s">
        <v>130</v>
      </c>
      <c r="D56" s="17">
        <v>1</v>
      </c>
      <c r="E56" s="18"/>
      <c r="F56" s="19">
        <v>12084</v>
      </c>
      <c r="G56" s="20">
        <f t="shared" ref="G56:G64" si="4">+ROUND(E56*F56,2)</f>
        <v>0</v>
      </c>
    </row>
    <row r="57" spans="2:7" s="9" customFormat="1" ht="15" customHeight="1">
      <c r="B57" s="10"/>
      <c r="C57" s="16" t="s">
        <v>131</v>
      </c>
      <c r="D57" s="17">
        <v>1</v>
      </c>
      <c r="E57" s="18">
        <v>6</v>
      </c>
      <c r="F57" s="19">
        <v>11257.5</v>
      </c>
      <c r="G57" s="20">
        <f t="shared" si="4"/>
        <v>67545</v>
      </c>
    </row>
    <row r="58" spans="2:7" s="9" customFormat="1" ht="15" customHeight="1">
      <c r="B58" s="10"/>
      <c r="C58" s="16" t="s">
        <v>132</v>
      </c>
      <c r="D58" s="17">
        <v>1</v>
      </c>
      <c r="E58" s="18"/>
      <c r="F58" s="19">
        <v>10260</v>
      </c>
      <c r="G58" s="20">
        <f t="shared" si="4"/>
        <v>0</v>
      </c>
    </row>
    <row r="59" spans="2:7" s="9" customFormat="1" ht="15" customHeight="1">
      <c r="B59" s="10"/>
      <c r="C59" s="16" t="s">
        <v>133</v>
      </c>
      <c r="D59" s="17">
        <v>1</v>
      </c>
      <c r="E59" s="18">
        <v>8</v>
      </c>
      <c r="F59" s="19">
        <v>5244</v>
      </c>
      <c r="G59" s="20">
        <f t="shared" si="4"/>
        <v>41952</v>
      </c>
    </row>
    <row r="60" spans="2:7" s="9" customFormat="1" ht="15" customHeight="1">
      <c r="B60" s="10"/>
      <c r="C60" s="16" t="s">
        <v>134</v>
      </c>
      <c r="D60" s="17">
        <v>1</v>
      </c>
      <c r="E60" s="18">
        <v>8</v>
      </c>
      <c r="F60" s="19">
        <v>6840</v>
      </c>
      <c r="G60" s="20">
        <f t="shared" si="4"/>
        <v>54720</v>
      </c>
    </row>
    <row r="61" spans="2:7" s="9" customFormat="1" ht="15" customHeight="1">
      <c r="B61" s="10"/>
      <c r="C61" s="16" t="s">
        <v>135</v>
      </c>
      <c r="D61" s="17">
        <v>1</v>
      </c>
      <c r="E61" s="18">
        <v>8</v>
      </c>
      <c r="F61" s="19">
        <v>4500</v>
      </c>
      <c r="G61" s="20">
        <f t="shared" si="4"/>
        <v>36000</v>
      </c>
    </row>
    <row r="62" spans="2:7" s="9" customFormat="1" ht="15" customHeight="1">
      <c r="B62" s="10"/>
      <c r="C62" s="16" t="s">
        <v>136</v>
      </c>
      <c r="D62" s="17">
        <v>2</v>
      </c>
      <c r="E62" s="18">
        <v>15</v>
      </c>
      <c r="F62" s="19">
        <v>1687.5</v>
      </c>
      <c r="G62" s="20">
        <f t="shared" si="4"/>
        <v>25312.5</v>
      </c>
    </row>
    <row r="63" spans="2:7" s="9" customFormat="1">
      <c r="B63" s="10"/>
      <c r="C63" s="16" t="s">
        <v>137</v>
      </c>
      <c r="D63" s="17">
        <v>1</v>
      </c>
      <c r="E63" s="18">
        <v>8</v>
      </c>
      <c r="F63" s="19">
        <v>7125</v>
      </c>
      <c r="G63" s="20">
        <f t="shared" si="4"/>
        <v>57000</v>
      </c>
    </row>
    <row r="64" spans="2:7" s="9" customFormat="1" ht="13.5" thickBot="1">
      <c r="B64" s="10"/>
      <c r="C64" s="16" t="s">
        <v>138</v>
      </c>
      <c r="D64" s="17">
        <v>1</v>
      </c>
      <c r="E64" s="18">
        <v>7</v>
      </c>
      <c r="F64" s="19">
        <v>4275</v>
      </c>
      <c r="G64" s="20">
        <f t="shared" si="4"/>
        <v>29925</v>
      </c>
    </row>
    <row r="65" spans="2:7" s="9" customFormat="1" ht="17.25" thickBot="1">
      <c r="B65" s="10"/>
      <c r="C65" s="11" t="s">
        <v>139</v>
      </c>
      <c r="D65" s="21"/>
      <c r="E65" s="22"/>
      <c r="F65" s="22">
        <v>0</v>
      </c>
      <c r="G65" s="14"/>
    </row>
    <row r="66" spans="2:7" s="9" customFormat="1">
      <c r="B66" s="10"/>
      <c r="C66" s="49" t="s">
        <v>140</v>
      </c>
      <c r="D66" s="50">
        <v>2</v>
      </c>
      <c r="E66" s="51">
        <v>14</v>
      </c>
      <c r="F66" s="52">
        <v>3306</v>
      </c>
      <c r="G66" s="53">
        <f t="shared" ref="G66:G70" si="5">+ROUND(E66*F66,2)</f>
        <v>46284</v>
      </c>
    </row>
    <row r="67" spans="2:7" s="9" customFormat="1">
      <c r="B67" s="10"/>
      <c r="C67" s="16" t="s">
        <v>141</v>
      </c>
      <c r="D67" s="17">
        <v>5</v>
      </c>
      <c r="E67" s="18">
        <v>35</v>
      </c>
      <c r="F67" s="19">
        <v>5700</v>
      </c>
      <c r="G67" s="20">
        <f t="shared" si="5"/>
        <v>199500</v>
      </c>
    </row>
    <row r="68" spans="2:7" s="9" customFormat="1">
      <c r="B68" s="10"/>
      <c r="C68" s="16" t="s">
        <v>142</v>
      </c>
      <c r="D68" s="17">
        <v>10</v>
      </c>
      <c r="E68" s="18">
        <v>70</v>
      </c>
      <c r="F68" s="19">
        <v>3705</v>
      </c>
      <c r="G68" s="20">
        <f t="shared" si="5"/>
        <v>259350</v>
      </c>
    </row>
    <row r="69" spans="2:7" s="9" customFormat="1">
      <c r="B69" s="10"/>
      <c r="C69" s="16" t="s">
        <v>143</v>
      </c>
      <c r="D69" s="17">
        <v>1</v>
      </c>
      <c r="E69" s="18">
        <v>4</v>
      </c>
      <c r="F69" s="19">
        <v>6270</v>
      </c>
      <c r="G69" s="20">
        <f t="shared" si="5"/>
        <v>25080</v>
      </c>
    </row>
    <row r="70" spans="2:7" s="9" customFormat="1">
      <c r="B70" s="10"/>
      <c r="C70" s="66" t="s">
        <v>509</v>
      </c>
      <c r="D70" s="67">
        <v>2</v>
      </c>
      <c r="E70" s="68">
        <v>13</v>
      </c>
      <c r="F70" s="69">
        <v>4275</v>
      </c>
      <c r="G70" s="70">
        <f t="shared" si="5"/>
        <v>55575</v>
      </c>
    </row>
    <row r="71" spans="2:7" s="9" customFormat="1" ht="13.5" thickBot="1">
      <c r="B71" s="10"/>
      <c r="C71" s="71" t="s">
        <v>510</v>
      </c>
      <c r="D71" s="72">
        <v>10</v>
      </c>
      <c r="E71" s="73">
        <v>49</v>
      </c>
      <c r="F71" s="74">
        <v>4275</v>
      </c>
      <c r="G71" s="75">
        <f t="shared" ref="G71" si="6">+ROUND(E71*F71,2)</f>
        <v>209475</v>
      </c>
    </row>
    <row r="72" spans="2:7" s="9" customFormat="1" ht="17.25" thickBot="1">
      <c r="B72" s="10"/>
      <c r="C72" s="11" t="s">
        <v>144</v>
      </c>
      <c r="D72" s="21"/>
      <c r="E72" s="22"/>
      <c r="F72" s="22"/>
      <c r="G72" s="14">
        <f>+SUM(G73:G81)</f>
        <v>2180235</v>
      </c>
    </row>
    <row r="73" spans="2:7" s="9" customFormat="1">
      <c r="B73" s="10"/>
      <c r="C73" s="77" t="s">
        <v>145</v>
      </c>
      <c r="D73" s="17">
        <v>401</v>
      </c>
      <c r="E73" s="18">
        <v>802</v>
      </c>
      <c r="F73" s="19">
        <v>280</v>
      </c>
      <c r="G73" s="20">
        <f t="shared" ref="G73:G81" si="7">+ROUND(E73*F73,2)</f>
        <v>224560</v>
      </c>
    </row>
    <row r="74" spans="2:7" s="9" customFormat="1">
      <c r="B74" s="10"/>
      <c r="C74" s="77" t="s">
        <v>146</v>
      </c>
      <c r="D74" s="17">
        <v>147</v>
      </c>
      <c r="E74" s="18">
        <v>294</v>
      </c>
      <c r="F74" s="19">
        <v>280</v>
      </c>
      <c r="G74" s="20">
        <f t="shared" si="7"/>
        <v>82320</v>
      </c>
    </row>
    <row r="75" spans="2:7" s="9" customFormat="1">
      <c r="B75" s="10"/>
      <c r="C75" s="16" t="s">
        <v>147</v>
      </c>
      <c r="D75" s="17">
        <v>129</v>
      </c>
      <c r="E75" s="18">
        <v>258</v>
      </c>
      <c r="F75" s="19">
        <v>280</v>
      </c>
      <c r="G75" s="20">
        <f t="shared" si="7"/>
        <v>72240</v>
      </c>
    </row>
    <row r="76" spans="2:7" s="9" customFormat="1">
      <c r="B76" s="10"/>
      <c r="C76" s="16" t="s">
        <v>148</v>
      </c>
      <c r="D76" s="17">
        <v>129</v>
      </c>
      <c r="E76" s="18">
        <v>129</v>
      </c>
      <c r="F76" s="19">
        <v>25</v>
      </c>
      <c r="G76" s="20">
        <f t="shared" si="7"/>
        <v>3225</v>
      </c>
    </row>
    <row r="77" spans="2:7" s="9" customFormat="1">
      <c r="B77" s="10"/>
      <c r="C77" s="16" t="s">
        <v>149</v>
      </c>
      <c r="D77" s="17">
        <v>548</v>
      </c>
      <c r="E77" s="18">
        <v>548</v>
      </c>
      <c r="F77" s="19"/>
      <c r="G77" s="20">
        <f t="shared" si="7"/>
        <v>0</v>
      </c>
    </row>
    <row r="78" spans="2:7" s="9" customFormat="1">
      <c r="B78" s="10"/>
      <c r="C78" s="16" t="s">
        <v>150</v>
      </c>
      <c r="D78" s="17">
        <v>600</v>
      </c>
      <c r="E78" s="18">
        <v>600</v>
      </c>
      <c r="F78" s="19">
        <v>150</v>
      </c>
      <c r="G78" s="20">
        <f t="shared" si="7"/>
        <v>90000</v>
      </c>
    </row>
    <row r="79" spans="2:7" s="9" customFormat="1">
      <c r="B79" s="10"/>
      <c r="C79" s="16" t="s">
        <v>151</v>
      </c>
      <c r="D79" s="17">
        <v>129</v>
      </c>
      <c r="E79" s="18">
        <v>129</v>
      </c>
      <c r="F79" s="19">
        <v>150</v>
      </c>
      <c r="G79" s="20">
        <f t="shared" si="7"/>
        <v>19350</v>
      </c>
    </row>
    <row r="80" spans="2:7" s="9" customFormat="1">
      <c r="B80" s="10"/>
      <c r="C80" s="77" t="s">
        <v>152</v>
      </c>
      <c r="D80" s="17">
        <v>548</v>
      </c>
      <c r="E80" s="18">
        <v>1096</v>
      </c>
      <c r="F80" s="19">
        <v>1430</v>
      </c>
      <c r="G80" s="20">
        <f t="shared" si="7"/>
        <v>1567280</v>
      </c>
    </row>
    <row r="81" spans="1:7" s="9" customFormat="1" ht="13.5" thickBot="1">
      <c r="B81" s="10"/>
      <c r="C81" s="16" t="s">
        <v>153</v>
      </c>
      <c r="D81" s="17">
        <v>129</v>
      </c>
      <c r="E81" s="18">
        <v>258</v>
      </c>
      <c r="F81" s="19">
        <v>470</v>
      </c>
      <c r="G81" s="20">
        <f t="shared" si="7"/>
        <v>121260</v>
      </c>
    </row>
    <row r="82" spans="1:7" s="9" customFormat="1" ht="17.25" thickBot="1">
      <c r="B82" s="10"/>
      <c r="C82" s="11" t="s">
        <v>154</v>
      </c>
      <c r="D82" s="21"/>
      <c r="E82" s="22"/>
      <c r="F82" s="22"/>
      <c r="G82" s="14">
        <f>+SUM(G83:G87)</f>
        <v>1173940</v>
      </c>
    </row>
    <row r="83" spans="1:7" s="9" customFormat="1">
      <c r="B83" s="10"/>
      <c r="C83" s="16" t="s">
        <v>155</v>
      </c>
      <c r="D83" s="17">
        <v>77</v>
      </c>
      <c r="E83" s="18">
        <v>467</v>
      </c>
      <c r="F83" s="19">
        <v>260</v>
      </c>
      <c r="G83" s="20">
        <f t="shared" ref="G83:G87" si="8">+ROUND(E83*F83,2)</f>
        <v>121420</v>
      </c>
    </row>
    <row r="84" spans="1:7" s="15" customFormat="1">
      <c r="A84" s="9"/>
      <c r="B84" s="10"/>
      <c r="C84" s="16" t="s">
        <v>156</v>
      </c>
      <c r="D84" s="17">
        <v>306</v>
      </c>
      <c r="E84" s="18">
        <v>1404</v>
      </c>
      <c r="F84" s="19">
        <v>130</v>
      </c>
      <c r="G84" s="20">
        <f t="shared" si="8"/>
        <v>182520</v>
      </c>
    </row>
    <row r="85" spans="1:7" s="15" customFormat="1">
      <c r="A85" s="9"/>
      <c r="B85" s="10"/>
      <c r="C85" s="16" t="s">
        <v>157</v>
      </c>
      <c r="D85" s="17">
        <v>1</v>
      </c>
      <c r="E85" s="18">
        <v>9</v>
      </c>
      <c r="F85" s="19">
        <v>15000</v>
      </c>
      <c r="G85" s="20">
        <f t="shared" si="8"/>
        <v>135000</v>
      </c>
    </row>
    <row r="86" spans="1:7" s="9" customFormat="1">
      <c r="B86" s="10"/>
      <c r="C86" s="16" t="s">
        <v>699</v>
      </c>
      <c r="D86" s="17">
        <v>10</v>
      </c>
      <c r="E86" s="18">
        <v>49</v>
      </c>
      <c r="F86" s="19">
        <v>15000</v>
      </c>
      <c r="G86" s="20">
        <f t="shared" ref="G86" si="9">+ROUND(E86*F86,2)</f>
        <v>735000</v>
      </c>
    </row>
    <row r="87" spans="1:7" s="9" customFormat="1" ht="13.5" thickBot="1">
      <c r="B87" s="10"/>
      <c r="C87" s="16"/>
      <c r="D87" s="17"/>
      <c r="E87" s="18"/>
      <c r="F87" s="19"/>
      <c r="G87" s="20">
        <f t="shared" si="8"/>
        <v>0</v>
      </c>
    </row>
    <row r="88" spans="1:7" s="9" customFormat="1" ht="17.25" thickBot="1">
      <c r="B88" s="10"/>
      <c r="C88" s="11" t="s">
        <v>158</v>
      </c>
      <c r="D88" s="21">
        <v>0</v>
      </c>
      <c r="E88" s="22">
        <v>0</v>
      </c>
      <c r="F88" s="22"/>
      <c r="G88" s="14">
        <f>+SUM(G89:G93)</f>
        <v>4305356</v>
      </c>
    </row>
    <row r="89" spans="1:7" s="9" customFormat="1">
      <c r="B89" s="10"/>
      <c r="C89" s="16" t="s">
        <v>159</v>
      </c>
      <c r="D89" s="17">
        <v>306</v>
      </c>
      <c r="E89" s="18">
        <v>1378</v>
      </c>
      <c r="F89" s="19">
        <v>1576</v>
      </c>
      <c r="G89" s="20">
        <f t="shared" ref="G89:G93" si="10">+ROUND(E89*F89,2)</f>
        <v>2171728</v>
      </c>
    </row>
    <row r="90" spans="1:7" s="9" customFormat="1" ht="17.25" customHeight="1">
      <c r="B90" s="10"/>
      <c r="C90" s="16" t="s">
        <v>160</v>
      </c>
      <c r="D90" s="17">
        <v>77</v>
      </c>
      <c r="E90" s="18">
        <v>377</v>
      </c>
      <c r="F90" s="19">
        <v>896</v>
      </c>
      <c r="G90" s="20">
        <f t="shared" si="10"/>
        <v>337792</v>
      </c>
    </row>
    <row r="91" spans="1:7" s="9" customFormat="1">
      <c r="B91" s="10"/>
      <c r="C91" s="16" t="s">
        <v>161</v>
      </c>
      <c r="D91" s="17">
        <v>140</v>
      </c>
      <c r="E91" s="18">
        <v>732</v>
      </c>
      <c r="F91" s="19">
        <v>896</v>
      </c>
      <c r="G91" s="20">
        <f t="shared" si="10"/>
        <v>655872</v>
      </c>
    </row>
    <row r="92" spans="1:7" s="9" customFormat="1">
      <c r="B92" s="10"/>
      <c r="C92" s="16" t="s">
        <v>162</v>
      </c>
      <c r="D92" s="17">
        <v>84</v>
      </c>
      <c r="E92" s="18">
        <v>511</v>
      </c>
      <c r="F92" s="19">
        <v>1796</v>
      </c>
      <c r="G92" s="20">
        <f t="shared" si="10"/>
        <v>917756</v>
      </c>
    </row>
    <row r="93" spans="1:7" s="15" customFormat="1" ht="13.5" thickBot="1">
      <c r="A93" s="9"/>
      <c r="B93" s="10"/>
      <c r="C93" s="16" t="s">
        <v>163</v>
      </c>
      <c r="D93" s="17">
        <v>40</v>
      </c>
      <c r="E93" s="18">
        <v>248</v>
      </c>
      <c r="F93" s="19">
        <v>896</v>
      </c>
      <c r="G93" s="20">
        <f t="shared" si="10"/>
        <v>222208</v>
      </c>
    </row>
    <row r="94" spans="1:7" s="9" customFormat="1" ht="17.25" thickBot="1">
      <c r="B94" s="10"/>
      <c r="C94" s="11" t="s">
        <v>164</v>
      </c>
      <c r="D94" s="21"/>
      <c r="E94" s="22"/>
      <c r="F94" s="22"/>
      <c r="G94" s="14">
        <f>+SUM(G95:G104)</f>
        <v>417158</v>
      </c>
    </row>
    <row r="95" spans="1:7" s="9" customFormat="1">
      <c r="B95" s="10"/>
      <c r="C95" s="16" t="s">
        <v>165</v>
      </c>
      <c r="D95" s="17">
        <v>63</v>
      </c>
      <c r="E95" s="18">
        <v>387</v>
      </c>
      <c r="F95" s="19">
        <v>50</v>
      </c>
      <c r="G95" s="20">
        <f t="shared" ref="G95:G104" si="11">+ROUND(E95*F95,2)</f>
        <v>19350</v>
      </c>
    </row>
    <row r="96" spans="1:7" s="9" customFormat="1">
      <c r="B96" s="10"/>
      <c r="C96" s="16" t="s">
        <v>166</v>
      </c>
      <c r="D96" s="17">
        <v>54</v>
      </c>
      <c r="E96" s="18">
        <v>344</v>
      </c>
      <c r="F96" s="19">
        <v>275</v>
      </c>
      <c r="G96" s="20">
        <f t="shared" si="11"/>
        <v>94600</v>
      </c>
    </row>
    <row r="97" spans="1:78" s="9" customFormat="1">
      <c r="B97" s="10"/>
      <c r="C97" s="16" t="s">
        <v>167</v>
      </c>
      <c r="D97" s="17">
        <v>1</v>
      </c>
      <c r="E97" s="18">
        <v>9</v>
      </c>
      <c r="F97" s="19">
        <v>937.5</v>
      </c>
      <c r="G97" s="20">
        <f t="shared" si="11"/>
        <v>8437.5</v>
      </c>
    </row>
    <row r="98" spans="1:78" s="9" customFormat="1" ht="15.75" customHeight="1">
      <c r="B98" s="10"/>
      <c r="C98" s="16" t="s">
        <v>700</v>
      </c>
      <c r="D98" s="17">
        <v>123</v>
      </c>
      <c r="E98" s="18">
        <v>759</v>
      </c>
      <c r="F98" s="19">
        <v>34.5</v>
      </c>
      <c r="G98" s="20">
        <f t="shared" si="11"/>
        <v>26185.5</v>
      </c>
    </row>
    <row r="99" spans="1:78" s="9" customFormat="1">
      <c r="B99" s="10"/>
      <c r="C99" s="16" t="s">
        <v>701</v>
      </c>
      <c r="D99" s="17">
        <v>530</v>
      </c>
      <c r="E99" s="18">
        <v>2555</v>
      </c>
      <c r="F99" s="19">
        <v>34.5</v>
      </c>
      <c r="G99" s="20">
        <f t="shared" si="11"/>
        <v>88147.5</v>
      </c>
    </row>
    <row r="100" spans="1:78" s="9" customFormat="1">
      <c r="B100" s="10"/>
      <c r="C100" s="16" t="s">
        <v>168</v>
      </c>
      <c r="D100" s="17">
        <v>1</v>
      </c>
      <c r="E100" s="18">
        <v>9</v>
      </c>
      <c r="F100" s="19">
        <v>750</v>
      </c>
      <c r="G100" s="20">
        <f t="shared" si="11"/>
        <v>6750</v>
      </c>
    </row>
    <row r="101" spans="1:78" s="9" customFormat="1">
      <c r="B101" s="10"/>
      <c r="C101" s="16" t="s">
        <v>169</v>
      </c>
      <c r="D101" s="17">
        <v>1</v>
      </c>
      <c r="E101" s="18">
        <v>9</v>
      </c>
      <c r="F101" s="19">
        <v>4000</v>
      </c>
      <c r="G101" s="20">
        <f t="shared" si="11"/>
        <v>36000</v>
      </c>
    </row>
    <row r="102" spans="1:78" s="9" customFormat="1">
      <c r="B102" s="10"/>
      <c r="C102" s="16" t="s">
        <v>170</v>
      </c>
      <c r="D102" s="17">
        <v>60</v>
      </c>
      <c r="E102" s="18">
        <v>458.5</v>
      </c>
      <c r="F102" s="19">
        <v>250</v>
      </c>
      <c r="G102" s="20">
        <f t="shared" si="11"/>
        <v>114625</v>
      </c>
    </row>
    <row r="103" spans="1:78" s="9" customFormat="1">
      <c r="B103" s="10"/>
      <c r="C103" s="16" t="s">
        <v>171</v>
      </c>
      <c r="D103" s="17">
        <v>5</v>
      </c>
      <c r="E103" s="18">
        <v>41</v>
      </c>
      <c r="F103" s="19">
        <v>562.5</v>
      </c>
      <c r="G103" s="20">
        <f t="shared" si="11"/>
        <v>23062.5</v>
      </c>
    </row>
    <row r="104" spans="1:78" s="9" customFormat="1" ht="13.5" thickBot="1">
      <c r="B104" s="10"/>
      <c r="C104" s="16" t="s">
        <v>172</v>
      </c>
      <c r="D104" s="17">
        <v>1</v>
      </c>
      <c r="E104" s="18">
        <v>1</v>
      </c>
      <c r="F104" s="19"/>
      <c r="G104" s="20">
        <f t="shared" si="11"/>
        <v>0</v>
      </c>
    </row>
    <row r="105" spans="1:78" s="15" customFormat="1" ht="17.25" thickBot="1">
      <c r="A105" s="9"/>
      <c r="B105" s="10"/>
      <c r="C105" s="11" t="s">
        <v>173</v>
      </c>
      <c r="D105" s="21"/>
      <c r="E105" s="22"/>
      <c r="F105" s="22"/>
      <c r="G105" s="14">
        <f>+SUM(G106:G108)</f>
        <v>991592.02</v>
      </c>
    </row>
    <row r="106" spans="1:78" s="9" customFormat="1">
      <c r="B106" s="10"/>
      <c r="C106" s="16" t="s">
        <v>174</v>
      </c>
      <c r="D106" s="17">
        <v>5</v>
      </c>
      <c r="E106" s="18">
        <v>41</v>
      </c>
      <c r="F106" s="19">
        <v>5625</v>
      </c>
      <c r="G106" s="20">
        <f t="shared" ref="G106:G107" si="12">+ROUND(E106*F106,2)</f>
        <v>230625</v>
      </c>
    </row>
    <row r="107" spans="1:78" s="9" customFormat="1">
      <c r="B107" s="10"/>
      <c r="C107" s="16" t="s">
        <v>175</v>
      </c>
      <c r="D107" s="17">
        <v>1</v>
      </c>
      <c r="E107" s="18">
        <v>5</v>
      </c>
      <c r="F107" s="19">
        <v>19300</v>
      </c>
      <c r="G107" s="20">
        <f t="shared" si="12"/>
        <v>96500</v>
      </c>
    </row>
    <row r="108" spans="1:78" s="9" customFormat="1" ht="13.5" thickBot="1">
      <c r="B108" s="10"/>
      <c r="C108" s="16">
        <v>4717.8857142857141</v>
      </c>
      <c r="D108" s="17">
        <v>33025.200000000004</v>
      </c>
      <c r="E108" s="18">
        <v>33025.200000000004</v>
      </c>
      <c r="F108" s="76">
        <v>20.12</v>
      </c>
      <c r="G108" s="20">
        <f>+ROUND(E108*F108,2)</f>
        <v>664467.02</v>
      </c>
    </row>
    <row r="109" spans="1:78" s="9" customFormat="1" ht="17.25" thickBot="1">
      <c r="B109" s="10"/>
      <c r="C109" s="11" t="s">
        <v>176</v>
      </c>
      <c r="D109" s="21"/>
      <c r="E109" s="22"/>
      <c r="F109" s="22"/>
      <c r="G109" s="14">
        <f>+SUM(G110:G113)</f>
        <v>511780.03</v>
      </c>
    </row>
    <row r="110" spans="1:78" s="27" customFormat="1">
      <c r="A110" s="9"/>
      <c r="B110" s="10"/>
      <c r="C110" s="16" t="s">
        <v>177</v>
      </c>
      <c r="D110" s="17">
        <v>21.5</v>
      </c>
      <c r="E110" s="18">
        <v>108</v>
      </c>
      <c r="F110" s="19">
        <v>1300</v>
      </c>
      <c r="G110" s="20">
        <f t="shared" ref="G110:G113" si="13">+ROUND(E110*F110,2)</f>
        <v>140400</v>
      </c>
    </row>
    <row r="111" spans="1:78">
      <c r="A111" s="9"/>
      <c r="B111" s="10"/>
      <c r="C111" s="16" t="s">
        <v>178</v>
      </c>
      <c r="D111" s="17">
        <v>21.5</v>
      </c>
      <c r="E111" s="18">
        <v>108</v>
      </c>
      <c r="F111" s="19">
        <v>500</v>
      </c>
      <c r="G111" s="20">
        <f t="shared" si="13"/>
        <v>54000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>
      <c r="A112" s="9"/>
      <c r="B112" s="10"/>
      <c r="C112" s="16" t="s">
        <v>179</v>
      </c>
      <c r="D112" s="17">
        <v>3</v>
      </c>
      <c r="E112" s="18">
        <v>3</v>
      </c>
      <c r="F112" s="19">
        <v>10000</v>
      </c>
      <c r="G112" s="20">
        <f t="shared" si="13"/>
        <v>30000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3.5" thickBot="1">
      <c r="A113" s="9"/>
      <c r="B113" s="10"/>
      <c r="C113" s="16" t="s">
        <v>180</v>
      </c>
      <c r="D113" s="17">
        <v>1</v>
      </c>
      <c r="E113" s="18">
        <v>7</v>
      </c>
      <c r="F113" s="19">
        <v>41054.29</v>
      </c>
      <c r="G113" s="20">
        <f t="shared" si="13"/>
        <v>287380.03000000003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</row>
    <row r="114" spans="1:78" s="9" customFormat="1" ht="17.25" thickBot="1">
      <c r="B114" s="10"/>
      <c r="C114" s="11" t="s">
        <v>181</v>
      </c>
      <c r="D114" s="21"/>
      <c r="E114" s="22"/>
      <c r="F114" s="22"/>
      <c r="G114" s="14">
        <f>+SUM(G115:G116)</f>
        <v>860640</v>
      </c>
    </row>
    <row r="115" spans="1:78" s="9" customFormat="1">
      <c r="B115" s="10"/>
      <c r="C115" s="16" t="s">
        <v>182</v>
      </c>
      <c r="D115" s="17">
        <v>92</v>
      </c>
      <c r="E115" s="18">
        <v>92</v>
      </c>
      <c r="F115" s="19">
        <v>6600</v>
      </c>
      <c r="G115" s="20">
        <f>+ROUND(E115*F115,2)</f>
        <v>607200</v>
      </c>
    </row>
    <row r="116" spans="1:78" ht="13.5" thickBot="1">
      <c r="A116" s="9"/>
      <c r="B116" s="10"/>
      <c r="C116" s="16" t="s">
        <v>183</v>
      </c>
      <c r="D116" s="24">
        <v>92</v>
      </c>
      <c r="E116" s="25">
        <v>384</v>
      </c>
      <c r="F116" s="25">
        <v>660</v>
      </c>
      <c r="G116" s="26">
        <f>+ROUND(E116*F116,2)</f>
        <v>253440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</row>
    <row r="117" spans="1:78" ht="17.25" thickBot="1">
      <c r="A117" s="9"/>
      <c r="B117" s="10"/>
      <c r="C117" s="11" t="s">
        <v>184</v>
      </c>
      <c r="D117" s="21"/>
      <c r="E117" s="22"/>
      <c r="F117" s="22"/>
      <c r="G117" s="14">
        <f>+SUM(G118:G120)</f>
        <v>38000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</row>
    <row r="118" spans="1:78">
      <c r="A118" s="9"/>
      <c r="B118" s="10"/>
      <c r="C118" s="16" t="s">
        <v>185</v>
      </c>
      <c r="D118" s="17">
        <v>1</v>
      </c>
      <c r="E118" s="18">
        <v>9</v>
      </c>
      <c r="F118" s="19">
        <v>1875</v>
      </c>
      <c r="G118" s="20">
        <f t="shared" ref="G118:G120" si="14">+ROUND(E118*F118,2)</f>
        <v>16875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</row>
    <row r="119" spans="1:78">
      <c r="A119" s="9"/>
      <c r="B119" s="10"/>
      <c r="C119" s="16" t="s">
        <v>186</v>
      </c>
      <c r="D119" s="17">
        <v>1</v>
      </c>
      <c r="E119" s="18">
        <v>8</v>
      </c>
      <c r="F119" s="19">
        <v>1000</v>
      </c>
      <c r="G119" s="20">
        <f t="shared" si="14"/>
        <v>8000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</row>
    <row r="120" spans="1:78" ht="13.5" thickBot="1">
      <c r="A120" s="9"/>
      <c r="B120" s="10"/>
      <c r="C120" s="16" t="s">
        <v>187</v>
      </c>
      <c r="D120" s="17">
        <v>1</v>
      </c>
      <c r="E120" s="18">
        <v>7</v>
      </c>
      <c r="F120" s="19">
        <v>1875</v>
      </c>
      <c r="G120" s="20">
        <f t="shared" si="14"/>
        <v>13125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</row>
    <row r="121" spans="1:78" ht="17.25" thickBot="1">
      <c r="A121" s="9"/>
      <c r="B121" s="10"/>
      <c r="C121" s="11" t="s">
        <v>188</v>
      </c>
      <c r="D121" s="21"/>
      <c r="E121" s="22"/>
      <c r="F121" s="22"/>
      <c r="G121" s="14">
        <f>+G122</f>
        <v>0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</row>
    <row r="122" spans="1:78" ht="13.5" thickBot="1">
      <c r="A122" s="9"/>
      <c r="B122" s="10"/>
      <c r="C122" s="28" t="s">
        <v>189</v>
      </c>
      <c r="D122" s="29">
        <v>1</v>
      </c>
      <c r="E122" s="30">
        <v>1</v>
      </c>
      <c r="F122" s="31"/>
      <c r="G122" s="32">
        <f>+ROUND(E122*F122,2)</f>
        <v>0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</row>
    <row r="123" spans="1:78">
      <c r="A123" s="9"/>
      <c r="B123" s="10"/>
      <c r="C123" s="9"/>
      <c r="D123" s="10"/>
      <c r="E123" s="33"/>
      <c r="F123" s="33"/>
      <c r="G123" s="33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</row>
    <row r="124" spans="1:78">
      <c r="A124" s="9"/>
      <c r="B124" s="10"/>
      <c r="C124" s="34"/>
      <c r="D124" s="35"/>
      <c r="E124" s="36"/>
      <c r="F124" s="33"/>
      <c r="G124" s="33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</row>
    <row r="125" spans="1:78" ht="13.5" thickBot="1">
      <c r="A125" s="9"/>
      <c r="B125" s="10"/>
      <c r="C125" s="54" t="s">
        <v>190</v>
      </c>
      <c r="D125" s="55"/>
      <c r="E125" s="33"/>
      <c r="F125" s="33"/>
      <c r="G125" s="33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</row>
    <row r="126" spans="1:78" ht="26.25" thickBot="1">
      <c r="A126" s="9"/>
      <c r="B126" s="10"/>
      <c r="C126" s="56" t="s">
        <v>191</v>
      </c>
      <c r="D126" s="57" t="s">
        <v>1010</v>
      </c>
      <c r="E126" s="33"/>
      <c r="F126" s="57" t="s">
        <v>1049</v>
      </c>
      <c r="G126" s="33" t="s">
        <v>1050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</row>
    <row r="127" spans="1:78">
      <c r="A127" s="9"/>
      <c r="B127" s="10"/>
      <c r="C127" s="58" t="s">
        <v>192</v>
      </c>
      <c r="D127" s="59">
        <f>+G9</f>
        <v>5496285.25</v>
      </c>
      <c r="E127" s="33"/>
      <c r="F127" s="59">
        <v>5487735.25</v>
      </c>
      <c r="G127" s="33">
        <f>D127-F127</f>
        <v>8550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</row>
    <row r="128" spans="1:78">
      <c r="A128" s="9"/>
      <c r="B128" s="10"/>
      <c r="C128" s="60" t="s">
        <v>193</v>
      </c>
      <c r="D128" s="61">
        <f>+G72</f>
        <v>2180235</v>
      </c>
      <c r="E128" s="33"/>
      <c r="F128" s="61">
        <v>2043010</v>
      </c>
      <c r="G128" s="33">
        <f t="shared" ref="G128:G135" si="15">D128-F128</f>
        <v>137225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</row>
    <row r="129" spans="1:78">
      <c r="A129" s="9"/>
      <c r="B129" s="10"/>
      <c r="C129" s="60" t="s">
        <v>194</v>
      </c>
      <c r="D129" s="61">
        <f>+G82</f>
        <v>1173940</v>
      </c>
      <c r="E129" s="33"/>
      <c r="F129" s="61">
        <v>1122880</v>
      </c>
      <c r="G129" s="33">
        <f t="shared" si="15"/>
        <v>51060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</row>
    <row r="130" spans="1:78">
      <c r="A130" s="9"/>
      <c r="B130" s="10"/>
      <c r="C130" s="83" t="s">
        <v>195</v>
      </c>
      <c r="D130" s="84">
        <f>+G88</f>
        <v>4305356</v>
      </c>
      <c r="E130" s="33"/>
      <c r="F130" s="84">
        <v>3971692</v>
      </c>
      <c r="G130" s="33">
        <f t="shared" si="15"/>
        <v>333664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</row>
    <row r="131" spans="1:78">
      <c r="A131" s="9"/>
      <c r="B131" s="10"/>
      <c r="C131" s="60" t="s">
        <v>196</v>
      </c>
      <c r="D131" s="61">
        <f>+G94</f>
        <v>417158</v>
      </c>
      <c r="E131" s="33"/>
      <c r="F131" s="61">
        <v>408395</v>
      </c>
      <c r="G131" s="33">
        <f t="shared" si="15"/>
        <v>8763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</row>
    <row r="132" spans="1:78">
      <c r="A132" s="9"/>
      <c r="B132" s="10"/>
      <c r="C132" s="60" t="s">
        <v>197</v>
      </c>
      <c r="D132" s="61">
        <f>+G105</f>
        <v>991592.02</v>
      </c>
      <c r="E132" s="33"/>
      <c r="F132" s="61">
        <v>976526.17</v>
      </c>
      <c r="G132" s="33">
        <f t="shared" si="15"/>
        <v>15065.849999999977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</row>
    <row r="133" spans="1:78">
      <c r="A133" s="9"/>
      <c r="B133" s="10"/>
      <c r="C133" s="60" t="s">
        <v>198</v>
      </c>
      <c r="D133" s="61">
        <f>+G109</f>
        <v>511780.03</v>
      </c>
      <c r="E133" s="33"/>
      <c r="F133" s="61">
        <v>530625</v>
      </c>
      <c r="G133" s="33">
        <f t="shared" si="15"/>
        <v>-18844.969999999972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</row>
    <row r="134" spans="1:78">
      <c r="A134" s="9"/>
      <c r="B134" s="10"/>
      <c r="C134" s="83" t="s">
        <v>199</v>
      </c>
      <c r="D134" s="84">
        <f>+G114</f>
        <v>860640</v>
      </c>
      <c r="E134" s="33"/>
      <c r="F134" s="84">
        <v>860640</v>
      </c>
      <c r="G134" s="33">
        <f t="shared" si="15"/>
        <v>0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</row>
    <row r="135" spans="1:78">
      <c r="A135" s="9"/>
      <c r="B135" s="10"/>
      <c r="C135" s="60" t="s">
        <v>200</v>
      </c>
      <c r="D135" s="61">
        <f>+G117</f>
        <v>38000</v>
      </c>
      <c r="E135" s="33"/>
      <c r="F135" s="61">
        <v>38000</v>
      </c>
      <c r="G135" s="33">
        <f t="shared" si="15"/>
        <v>0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</row>
    <row r="136" spans="1:78" ht="13.5" thickBot="1">
      <c r="A136" s="9"/>
      <c r="B136" s="10"/>
      <c r="C136" s="62" t="s">
        <v>201</v>
      </c>
      <c r="D136" s="63">
        <f>+G121</f>
        <v>0</v>
      </c>
      <c r="E136" s="33"/>
      <c r="F136" s="63">
        <v>0</v>
      </c>
      <c r="G136" s="33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</row>
    <row r="137" spans="1:78" ht="22.15" customHeight="1" thickBot="1">
      <c r="A137" s="9"/>
      <c r="B137" s="10"/>
      <c r="C137" s="94" t="s">
        <v>1009</v>
      </c>
      <c r="D137" s="64">
        <f>+SUM(D127:D136)</f>
        <v>15974986.299999999</v>
      </c>
      <c r="E137" s="9"/>
      <c r="F137" s="64">
        <v>15439503.42</v>
      </c>
      <c r="G137" s="33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</row>
    <row r="138" spans="1:78">
      <c r="A138" s="9"/>
      <c r="B138" s="10"/>
      <c r="C138" s="9"/>
      <c r="D138" s="9"/>
      <c r="E138" s="9"/>
      <c r="F138" s="33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</row>
    <row r="139" spans="1:78">
      <c r="A139" s="9"/>
      <c r="B139" s="10"/>
      <c r="C139" s="9"/>
      <c r="D139" s="65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</row>
    <row r="140" spans="1:78">
      <c r="A140" s="9"/>
      <c r="B140" s="10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</row>
    <row r="141" spans="1:78">
      <c r="A141" s="9"/>
      <c r="B141" s="10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</row>
    <row r="142" spans="1:78">
      <c r="A142" s="9"/>
      <c r="B142" s="10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</row>
    <row r="143" spans="1:78">
      <c r="A143" s="9"/>
      <c r="B143" s="10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</row>
    <row r="144" spans="1:78">
      <c r="A144" s="9"/>
      <c r="B144" s="10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</row>
    <row r="145" spans="1:78">
      <c r="A145" s="9"/>
      <c r="B145" s="10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</row>
    <row r="146" spans="1:78">
      <c r="A146" s="9"/>
      <c r="B146" s="10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</row>
    <row r="147" spans="1:78">
      <c r="A147" s="9"/>
      <c r="B147" s="10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</row>
    <row r="148" spans="1:78">
      <c r="A148" s="9"/>
      <c r="B148" s="10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</row>
    <row r="149" spans="1:78">
      <c r="A149" s="9"/>
      <c r="B149" s="10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</row>
    <row r="150" spans="1:78">
      <c r="A150" s="9"/>
      <c r="B150" s="10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</row>
    <row r="151" spans="1:78">
      <c r="A151" s="9"/>
      <c r="B151" s="10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</row>
    <row r="152" spans="1:78">
      <c r="A152" s="9"/>
      <c r="B152" s="10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</row>
    <row r="153" spans="1:78">
      <c r="A153" s="9"/>
      <c r="B153" s="10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</row>
    <row r="154" spans="1:78">
      <c r="A154" s="9"/>
      <c r="B154" s="10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</row>
    <row r="155" spans="1:78">
      <c r="A155" s="9"/>
      <c r="B155" s="10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</row>
    <row r="156" spans="1:78">
      <c r="A156" s="9"/>
      <c r="B156" s="10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</row>
    <row r="157" spans="1:78">
      <c r="A157" s="9"/>
      <c r="B157" s="10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</row>
    <row r="158" spans="1:78">
      <c r="A158" s="9"/>
      <c r="B158" s="10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</row>
    <row r="159" spans="1:78">
      <c r="A159" s="9"/>
      <c r="B159" s="10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</row>
    <row r="160" spans="1:78">
      <c r="A160" s="9"/>
      <c r="B160" s="10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</row>
    <row r="161" spans="1:78">
      <c r="A161" s="9"/>
      <c r="B161" s="10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</row>
    <row r="162" spans="1:78">
      <c r="A162" s="9"/>
      <c r="B162" s="10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</row>
    <row r="163" spans="1:78">
      <c r="A163" s="9"/>
      <c r="B163" s="10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</row>
    <row r="164" spans="1:78">
      <c r="A164" s="9"/>
      <c r="B164" s="10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</row>
    <row r="165" spans="1:78">
      <c r="A165" s="9"/>
      <c r="B165" s="10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</row>
    <row r="166" spans="1:78">
      <c r="A166" s="9"/>
      <c r="B166" s="10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</row>
    <row r="167" spans="1:78">
      <c r="A167" s="9"/>
      <c r="B167" s="10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</row>
    <row r="168" spans="1:78">
      <c r="A168" s="9"/>
      <c r="B168" s="10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</row>
    <row r="169" spans="1:78">
      <c r="A169" s="9"/>
      <c r="B169" s="10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</row>
    <row r="170" spans="1:78">
      <c r="A170" s="9"/>
      <c r="B170" s="10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</row>
    <row r="171" spans="1:78">
      <c r="A171" s="9"/>
      <c r="B171" s="10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</row>
    <row r="172" spans="1:78">
      <c r="A172" s="9"/>
      <c r="B172" s="10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</row>
    <row r="173" spans="1:78">
      <c r="A173" s="9"/>
      <c r="B173" s="10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</row>
    <row r="174" spans="1:78">
      <c r="A174" s="9"/>
      <c r="B174" s="10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</row>
    <row r="175" spans="1:78">
      <c r="A175" s="9"/>
      <c r="B175" s="10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</row>
    <row r="176" spans="1:78">
      <c r="A176" s="9"/>
      <c r="B176" s="10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</row>
    <row r="177" spans="1:78">
      <c r="A177" s="9"/>
      <c r="B177" s="10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</row>
    <row r="178" spans="1:78">
      <c r="A178" s="9"/>
      <c r="B178" s="10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</row>
    <row r="179" spans="1:78">
      <c r="A179" s="9"/>
      <c r="B179" s="10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</row>
    <row r="180" spans="1:78">
      <c r="A180" s="9"/>
      <c r="B180" s="10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</row>
    <row r="181" spans="1:78">
      <c r="A181" s="9"/>
      <c r="B181" s="10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</row>
    <row r="182" spans="1:78">
      <c r="A182" s="9"/>
      <c r="B182" s="10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</row>
    <row r="183" spans="1:78">
      <c r="A183" s="9"/>
      <c r="B183" s="10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</row>
    <row r="184" spans="1:78">
      <c r="A184" s="9"/>
      <c r="B184" s="10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</row>
    <row r="185" spans="1:78">
      <c r="A185" s="9"/>
      <c r="B185" s="10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</row>
    <row r="186" spans="1:78">
      <c r="A186" s="9"/>
      <c r="B186" s="10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</row>
    <row r="187" spans="1:78">
      <c r="A187" s="9"/>
      <c r="B187" s="10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</row>
    <row r="188" spans="1:78">
      <c r="A188" s="9"/>
      <c r="B188" s="10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</row>
    <row r="189" spans="1:78">
      <c r="A189" s="9"/>
      <c r="B189" s="10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</row>
    <row r="190" spans="1:78">
      <c r="A190" s="9"/>
      <c r="B190" s="10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</row>
    <row r="191" spans="1:78">
      <c r="A191" s="9"/>
      <c r="B191" s="10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</row>
    <row r="192" spans="1:78">
      <c r="A192" s="9"/>
      <c r="B192" s="10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</row>
    <row r="193" spans="1:78">
      <c r="A193" s="9"/>
      <c r="B193" s="10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</row>
    <row r="194" spans="1:78">
      <c r="A194" s="9"/>
      <c r="B194" s="10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</row>
    <row r="195" spans="1:78">
      <c r="A195" s="9"/>
      <c r="B195" s="10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</row>
    <row r="196" spans="1:78">
      <c r="A196" s="9"/>
      <c r="B196" s="10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</row>
    <row r="197" spans="1:78">
      <c r="A197" s="9"/>
      <c r="B197" s="10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</row>
    <row r="198" spans="1:78">
      <c r="A198" s="9"/>
      <c r="B198" s="10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</row>
    <row r="199" spans="1:78">
      <c r="A199" s="9"/>
      <c r="B199" s="10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</row>
    <row r="200" spans="1:78">
      <c r="A200" s="9"/>
      <c r="B200" s="10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</row>
    <row r="201" spans="1:78">
      <c r="A201" s="9"/>
      <c r="B201" s="10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</row>
    <row r="202" spans="1:78">
      <c r="A202" s="9"/>
      <c r="B202" s="10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</row>
    <row r="203" spans="1:78">
      <c r="A203" s="9"/>
      <c r="B203" s="10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</row>
    <row r="204" spans="1:78">
      <c r="A204" s="9"/>
      <c r="B204" s="10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</row>
    <row r="205" spans="1:78">
      <c r="A205" s="9"/>
      <c r="B205" s="10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</row>
    <row r="206" spans="1:78">
      <c r="A206" s="9"/>
      <c r="B206" s="10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</row>
    <row r="207" spans="1:78">
      <c r="A207" s="9"/>
      <c r="B207" s="10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</row>
    <row r="208" spans="1:78">
      <c r="A208" s="9"/>
      <c r="B208" s="10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</row>
    <row r="209" spans="1:78">
      <c r="A209" s="9"/>
      <c r="B209" s="10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</row>
    <row r="210" spans="1:78">
      <c r="A210" s="9"/>
      <c r="B210" s="10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</row>
    <row r="211" spans="1:78">
      <c r="A211" s="9"/>
      <c r="B211" s="10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</row>
    <row r="212" spans="1:78">
      <c r="A212" s="9"/>
      <c r="B212" s="10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</row>
    <row r="213" spans="1:78">
      <c r="A213" s="9"/>
      <c r="B213" s="10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</row>
    <row r="214" spans="1:78">
      <c r="A214" s="9"/>
      <c r="B214" s="10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</row>
    <row r="215" spans="1:78">
      <c r="A215" s="9"/>
      <c r="B215" s="10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</row>
    <row r="216" spans="1:78">
      <c r="A216" s="9"/>
      <c r="B216" s="10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</row>
    <row r="217" spans="1:78">
      <c r="A217" s="9"/>
      <c r="B217" s="10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</row>
    <row r="218" spans="1:78">
      <c r="A218" s="9"/>
      <c r="B218" s="10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</row>
    <row r="219" spans="1:78">
      <c r="A219" s="9"/>
      <c r="B219" s="10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</row>
    <row r="220" spans="1:78">
      <c r="A220" s="9"/>
      <c r="B220" s="10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</row>
    <row r="221" spans="1:78">
      <c r="A221" s="9"/>
      <c r="B221" s="10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</row>
    <row r="222" spans="1:78">
      <c r="A222" s="9"/>
      <c r="B222" s="10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</row>
    <row r="223" spans="1:78">
      <c r="A223" s="9"/>
      <c r="B223" s="10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</row>
    <row r="224" spans="1:78">
      <c r="A224" s="9"/>
      <c r="B224" s="10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</row>
    <row r="225" spans="1:78">
      <c r="A225" s="9"/>
      <c r="B225" s="10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</row>
    <row r="226" spans="1:78">
      <c r="A226" s="9"/>
      <c r="B226" s="10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</row>
    <row r="227" spans="1:78">
      <c r="A227" s="9"/>
      <c r="B227" s="10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</row>
    <row r="228" spans="1:78">
      <c r="A228" s="9"/>
      <c r="B228" s="10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</row>
    <row r="229" spans="1:78">
      <c r="A229" s="9"/>
      <c r="B229" s="10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</row>
    <row r="230" spans="1:78">
      <c r="A230" s="9"/>
      <c r="B230" s="10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</row>
    <row r="231" spans="1:78">
      <c r="A231" s="9"/>
      <c r="B231" s="10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</row>
    <row r="232" spans="1:78">
      <c r="A232" s="9"/>
      <c r="B232" s="10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</row>
    <row r="233" spans="1:78">
      <c r="A233" s="9"/>
      <c r="B233" s="10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</row>
    <row r="234" spans="1:78">
      <c r="A234" s="9"/>
      <c r="B234" s="10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</row>
    <row r="235" spans="1:78">
      <c r="A235" s="9"/>
      <c r="B235" s="10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</row>
    <row r="236" spans="1:78">
      <c r="A236" s="9"/>
      <c r="B236" s="10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</row>
    <row r="237" spans="1:78">
      <c r="A237" s="9"/>
      <c r="B237" s="10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</row>
    <row r="238" spans="1:78">
      <c r="A238" s="9"/>
      <c r="B238" s="10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</row>
    <row r="239" spans="1:78">
      <c r="A239" s="9"/>
      <c r="B239" s="10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</row>
    <row r="240" spans="1:78">
      <c r="A240" s="9"/>
      <c r="B240" s="10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</row>
    <row r="241" spans="1:78">
      <c r="A241" s="9"/>
      <c r="B241" s="10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</row>
    <row r="242" spans="1:78">
      <c r="A242" s="9"/>
      <c r="B242" s="10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</row>
    <row r="243" spans="1:78">
      <c r="A243" s="9"/>
      <c r="B243" s="10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</row>
    <row r="244" spans="1:78">
      <c r="A244" s="9"/>
      <c r="B244" s="10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</row>
    <row r="245" spans="1:78">
      <c r="A245" s="9"/>
      <c r="B245" s="10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</row>
    <row r="246" spans="1:78">
      <c r="A246" s="9"/>
      <c r="B246" s="10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</row>
    <row r="247" spans="1:78">
      <c r="A247" s="9"/>
      <c r="B247" s="10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</row>
    <row r="248" spans="1:78">
      <c r="A248" s="9"/>
      <c r="B248" s="10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</row>
    <row r="249" spans="1:78">
      <c r="A249" s="9"/>
      <c r="B249" s="10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</row>
    <row r="250" spans="1:78">
      <c r="A250" s="9"/>
      <c r="B250" s="10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</row>
    <row r="251" spans="1:78">
      <c r="A251" s="9"/>
      <c r="B251" s="10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</row>
    <row r="252" spans="1:78">
      <c r="A252" s="9"/>
      <c r="B252" s="10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</row>
    <row r="253" spans="1:78">
      <c r="A253" s="9"/>
      <c r="B253" s="10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</row>
    <row r="254" spans="1:78">
      <c r="A254" s="9"/>
      <c r="B254" s="10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</row>
    <row r="255" spans="1:78">
      <c r="A255" s="9"/>
      <c r="B255" s="10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</row>
    <row r="256" spans="1:78">
      <c r="A256" s="9"/>
      <c r="B256" s="10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</row>
    <row r="257" spans="1:78">
      <c r="A257" s="9"/>
      <c r="B257" s="10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</row>
    <row r="258" spans="1:78">
      <c r="A258" s="9"/>
      <c r="B258" s="10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</row>
    <row r="259" spans="1:78">
      <c r="A259" s="9"/>
      <c r="B259" s="10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</row>
    <row r="260" spans="1:78">
      <c r="A260" s="9"/>
      <c r="B260" s="10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</row>
    <row r="261" spans="1:78">
      <c r="A261" s="9"/>
      <c r="B261" s="10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</row>
    <row r="262" spans="1:78">
      <c r="A262" s="9"/>
      <c r="B262" s="10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</row>
    <row r="263" spans="1:78">
      <c r="A263" s="9"/>
      <c r="B263" s="10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</row>
    <row r="264" spans="1:78">
      <c r="A264" s="9"/>
      <c r="B264" s="10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</row>
    <row r="265" spans="1:78">
      <c r="A265" s="9"/>
      <c r="B265" s="10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</row>
    <row r="266" spans="1:78">
      <c r="A266" s="9"/>
      <c r="B266" s="10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</row>
    <row r="267" spans="1:78">
      <c r="A267" s="9"/>
      <c r="B267" s="10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</row>
    <row r="268" spans="1:78">
      <c r="A268" s="9"/>
      <c r="B268" s="10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</row>
    <row r="269" spans="1:78">
      <c r="A269" s="9"/>
      <c r="B269" s="10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</row>
    <row r="270" spans="1:78">
      <c r="A270" s="9"/>
      <c r="B270" s="10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</row>
    <row r="271" spans="1:78">
      <c r="A271" s="9"/>
      <c r="B271" s="10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</row>
    <row r="272" spans="1:78">
      <c r="A272" s="9"/>
      <c r="B272" s="10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</row>
    <row r="273" spans="1:78">
      <c r="A273" s="9"/>
      <c r="B273" s="10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</row>
    <row r="274" spans="1:78">
      <c r="A274" s="9"/>
      <c r="B274" s="10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</row>
    <row r="275" spans="1:78">
      <c r="A275" s="9"/>
      <c r="B275" s="10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</row>
    <row r="276" spans="1:78">
      <c r="A276" s="9"/>
      <c r="B276" s="10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</row>
    <row r="277" spans="1:78">
      <c r="A277" s="9"/>
      <c r="B277" s="10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</row>
    <row r="278" spans="1:78">
      <c r="A278" s="9"/>
      <c r="B278" s="10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</row>
    <row r="279" spans="1:78">
      <c r="A279" s="9"/>
      <c r="B279" s="10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</row>
    <row r="280" spans="1:78">
      <c r="A280" s="9"/>
      <c r="B280" s="10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</row>
    <row r="281" spans="1:78">
      <c r="A281" s="9"/>
      <c r="B281" s="10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</row>
    <row r="282" spans="1:78">
      <c r="A282" s="9"/>
      <c r="B282" s="10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</row>
    <row r="283" spans="1:78">
      <c r="A283" s="9"/>
      <c r="B283" s="10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</row>
    <row r="284" spans="1:78">
      <c r="A284" s="9"/>
      <c r="B284" s="10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</row>
    <row r="285" spans="1:78">
      <c r="A285" s="9"/>
      <c r="B285" s="10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</row>
    <row r="286" spans="1:78">
      <c r="A286" s="9"/>
      <c r="B286" s="10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</row>
    <row r="287" spans="1:78">
      <c r="A287" s="9"/>
      <c r="B287" s="10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</row>
    <row r="288" spans="1:78">
      <c r="A288" s="9"/>
      <c r="B288" s="10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</row>
    <row r="289" spans="1:78">
      <c r="A289" s="9"/>
      <c r="B289" s="10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</row>
    <row r="290" spans="1:78">
      <c r="A290" s="9"/>
      <c r="B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</row>
    <row r="291" spans="1:78">
      <c r="A291" s="9"/>
      <c r="B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</row>
    <row r="292" spans="1:78">
      <c r="A292" s="9"/>
      <c r="B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</row>
    <row r="293" spans="1:78">
      <c r="A293" s="9"/>
      <c r="B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</row>
    <row r="294" spans="1:78">
      <c r="A294" s="9"/>
      <c r="B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</row>
    <row r="295" spans="1:78">
      <c r="A295" s="9"/>
      <c r="B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</row>
    <row r="296" spans="1:78">
      <c r="A296" s="9"/>
      <c r="B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</row>
    <row r="297" spans="1:78">
      <c r="A297" s="9"/>
      <c r="B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</row>
    <row r="298" spans="1:78">
      <c r="A298" s="9"/>
      <c r="B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</row>
    <row r="299" spans="1:78">
      <c r="A299" s="9"/>
      <c r="B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</row>
    <row r="300" spans="1:78">
      <c r="A300" s="9"/>
      <c r="B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</row>
    <row r="301" spans="1:78">
      <c r="A301" s="9"/>
      <c r="B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</row>
    <row r="302" spans="1:78">
      <c r="A302" s="9"/>
      <c r="B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</row>
    <row r="303" spans="1:78">
      <c r="A303" s="9"/>
      <c r="B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</row>
    <row r="304" spans="1:78">
      <c r="A304" s="9"/>
      <c r="B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</row>
    <row r="305" spans="1:78">
      <c r="A305" s="9"/>
      <c r="B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</row>
    <row r="306" spans="1:78">
      <c r="A306" s="9"/>
      <c r="B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</row>
    <row r="307" spans="1:78">
      <c r="A307" s="9"/>
      <c r="B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</row>
    <row r="308" spans="1:78">
      <c r="A308" s="9"/>
      <c r="B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</row>
    <row r="309" spans="1:78">
      <c r="A309" s="9"/>
      <c r="B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</row>
    <row r="310" spans="1:78">
      <c r="A310" s="9"/>
      <c r="B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</row>
    <row r="311" spans="1:78">
      <c r="A311" s="9"/>
      <c r="B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</row>
    <row r="312" spans="1:78">
      <c r="A312" s="9"/>
      <c r="B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</row>
    <row r="313" spans="1:78">
      <c r="A313" s="9"/>
      <c r="B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</row>
    <row r="314" spans="1:78">
      <c r="A314" s="9"/>
      <c r="B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</row>
    <row r="315" spans="1:78">
      <c r="A315" s="9"/>
      <c r="B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</row>
    <row r="316" spans="1:78">
      <c r="A316" s="9"/>
      <c r="B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</row>
    <row r="317" spans="1:78">
      <c r="A317" s="9"/>
      <c r="B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</row>
    <row r="318" spans="1:78">
      <c r="A318" s="9"/>
      <c r="B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</row>
    <row r="319" spans="1:78">
      <c r="A319" s="9"/>
      <c r="B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</row>
    <row r="320" spans="1:78">
      <c r="A320" s="9"/>
      <c r="B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</row>
    <row r="321" spans="1:78">
      <c r="A321" s="9"/>
      <c r="B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</row>
    <row r="322" spans="1:78">
      <c r="A322" s="9"/>
      <c r="B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</row>
    <row r="323" spans="1:78">
      <c r="A323" s="9"/>
      <c r="B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</row>
    <row r="324" spans="1:78">
      <c r="A324" s="9"/>
      <c r="B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</row>
    <row r="325" spans="1:78">
      <c r="A325" s="9"/>
      <c r="B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</row>
    <row r="326" spans="1:78">
      <c r="A326" s="9"/>
      <c r="B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</row>
    <row r="327" spans="1:78">
      <c r="A327" s="9"/>
      <c r="B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</row>
    <row r="328" spans="1:78">
      <c r="A328" s="9"/>
      <c r="B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</row>
    <row r="329" spans="1:78">
      <c r="A329" s="9"/>
      <c r="B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</row>
    <row r="330" spans="1:78">
      <c r="A330" s="9"/>
      <c r="B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</row>
    <row r="331" spans="1:78">
      <c r="A331" s="9"/>
      <c r="B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</row>
    <row r="332" spans="1:78">
      <c r="A332" s="9"/>
      <c r="B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</row>
    <row r="333" spans="1:78">
      <c r="A333" s="9"/>
      <c r="B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</row>
    <row r="334" spans="1:78">
      <c r="A334" s="9"/>
      <c r="B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</row>
    <row r="335" spans="1:78">
      <c r="A335" s="9"/>
      <c r="B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</row>
    <row r="336" spans="1:78">
      <c r="A336" s="9"/>
      <c r="B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</row>
    <row r="337" spans="1:78">
      <c r="A337" s="9"/>
      <c r="B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</row>
    <row r="338" spans="1:78">
      <c r="A338" s="9"/>
      <c r="B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</row>
    <row r="339" spans="1:78">
      <c r="A339" s="9"/>
      <c r="B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</row>
    <row r="340" spans="1:78">
      <c r="A340" s="9"/>
      <c r="B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</row>
    <row r="341" spans="1:78">
      <c r="A341" s="9"/>
      <c r="B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</row>
    <row r="342" spans="1:78">
      <c r="A342" s="9"/>
      <c r="B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</row>
    <row r="343" spans="1:78">
      <c r="A343" s="9"/>
      <c r="B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</row>
    <row r="344" spans="1:78">
      <c r="A344" s="9"/>
      <c r="B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</row>
    <row r="345" spans="1:78">
      <c r="A345" s="9"/>
      <c r="B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</row>
    <row r="346" spans="1:78">
      <c r="A346" s="9"/>
      <c r="B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</row>
    <row r="347" spans="1:78">
      <c r="A347" s="9"/>
      <c r="B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</row>
    <row r="348" spans="1:78">
      <c r="A348" s="9"/>
      <c r="B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</row>
    <row r="349" spans="1:78">
      <c r="A349" s="9"/>
      <c r="B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</row>
    <row r="350" spans="1:78">
      <c r="A350" s="9"/>
      <c r="B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</row>
    <row r="351" spans="1:78">
      <c r="A351" s="9"/>
      <c r="B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</row>
    <row r="352" spans="1:78">
      <c r="A352" s="9"/>
      <c r="B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</row>
    <row r="353" spans="1:78">
      <c r="A353" s="9"/>
      <c r="B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</row>
    <row r="354" spans="1:78">
      <c r="A354" s="9"/>
      <c r="B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</row>
    <row r="355" spans="1:78">
      <c r="A355" s="9"/>
      <c r="B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</row>
    <row r="356" spans="1:78">
      <c r="A356" s="9"/>
      <c r="B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</row>
    <row r="357" spans="1:78">
      <c r="A357" s="9"/>
      <c r="B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</row>
    <row r="358" spans="1:78">
      <c r="A358" s="9"/>
      <c r="B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</row>
    <row r="359" spans="1:78">
      <c r="A359" s="9"/>
      <c r="B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</row>
    <row r="360" spans="1:78">
      <c r="A360" s="9"/>
      <c r="B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</row>
    <row r="361" spans="1:78">
      <c r="A361" s="9"/>
      <c r="B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</row>
    <row r="362" spans="1:78">
      <c r="A362" s="9"/>
      <c r="B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</row>
    <row r="363" spans="1:78">
      <c r="A363" s="9"/>
      <c r="B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</row>
    <row r="364" spans="1:78">
      <c r="A364" s="9"/>
      <c r="B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</row>
    <row r="365" spans="1:78">
      <c r="A365" s="9"/>
      <c r="B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</row>
    <row r="366" spans="1:78">
      <c r="A366" s="9"/>
      <c r="B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</row>
    <row r="367" spans="1:78">
      <c r="A367" s="9"/>
      <c r="B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</row>
    <row r="368" spans="1:78">
      <c r="A368" s="9"/>
      <c r="B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</row>
    <row r="369" spans="1:78">
      <c r="A369" s="9"/>
      <c r="B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</row>
    <row r="370" spans="1:78">
      <c r="A370" s="9"/>
      <c r="B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</row>
    <row r="371" spans="1:78">
      <c r="A371" s="9"/>
      <c r="B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</row>
    <row r="372" spans="1:78">
      <c r="A372" s="9"/>
      <c r="B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</row>
    <row r="373" spans="1:78">
      <c r="A373" s="9"/>
      <c r="B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</row>
    <row r="374" spans="1:78">
      <c r="A374" s="9"/>
      <c r="B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</row>
    <row r="375" spans="1:78">
      <c r="A375" s="9"/>
      <c r="B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</row>
    <row r="376" spans="1:78">
      <c r="A376" s="9"/>
      <c r="B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</row>
    <row r="377" spans="1:78">
      <c r="A377" s="9"/>
      <c r="B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</row>
    <row r="378" spans="1:78">
      <c r="A378" s="9"/>
      <c r="B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</row>
    <row r="379" spans="1:78">
      <c r="A379" s="9"/>
      <c r="B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</row>
    <row r="380" spans="1:78">
      <c r="A380" s="9"/>
      <c r="B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</row>
    <row r="381" spans="1:78">
      <c r="A381" s="9"/>
      <c r="B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</row>
    <row r="382" spans="1:78">
      <c r="A382" s="9"/>
      <c r="B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</row>
    <row r="383" spans="1:78">
      <c r="A383" s="9"/>
      <c r="B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</row>
    <row r="384" spans="1:78">
      <c r="A384" s="9"/>
      <c r="B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</row>
    <row r="385" spans="1:78">
      <c r="A385" s="9"/>
      <c r="B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</row>
    <row r="386" spans="1:78">
      <c r="A386" s="9"/>
      <c r="B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</row>
    <row r="387" spans="1:78">
      <c r="A387" s="9"/>
      <c r="B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</row>
    <row r="388" spans="1:78">
      <c r="A388" s="9"/>
      <c r="B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</row>
    <row r="389" spans="1:78">
      <c r="A389" s="9"/>
      <c r="B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</row>
    <row r="390" spans="1:78">
      <c r="A390" s="9"/>
      <c r="B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</row>
    <row r="391" spans="1:78">
      <c r="A391" s="9"/>
      <c r="B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</row>
    <row r="392" spans="1:78">
      <c r="A392" s="9"/>
      <c r="B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</row>
    <row r="393" spans="1:78">
      <c r="A393" s="9"/>
      <c r="B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</row>
    <row r="394" spans="1:78">
      <c r="A394" s="9"/>
      <c r="B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</row>
    <row r="395" spans="1:78">
      <c r="A395" s="9"/>
      <c r="B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</row>
    <row r="396" spans="1:78">
      <c r="A396" s="9"/>
      <c r="B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</row>
    <row r="397" spans="1:78">
      <c r="A397" s="9"/>
      <c r="B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</row>
    <row r="398" spans="1:78">
      <c r="A398" s="9"/>
      <c r="B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</row>
    <row r="399" spans="1:78">
      <c r="A399" s="9"/>
      <c r="B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</row>
    <row r="400" spans="1:78">
      <c r="A400" s="9"/>
      <c r="B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</row>
    <row r="401" spans="1:78">
      <c r="A401" s="9"/>
      <c r="B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</row>
    <row r="402" spans="1:78">
      <c r="A402" s="9"/>
      <c r="B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</row>
    <row r="403" spans="1:78">
      <c r="A403" s="9"/>
      <c r="B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</row>
    <row r="404" spans="1:78">
      <c r="A404" s="9"/>
      <c r="B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</row>
    <row r="405" spans="1:78">
      <c r="A405" s="9"/>
      <c r="B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</row>
    <row r="406" spans="1:78">
      <c r="A406" s="9"/>
      <c r="B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</row>
    <row r="407" spans="1:78">
      <c r="A407" s="9"/>
      <c r="B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</row>
    <row r="408" spans="1:78">
      <c r="A408" s="9"/>
      <c r="B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</row>
    <row r="409" spans="1:78">
      <c r="A409" s="9"/>
      <c r="B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</row>
    <row r="410" spans="1:78">
      <c r="A410" s="9"/>
      <c r="B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</row>
    <row r="411" spans="1:78">
      <c r="A411" s="9"/>
      <c r="B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</row>
    <row r="412" spans="1:78">
      <c r="A412" s="9"/>
      <c r="B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</row>
    <row r="413" spans="1:78">
      <c r="A413" s="9"/>
      <c r="B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</row>
    <row r="414" spans="1:78">
      <c r="A414" s="9"/>
      <c r="B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</row>
    <row r="415" spans="1:78">
      <c r="A415" s="9"/>
      <c r="B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</row>
    <row r="416" spans="1:78">
      <c r="A416" s="9"/>
      <c r="B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</row>
    <row r="417" spans="1:78">
      <c r="A417" s="9"/>
      <c r="B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</row>
    <row r="418" spans="1:78">
      <c r="A418" s="9"/>
      <c r="B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</row>
    <row r="419" spans="1:78">
      <c r="A419" s="9"/>
      <c r="B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</row>
    <row r="420" spans="1:78">
      <c r="A420" s="9"/>
      <c r="B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</row>
    <row r="421" spans="1:78">
      <c r="A421" s="9"/>
      <c r="B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</row>
    <row r="422" spans="1:78">
      <c r="A422" s="9"/>
      <c r="B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</row>
    <row r="423" spans="1:78">
      <c r="A423" s="9"/>
      <c r="B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</row>
    <row r="424" spans="1:78">
      <c r="A424" s="9"/>
      <c r="B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</row>
    <row r="425" spans="1:78">
      <c r="A425" s="9"/>
      <c r="B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</row>
    <row r="426" spans="1:78">
      <c r="A426" s="9"/>
      <c r="B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</row>
    <row r="427" spans="1:78">
      <c r="A427" s="9"/>
      <c r="B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</row>
    <row r="428" spans="1:78">
      <c r="A428" s="9"/>
      <c r="B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</row>
    <row r="429" spans="1:78">
      <c r="A429" s="9"/>
      <c r="B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</row>
    <row r="430" spans="1:78">
      <c r="A430" s="9"/>
      <c r="B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</row>
    <row r="431" spans="1:78">
      <c r="A431" s="9"/>
      <c r="B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</row>
    <row r="432" spans="1:78">
      <c r="A432" s="9"/>
      <c r="B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</row>
    <row r="433" spans="1:78">
      <c r="A433" s="9"/>
      <c r="B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</row>
    <row r="434" spans="1:78">
      <c r="A434" s="9"/>
      <c r="B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</row>
    <row r="435" spans="1:78">
      <c r="A435" s="9"/>
      <c r="B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</row>
    <row r="436" spans="1:78">
      <c r="A436" s="9"/>
      <c r="B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</row>
    <row r="437" spans="1:78">
      <c r="A437" s="9"/>
      <c r="B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</row>
    <row r="438" spans="1:78">
      <c r="A438" s="9"/>
      <c r="B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</row>
    <row r="439" spans="1:78">
      <c r="A439" s="9"/>
      <c r="B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</row>
    <row r="440" spans="1:78">
      <c r="A440" s="9"/>
      <c r="B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</row>
    <row r="441" spans="1:78">
      <c r="A441" s="9"/>
      <c r="B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</row>
    <row r="442" spans="1:78">
      <c r="A442" s="9"/>
      <c r="B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</row>
    <row r="443" spans="1:78">
      <c r="A443" s="9"/>
      <c r="B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</row>
    <row r="444" spans="1:78">
      <c r="A444" s="9"/>
      <c r="B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</row>
    <row r="445" spans="1:78">
      <c r="A445" s="9"/>
      <c r="B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</row>
    <row r="446" spans="1:78">
      <c r="A446" s="9"/>
      <c r="B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</row>
    <row r="447" spans="1:78">
      <c r="A447" s="9"/>
      <c r="B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</row>
    <row r="448" spans="1:78">
      <c r="A448" s="9"/>
      <c r="B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</row>
    <row r="449" spans="1:78">
      <c r="A449" s="9"/>
      <c r="B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</row>
    <row r="450" spans="1:78">
      <c r="A450" s="9"/>
      <c r="B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</row>
    <row r="451" spans="1:78">
      <c r="A451" s="9"/>
      <c r="B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</row>
    <row r="452" spans="1:78">
      <c r="A452" s="9"/>
      <c r="B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</row>
    <row r="453" spans="1:78">
      <c r="A453" s="9"/>
      <c r="B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</row>
    <row r="454" spans="1:78">
      <c r="A454" s="9"/>
      <c r="B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</row>
    <row r="455" spans="1:78">
      <c r="A455" s="9"/>
      <c r="B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</row>
    <row r="456" spans="1:78">
      <c r="A456" s="9"/>
      <c r="B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</row>
    <row r="457" spans="1:78">
      <c r="A457" s="9"/>
      <c r="B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</row>
    <row r="458" spans="1:78">
      <c r="A458" s="9"/>
      <c r="B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</row>
    <row r="459" spans="1:78">
      <c r="A459" s="9"/>
      <c r="B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</row>
    <row r="460" spans="1:78">
      <c r="A460" s="9"/>
      <c r="B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</row>
    <row r="461" spans="1:78">
      <c r="A461" s="9"/>
      <c r="B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</row>
    <row r="462" spans="1:78">
      <c r="A462" s="9"/>
      <c r="B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</row>
    <row r="463" spans="1:78">
      <c r="A463" s="9"/>
      <c r="B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</row>
    <row r="464" spans="1:78">
      <c r="A464" s="9"/>
      <c r="B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</row>
    <row r="465" spans="1:78">
      <c r="A465" s="9"/>
      <c r="B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</row>
    <row r="466" spans="1:78">
      <c r="A466" s="9"/>
      <c r="B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</row>
    <row r="467" spans="1:78">
      <c r="A467" s="9"/>
      <c r="B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</row>
    <row r="468" spans="1:78">
      <c r="A468" s="9"/>
      <c r="B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</row>
    <row r="469" spans="1:78">
      <c r="A469" s="9"/>
      <c r="B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</row>
    <row r="470" spans="1:78">
      <c r="A470" s="9"/>
      <c r="B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</row>
    <row r="471" spans="1:78">
      <c r="A471" s="9"/>
      <c r="B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</row>
    <row r="472" spans="1:78">
      <c r="A472" s="9"/>
      <c r="B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</row>
    <row r="473" spans="1:78">
      <c r="A473" s="9"/>
      <c r="B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</row>
    <row r="474" spans="1:78">
      <c r="A474" s="9"/>
      <c r="B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</row>
    <row r="475" spans="1:78">
      <c r="A475" s="9"/>
      <c r="B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</row>
    <row r="476" spans="1:78">
      <c r="A476" s="9"/>
      <c r="B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</row>
    <row r="477" spans="1:78">
      <c r="A477" s="9"/>
      <c r="B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</row>
    <row r="478" spans="1:78">
      <c r="A478" s="9"/>
      <c r="B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</row>
    <row r="479" spans="1:78">
      <c r="A479" s="9"/>
      <c r="B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</row>
    <row r="480" spans="1:78">
      <c r="A480" s="9"/>
      <c r="B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</row>
    <row r="481" spans="1:78">
      <c r="A481" s="9"/>
      <c r="B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</row>
    <row r="482" spans="1:78">
      <c r="A482" s="9"/>
      <c r="B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</row>
    <row r="483" spans="1:78">
      <c r="A483" s="9"/>
      <c r="B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</row>
    <row r="484" spans="1:78">
      <c r="A484" s="9"/>
      <c r="B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</row>
    <row r="485" spans="1:78">
      <c r="A485" s="9"/>
      <c r="B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</row>
    <row r="486" spans="1:78">
      <c r="A486" s="9"/>
      <c r="B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</row>
    <row r="487" spans="1:78">
      <c r="A487" s="9"/>
      <c r="B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</row>
    <row r="488" spans="1:78">
      <c r="A488" s="9"/>
      <c r="B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</row>
    <row r="489" spans="1:78">
      <c r="A489" s="9"/>
      <c r="B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</row>
    <row r="490" spans="1:78">
      <c r="A490" s="9"/>
      <c r="B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</row>
    <row r="491" spans="1:78">
      <c r="A491" s="9"/>
      <c r="B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</row>
    <row r="492" spans="1:78">
      <c r="A492" s="9"/>
      <c r="B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</row>
    <row r="493" spans="1:78">
      <c r="A493" s="9"/>
      <c r="B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</row>
    <row r="494" spans="1:78">
      <c r="A494" s="9"/>
      <c r="B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</row>
    <row r="495" spans="1:78">
      <c r="A495" s="9"/>
      <c r="B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</row>
    <row r="496" spans="1:78">
      <c r="A496" s="9"/>
      <c r="B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</row>
    <row r="497" spans="1:78">
      <c r="A497" s="9"/>
      <c r="B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</row>
    <row r="498" spans="1:78">
      <c r="A498" s="9"/>
      <c r="B498" s="10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</row>
    <row r="499" spans="1:78">
      <c r="A499" s="9"/>
      <c r="B499" s="10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</row>
    <row r="500" spans="1:78">
      <c r="A500" s="9"/>
      <c r="B500" s="10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</row>
    <row r="501" spans="1:78">
      <c r="A501" s="9"/>
      <c r="B501" s="10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</row>
    <row r="502" spans="1:78">
      <c r="A502" s="9"/>
      <c r="B502" s="10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</row>
    <row r="503" spans="1:78">
      <c r="A503" s="9"/>
      <c r="B503" s="10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</row>
    <row r="504" spans="1:78">
      <c r="A504" s="9"/>
      <c r="B504" s="10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</row>
    <row r="505" spans="1:78">
      <c r="A505" s="9"/>
      <c r="B505" s="10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</row>
    <row r="506" spans="1:78">
      <c r="A506" s="9"/>
      <c r="B506" s="10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</row>
    <row r="507" spans="1:78">
      <c r="A507" s="9"/>
      <c r="B507" s="10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</row>
    <row r="508" spans="1:78">
      <c r="A508" s="9"/>
      <c r="B508" s="10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</row>
    <row r="509" spans="1:78">
      <c r="A509" s="9"/>
      <c r="B509" s="10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</row>
    <row r="510" spans="1:78">
      <c r="A510" s="9"/>
      <c r="B510" s="10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</row>
    <row r="511" spans="1:78">
      <c r="A511" s="9"/>
      <c r="B511" s="10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</row>
    <row r="512" spans="1:78">
      <c r="A512" s="9"/>
      <c r="B512" s="10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</row>
    <row r="513" spans="1:78">
      <c r="A513" s="9"/>
      <c r="B513" s="10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</row>
    <row r="514" spans="1:78">
      <c r="A514" s="9"/>
      <c r="B514" s="10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</row>
    <row r="515" spans="1:78">
      <c r="A515" s="9"/>
      <c r="B515" s="10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</row>
    <row r="516" spans="1:78">
      <c r="A516" s="9"/>
      <c r="B516" s="10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</row>
    <row r="517" spans="1:78">
      <c r="A517" s="9"/>
      <c r="B517" s="10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</row>
    <row r="518" spans="1:78">
      <c r="A518" s="9"/>
      <c r="B518" s="10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</row>
    <row r="519" spans="1:78">
      <c r="A519" s="9"/>
      <c r="B519" s="10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</row>
    <row r="520" spans="1:78">
      <c r="A520" s="9"/>
      <c r="B520" s="10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</row>
    <row r="521" spans="1:78">
      <c r="A521" s="9"/>
      <c r="B521" s="10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</row>
    <row r="522" spans="1:78">
      <c r="A522" s="9"/>
      <c r="B522" s="10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</row>
    <row r="523" spans="1:78">
      <c r="A523" s="9"/>
      <c r="B523" s="10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</row>
    <row r="524" spans="1:78">
      <c r="A524" s="9"/>
      <c r="B524" s="10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</row>
    <row r="525" spans="1:78">
      <c r="A525" s="9"/>
      <c r="B525" s="10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</row>
    <row r="526" spans="1:78">
      <c r="A526" s="9"/>
      <c r="B526" s="10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</row>
    <row r="527" spans="1:78">
      <c r="A527" s="9"/>
      <c r="B527" s="10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</row>
    <row r="528" spans="1:78">
      <c r="A528" s="9"/>
      <c r="B528" s="10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</row>
    <row r="529" spans="1:78">
      <c r="A529" s="9"/>
      <c r="B529" s="10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</row>
    <row r="530" spans="1:78">
      <c r="A530" s="9"/>
      <c r="B530" s="10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</row>
    <row r="531" spans="1:78">
      <c r="A531" s="9"/>
      <c r="B531" s="10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</row>
    <row r="532" spans="1:78">
      <c r="A532" s="9"/>
      <c r="B532" s="10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</row>
    <row r="533" spans="1:78">
      <c r="A533" s="9"/>
      <c r="B533" s="10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</row>
    <row r="534" spans="1:78">
      <c r="A534" s="9"/>
      <c r="B534" s="10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</row>
    <row r="535" spans="1:78">
      <c r="A535" s="9"/>
      <c r="B535" s="10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</row>
    <row r="536" spans="1:78">
      <c r="A536" s="9"/>
      <c r="B536" s="10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</row>
    <row r="537" spans="1:78">
      <c r="A537" s="9"/>
      <c r="B537" s="10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</row>
    <row r="538" spans="1:78">
      <c r="A538" s="9"/>
      <c r="B538" s="10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</row>
    <row r="539" spans="1:78">
      <c r="A539" s="9"/>
      <c r="B539" s="10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</row>
    <row r="540" spans="1:78">
      <c r="A540" s="9"/>
      <c r="B540" s="10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</row>
    <row r="541" spans="1:78">
      <c r="A541" s="9"/>
      <c r="B541" s="10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</row>
    <row r="542" spans="1:78">
      <c r="A542" s="9"/>
      <c r="B542" s="10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</row>
    <row r="543" spans="1:78">
      <c r="A543" s="9"/>
      <c r="B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</row>
    <row r="544" spans="1:78">
      <c r="A544" s="9"/>
      <c r="B544" s="10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</row>
    <row r="545" spans="1:78">
      <c r="A545" s="9"/>
      <c r="B545" s="10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</row>
    <row r="546" spans="1:78">
      <c r="A546" s="9"/>
      <c r="B546" s="10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</row>
    <row r="547" spans="1:78">
      <c r="A547" s="9"/>
      <c r="B547" s="10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</row>
    <row r="548" spans="1:78">
      <c r="A548" s="9"/>
      <c r="B548" s="10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</row>
    <row r="549" spans="1:78">
      <c r="A549" s="9"/>
      <c r="B549" s="10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</row>
    <row r="550" spans="1:78">
      <c r="A550" s="9"/>
      <c r="B550" s="10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</row>
    <row r="551" spans="1:78">
      <c r="A551" s="9"/>
      <c r="B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</row>
    <row r="552" spans="1:78">
      <c r="A552" s="9"/>
      <c r="B552" s="10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</row>
    <row r="553" spans="1:78">
      <c r="A553" s="9"/>
      <c r="B553" s="10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</row>
    <row r="554" spans="1:78">
      <c r="A554" s="9"/>
      <c r="B554" s="10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</row>
    <row r="555" spans="1:78">
      <c r="A555" s="9"/>
      <c r="B555" s="10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</row>
    <row r="556" spans="1:78">
      <c r="A556" s="9"/>
      <c r="B556" s="10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</row>
    <row r="557" spans="1:78">
      <c r="A557" s="9"/>
      <c r="B557" s="10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</row>
    <row r="558" spans="1:78">
      <c r="A558" s="9"/>
      <c r="B558" s="10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</row>
    <row r="559" spans="1:78">
      <c r="A559" s="9"/>
      <c r="B559" s="10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</row>
    <row r="560" spans="1:78">
      <c r="A560" s="9"/>
      <c r="B560" s="10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</row>
    <row r="561" spans="1:78">
      <c r="A561" s="9"/>
      <c r="B561" s="10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</row>
    <row r="562" spans="1:78">
      <c r="A562" s="9"/>
      <c r="B562" s="10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</row>
    <row r="563" spans="1:78">
      <c r="A563" s="9"/>
      <c r="B563" s="10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</row>
    <row r="564" spans="1:78">
      <c r="A564" s="9"/>
      <c r="B564" s="10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</row>
    <row r="565" spans="1:78">
      <c r="A565" s="9"/>
      <c r="B565" s="10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</row>
    <row r="566" spans="1:78">
      <c r="A566" s="9"/>
      <c r="B566" s="10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</row>
    <row r="567" spans="1:78">
      <c r="A567" s="9"/>
      <c r="B567" s="10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</row>
    <row r="568" spans="1:78">
      <c r="A568" s="9"/>
      <c r="B568" s="10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</row>
    <row r="569" spans="1:78">
      <c r="A569" s="9"/>
      <c r="B569" s="10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</row>
    <row r="570" spans="1:78">
      <c r="A570" s="9"/>
      <c r="B570" s="10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</row>
    <row r="571" spans="1:78">
      <c r="A571" s="9"/>
      <c r="B571" s="10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</row>
    <row r="572" spans="1:78">
      <c r="A572" s="9"/>
      <c r="B572" s="10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</row>
    <row r="573" spans="1:78">
      <c r="A573" s="9"/>
      <c r="B573" s="10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</row>
    <row r="574" spans="1:78">
      <c r="A574" s="9"/>
      <c r="B574" s="10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</row>
    <row r="575" spans="1:78">
      <c r="A575" s="9"/>
      <c r="B575" s="10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</row>
    <row r="576" spans="1:78">
      <c r="A576" s="9"/>
      <c r="B576" s="10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</row>
    <row r="577" spans="1:78">
      <c r="A577" s="9"/>
      <c r="B577" s="10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</row>
    <row r="578" spans="1:78">
      <c r="A578" s="9"/>
      <c r="B578" s="10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</row>
    <row r="579" spans="1:78">
      <c r="A579" s="9"/>
      <c r="B579" s="10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</row>
    <row r="580" spans="1:78">
      <c r="A580" s="9"/>
      <c r="B580" s="10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</row>
    <row r="581" spans="1:78">
      <c r="A581" s="9"/>
      <c r="B581" s="10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</row>
    <row r="582" spans="1:78">
      <c r="A582" s="9"/>
      <c r="B582" s="10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</row>
    <row r="583" spans="1:78">
      <c r="A583" s="9"/>
      <c r="B583" s="10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</row>
    <row r="584" spans="1:78">
      <c r="A584" s="9"/>
      <c r="B584" s="10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</row>
    <row r="585" spans="1:78">
      <c r="A585" s="9"/>
      <c r="B585" s="10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</row>
    <row r="586" spans="1:78">
      <c r="A586" s="9"/>
      <c r="B586" s="10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</row>
    <row r="587" spans="1:78">
      <c r="A587" s="9"/>
      <c r="B587" s="10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</row>
    <row r="588" spans="1:78">
      <c r="A588" s="9"/>
      <c r="B588" s="10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</row>
    <row r="589" spans="1:78">
      <c r="A589" s="9"/>
      <c r="B589" s="10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</row>
    <row r="590" spans="1:78">
      <c r="A590" s="9"/>
      <c r="B590" s="10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</row>
    <row r="591" spans="1:78">
      <c r="A591" s="9"/>
      <c r="B591" s="10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</row>
    <row r="592" spans="1:78">
      <c r="A592" s="9"/>
      <c r="B592" s="10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</row>
    <row r="593" spans="1:78">
      <c r="A593" s="9"/>
      <c r="B593" s="10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</row>
    <row r="594" spans="1:78">
      <c r="A594" s="9"/>
      <c r="B594" s="10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</row>
    <row r="595" spans="1:78">
      <c r="A595" s="9"/>
      <c r="B595" s="10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</row>
    <row r="596" spans="1:78">
      <c r="A596" s="9"/>
      <c r="B596" s="10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</row>
    <row r="597" spans="1:78">
      <c r="A597" s="9"/>
      <c r="B597" s="10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</row>
    <row r="598" spans="1:78">
      <c r="A598" s="9"/>
      <c r="B598" s="10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</row>
    <row r="599" spans="1:78">
      <c r="A599" s="9"/>
      <c r="B599" s="10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</row>
    <row r="600" spans="1:78">
      <c r="A600" s="9"/>
      <c r="B600" s="10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</row>
    <row r="601" spans="1:78">
      <c r="A601" s="9"/>
      <c r="B601" s="10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</row>
    <row r="602" spans="1:78">
      <c r="A602" s="9"/>
      <c r="B602" s="10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</row>
    <row r="603" spans="1:78">
      <c r="A603" s="9"/>
      <c r="B603" s="10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</row>
    <row r="604" spans="1:78">
      <c r="A604" s="9"/>
      <c r="B604" s="10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</row>
    <row r="605" spans="1:78">
      <c r="A605" s="9"/>
      <c r="B605" s="10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</row>
    <row r="606" spans="1:78">
      <c r="A606" s="9"/>
      <c r="B606" s="10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</row>
    <row r="607" spans="1:78">
      <c r="A607" s="9"/>
      <c r="B607" s="10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</row>
    <row r="608" spans="1:78">
      <c r="A608" s="9"/>
      <c r="B608" s="10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</row>
    <row r="609" spans="1:78">
      <c r="A609" s="9"/>
      <c r="B609" s="10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</row>
    <row r="610" spans="1:78">
      <c r="A610" s="9"/>
      <c r="B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</row>
    <row r="611" spans="1:78">
      <c r="A611" s="9"/>
      <c r="B611" s="10"/>
      <c r="D611" s="9"/>
      <c r="E611" s="9"/>
      <c r="F611" s="33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</row>
    <row r="612" spans="1:78">
      <c r="A612" s="9"/>
      <c r="B612" s="10"/>
      <c r="D612" s="9"/>
      <c r="E612" s="9"/>
      <c r="F612" s="33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</row>
    <row r="613" spans="1:78">
      <c r="A613" s="9"/>
      <c r="B613" s="10"/>
      <c r="D613" s="9"/>
      <c r="E613" s="9"/>
      <c r="F613" s="33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</row>
    <row r="614" spans="1:78">
      <c r="A614" s="9"/>
      <c r="B614" s="10"/>
      <c r="D614" s="9"/>
      <c r="E614" s="9"/>
      <c r="F614" s="33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</row>
    <row r="615" spans="1:78">
      <c r="A615" s="9"/>
      <c r="B615" s="10"/>
      <c r="D615" s="9"/>
      <c r="E615" s="9"/>
      <c r="F615" s="33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</row>
    <row r="616" spans="1:78">
      <c r="A616" s="9"/>
      <c r="B616" s="10"/>
      <c r="D616" s="9"/>
      <c r="E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</row>
    <row r="617" spans="1:78">
      <c r="A617" s="9"/>
      <c r="B617" s="10"/>
      <c r="D617" s="9"/>
      <c r="E617" s="9"/>
      <c r="F617" s="33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</row>
    <row r="618" spans="1:78">
      <c r="A618" s="9"/>
      <c r="B618" s="10"/>
      <c r="D618" s="9"/>
      <c r="E618" s="9"/>
      <c r="F618" s="33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</row>
    <row r="619" spans="1:78">
      <c r="A619" s="9"/>
      <c r="B619" s="10"/>
      <c r="D619" s="9"/>
      <c r="E619" s="9"/>
      <c r="F619" s="37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</row>
    <row r="620" spans="1:78">
      <c r="A620" s="9"/>
      <c r="B620" s="10"/>
      <c r="D620" s="9"/>
      <c r="E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</row>
    <row r="621" spans="1:78">
      <c r="A621" s="9"/>
      <c r="B621" s="10"/>
      <c r="D621" s="9"/>
      <c r="E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</row>
    <row r="622" spans="1:78">
      <c r="A622" s="9"/>
      <c r="B622" s="10"/>
      <c r="D622" s="9"/>
      <c r="E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</row>
    <row r="623" spans="1:78">
      <c r="A623" s="9"/>
      <c r="B623" s="10"/>
      <c r="D623" s="9"/>
      <c r="E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</row>
    <row r="624" spans="1:78">
      <c r="A624" s="9"/>
      <c r="B624" s="10"/>
      <c r="D624" s="9"/>
      <c r="E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</row>
    <row r="625" spans="1:78">
      <c r="A625" s="9"/>
      <c r="B625" s="10"/>
      <c r="D625" s="9"/>
      <c r="E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</row>
    <row r="626" spans="1:78">
      <c r="A626" s="9"/>
      <c r="B626" s="10"/>
      <c r="D626" s="9"/>
      <c r="E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</row>
    <row r="627" spans="1:78">
      <c r="A627" s="9"/>
      <c r="B627" s="10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</row>
    <row r="628" spans="1:78">
      <c r="A628" s="9"/>
      <c r="B628" s="10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</row>
    <row r="629" spans="1:78">
      <c r="A629" s="9"/>
      <c r="B629" s="10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</row>
    <row r="630" spans="1:78">
      <c r="A630" s="9"/>
      <c r="B630" s="10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</row>
    <row r="631" spans="1:78">
      <c r="A631" s="9"/>
      <c r="B631" s="10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</row>
    <row r="632" spans="1:78">
      <c r="A632" s="9"/>
      <c r="B632" s="10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</row>
    <row r="633" spans="1:78">
      <c r="A633" s="9"/>
      <c r="B633" s="10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</row>
    <row r="634" spans="1:78">
      <c r="A634" s="9"/>
      <c r="B634" s="10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</row>
    <row r="635" spans="1:78">
      <c r="A635" s="9"/>
      <c r="B635" s="10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</row>
    <row r="636" spans="1:78">
      <c r="A636" s="9"/>
      <c r="B636" s="10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</row>
    <row r="637" spans="1:78">
      <c r="A637" s="9"/>
      <c r="B637" s="10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</row>
    <row r="638" spans="1:78">
      <c r="A638" s="9"/>
      <c r="B638" s="10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</row>
    <row r="639" spans="1:78">
      <c r="A639" s="9"/>
      <c r="B639" s="10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</row>
    <row r="640" spans="1:78">
      <c r="A640" s="9"/>
      <c r="B640" s="10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</row>
    <row r="641" spans="1:78">
      <c r="A641" s="9"/>
      <c r="B641" s="10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</row>
    <row r="642" spans="1:78">
      <c r="A642" s="9"/>
      <c r="B642" s="10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</row>
    <row r="643" spans="1:78">
      <c r="A643" s="9"/>
      <c r="B643" s="10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</row>
    <row r="644" spans="1:78">
      <c r="A644" s="9"/>
      <c r="B644" s="10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</row>
    <row r="645" spans="1:78">
      <c r="A645" s="9"/>
      <c r="B645" s="10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</row>
    <row r="646" spans="1:78">
      <c r="A646" s="9"/>
      <c r="B646" s="10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</row>
    <row r="647" spans="1:78">
      <c r="A647" s="9"/>
      <c r="B647" s="10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</row>
    <row r="648" spans="1:78">
      <c r="A648" s="9"/>
      <c r="B648" s="10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</row>
    <row r="649" spans="1:78">
      <c r="A649" s="9"/>
      <c r="B649" s="10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</row>
    <row r="650" spans="1:78">
      <c r="A650" s="9"/>
      <c r="B650" s="10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</row>
    <row r="651" spans="1:78">
      <c r="A651" s="9"/>
      <c r="B651" s="10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</row>
    <row r="652" spans="1:78">
      <c r="A652" s="9"/>
      <c r="B652" s="10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</row>
    <row r="653" spans="1:78">
      <c r="A653" s="9"/>
      <c r="B653" s="10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</row>
    <row r="654" spans="1:78">
      <c r="A654" s="9"/>
      <c r="B654" s="10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</row>
    <row r="655" spans="1:78">
      <c r="A655" s="9"/>
      <c r="B655" s="10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</row>
    <row r="656" spans="1:78">
      <c r="A656" s="9"/>
      <c r="B656" s="10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</row>
    <row r="657" spans="1:78">
      <c r="A657" s="9"/>
      <c r="B657" s="10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</row>
    <row r="658" spans="1:78">
      <c r="A658" s="9"/>
      <c r="B658" s="10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</row>
    <row r="659" spans="1:78">
      <c r="A659" s="9"/>
      <c r="B659" s="10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</row>
    <row r="660" spans="1:78">
      <c r="A660" s="9"/>
      <c r="B660" s="10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</row>
    <row r="661" spans="1:78">
      <c r="A661" s="9"/>
      <c r="B661" s="10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</row>
    <row r="662" spans="1:78">
      <c r="A662" s="9"/>
      <c r="B662" s="10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</row>
    <row r="663" spans="1:78">
      <c r="A663" s="9"/>
      <c r="B663" s="10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</row>
    <row r="664" spans="1:78">
      <c r="A664" s="9"/>
      <c r="B664" s="10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</row>
    <row r="665" spans="1:78">
      <c r="A665" s="9"/>
      <c r="B665" s="10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</row>
    <row r="666" spans="1:78">
      <c r="A666" s="9"/>
      <c r="B666" s="10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</row>
    <row r="667" spans="1:78">
      <c r="A667" s="9"/>
      <c r="B667" s="10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</row>
    <row r="668" spans="1:78">
      <c r="A668" s="9"/>
      <c r="B668" s="10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</row>
    <row r="669" spans="1:78">
      <c r="A669" s="9"/>
      <c r="B669" s="10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</row>
    <row r="670" spans="1:78">
      <c r="A670" s="9"/>
      <c r="B670" s="10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</row>
    <row r="671" spans="1:78">
      <c r="A671" s="9"/>
      <c r="B671" s="10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</row>
    <row r="672" spans="1:78">
      <c r="A672" s="9"/>
      <c r="B672" s="10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</row>
    <row r="673" spans="1:78">
      <c r="A673" s="9"/>
      <c r="B673" s="10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</row>
    <row r="674" spans="1:78">
      <c r="A674" s="9"/>
      <c r="B674" s="10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</row>
    <row r="675" spans="1:78">
      <c r="A675" s="9"/>
      <c r="B675" s="10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</row>
    <row r="676" spans="1:78">
      <c r="A676" s="9"/>
      <c r="B676" s="10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</row>
    <row r="677" spans="1:78">
      <c r="A677" s="9"/>
      <c r="B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</row>
    <row r="678" spans="1:78">
      <c r="A678" s="9"/>
      <c r="B678" s="10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</row>
    <row r="679" spans="1:78">
      <c r="A679" s="9"/>
      <c r="B679" s="10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</row>
    <row r="680" spans="1:78">
      <c r="A680" s="9"/>
      <c r="B680" s="10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</row>
    <row r="681" spans="1:78">
      <c r="A681" s="9"/>
      <c r="B681" s="10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</row>
    <row r="682" spans="1:78">
      <c r="A682" s="9"/>
      <c r="B682" s="10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</row>
    <row r="683" spans="1:78">
      <c r="A683" s="9"/>
      <c r="B683" s="10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</row>
    <row r="684" spans="1:78">
      <c r="A684" s="9"/>
      <c r="B684" s="10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</row>
    <row r="685" spans="1:78">
      <c r="A685" s="9"/>
      <c r="B685" s="10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</row>
    <row r="686" spans="1:78">
      <c r="A686" s="9"/>
      <c r="B686" s="10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</row>
    <row r="687" spans="1:78">
      <c r="A687" s="9"/>
      <c r="B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</row>
    <row r="688" spans="1:78">
      <c r="A688" s="9"/>
      <c r="B688" s="10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</row>
    <row r="689" spans="1:78">
      <c r="A689" s="9"/>
      <c r="B689" s="10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</row>
    <row r="690" spans="1:78">
      <c r="A690" s="9"/>
      <c r="B690" s="10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</row>
    <row r="691" spans="1:78">
      <c r="A691" s="9"/>
      <c r="B691" s="10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</row>
    <row r="692" spans="1:78">
      <c r="A692" s="9"/>
      <c r="B692" s="10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</row>
    <row r="693" spans="1:78">
      <c r="A693" s="9"/>
      <c r="B693" s="10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</row>
    <row r="694" spans="1:78">
      <c r="A694" s="9"/>
      <c r="B694" s="10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</row>
    <row r="695" spans="1:78">
      <c r="A695" s="9"/>
      <c r="B695" s="10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</row>
    <row r="696" spans="1:78">
      <c r="A696" s="9"/>
      <c r="B696" s="10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</row>
    <row r="697" spans="1:78">
      <c r="A697" s="9"/>
      <c r="B697" s="10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</row>
    <row r="698" spans="1:78">
      <c r="A698" s="9"/>
      <c r="B698" s="10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</row>
    <row r="699" spans="1:78">
      <c r="A699" s="9"/>
      <c r="B699" s="10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</row>
    <row r="700" spans="1:78">
      <c r="A700" s="9"/>
      <c r="B700" s="10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</row>
    <row r="701" spans="1:78">
      <c r="A701" s="9"/>
      <c r="B701" s="10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</row>
    <row r="702" spans="1:78">
      <c r="A702" s="9"/>
      <c r="B702" s="10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</row>
    <row r="703" spans="1:78">
      <c r="A703" s="9"/>
      <c r="B703" s="10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</row>
    <row r="704" spans="1:78">
      <c r="A704" s="9"/>
      <c r="B704" s="10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</row>
    <row r="705" spans="1:78">
      <c r="A705" s="9"/>
      <c r="B705" s="10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</row>
    <row r="706" spans="1:78">
      <c r="A706" s="9"/>
      <c r="B706" s="10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</row>
    <row r="707" spans="1:78">
      <c r="A707" s="9"/>
      <c r="B707" s="10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</row>
    <row r="708" spans="1:78">
      <c r="A708" s="9"/>
      <c r="B708" s="10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</row>
    <row r="709" spans="1:78">
      <c r="A709" s="9"/>
      <c r="B709" s="10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</row>
    <row r="710" spans="1:78">
      <c r="A710" s="9"/>
      <c r="B710" s="10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</row>
    <row r="711" spans="1:78">
      <c r="A711" s="9"/>
      <c r="B711" s="10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</row>
    <row r="712" spans="1:78">
      <c r="A712" s="9"/>
      <c r="B712" s="10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</row>
    <row r="713" spans="1:78">
      <c r="A713" s="9"/>
      <c r="B713" s="10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</row>
    <row r="714" spans="1:78">
      <c r="A714" s="9"/>
      <c r="B714" s="10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</row>
    <row r="715" spans="1:78">
      <c r="A715" s="9"/>
      <c r="B715" s="10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</row>
    <row r="716" spans="1:78">
      <c r="A716" s="9"/>
      <c r="B716" s="10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</row>
    <row r="717" spans="1:78">
      <c r="A717" s="9"/>
      <c r="B717" s="10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</row>
    <row r="718" spans="1:78">
      <c r="A718" s="9"/>
      <c r="B718" s="10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</row>
    <row r="719" spans="1:78">
      <c r="A719" s="9"/>
      <c r="B719" s="10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</row>
    <row r="720" spans="1:78">
      <c r="A720" s="9"/>
      <c r="B720" s="10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</row>
    <row r="721" spans="1:78">
      <c r="A721" s="9"/>
      <c r="B721" s="10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</row>
    <row r="722" spans="1:78">
      <c r="A722" s="9"/>
      <c r="B722" s="10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</row>
    <row r="723" spans="1:78">
      <c r="A723" s="9"/>
      <c r="B723" s="10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</row>
    <row r="724" spans="1:78">
      <c r="A724" s="9"/>
      <c r="B724" s="10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</row>
    <row r="725" spans="1:78">
      <c r="A725" s="9"/>
      <c r="B725" s="10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</row>
    <row r="726" spans="1:78">
      <c r="A726" s="9"/>
      <c r="B726" s="10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</row>
    <row r="727" spans="1:78">
      <c r="A727" s="9"/>
      <c r="B727" s="10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</row>
    <row r="728" spans="1:78">
      <c r="A728" s="9"/>
      <c r="B728" s="10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</row>
    <row r="729" spans="1:78">
      <c r="A729" s="9"/>
      <c r="B729" s="10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</row>
    <row r="730" spans="1:78">
      <c r="A730" s="9"/>
      <c r="B730" s="10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</row>
    <row r="731" spans="1:78">
      <c r="A731" s="9"/>
      <c r="B731" s="10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</row>
    <row r="732" spans="1:78">
      <c r="A732" s="9"/>
      <c r="B732" s="10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</row>
    <row r="733" spans="1:78">
      <c r="A733" s="9"/>
      <c r="B733" s="10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</row>
    <row r="734" spans="1:78">
      <c r="A734" s="9"/>
      <c r="B734" s="10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</row>
    <row r="735" spans="1:78">
      <c r="A735" s="9"/>
      <c r="B735" s="10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</row>
    <row r="736" spans="1:78">
      <c r="A736" s="9"/>
      <c r="B736" s="10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</row>
    <row r="737" spans="1:78">
      <c r="A737" s="9"/>
      <c r="B737" s="10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</row>
    <row r="738" spans="1:78">
      <c r="A738" s="9"/>
      <c r="B738" s="10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</row>
    <row r="739" spans="1:78">
      <c r="A739" s="9"/>
      <c r="B739" s="10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</row>
    <row r="740" spans="1:78">
      <c r="A740" s="9"/>
      <c r="B740" s="10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</row>
    <row r="741" spans="1:78">
      <c r="A741" s="9"/>
      <c r="B741" s="10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</row>
    <row r="742" spans="1:78">
      <c r="A742" s="9"/>
      <c r="B742" s="10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</row>
    <row r="743" spans="1:78">
      <c r="A743" s="9"/>
      <c r="B743" s="10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</row>
    <row r="744" spans="1:78">
      <c r="A744" s="9"/>
      <c r="B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</row>
    <row r="745" spans="1:78">
      <c r="A745" s="9"/>
      <c r="B745" s="10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</row>
    <row r="746" spans="1:78">
      <c r="A746" s="9"/>
      <c r="B746" s="10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</row>
    <row r="747" spans="1:78">
      <c r="A747" s="9"/>
      <c r="B747" s="10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</row>
    <row r="748" spans="1:78">
      <c r="A748" s="9"/>
      <c r="B748" s="10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</row>
    <row r="749" spans="1:78">
      <c r="A749" s="9"/>
      <c r="B749" s="10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</row>
    <row r="750" spans="1:78">
      <c r="A750" s="9"/>
      <c r="B750" s="10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</row>
    <row r="751" spans="1:78">
      <c r="A751" s="9"/>
      <c r="B751" s="10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</row>
    <row r="752" spans="1:78">
      <c r="A752" s="9"/>
      <c r="B752" s="10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</row>
    <row r="753" spans="1:78">
      <c r="A753" s="9"/>
      <c r="B753" s="10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</row>
    <row r="754" spans="1:78">
      <c r="A754" s="9"/>
      <c r="B754" s="10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</row>
    <row r="755" spans="1:78">
      <c r="A755" s="9"/>
      <c r="B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</row>
    <row r="756" spans="1:78">
      <c r="A756" s="9"/>
      <c r="B756" s="10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</row>
    <row r="757" spans="1:78">
      <c r="A757" s="9"/>
      <c r="B757" s="10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</row>
    <row r="758" spans="1:78">
      <c r="A758" s="9"/>
      <c r="B758" s="10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</row>
    <row r="759" spans="1:78">
      <c r="A759" s="9"/>
      <c r="B759" s="10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</row>
    <row r="760" spans="1:78">
      <c r="A760" s="9"/>
      <c r="B760" s="10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</row>
    <row r="761" spans="1:78">
      <c r="A761" s="9"/>
      <c r="B761" s="10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</row>
    <row r="762" spans="1:78">
      <c r="A762" s="9"/>
      <c r="B762" s="10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</row>
    <row r="763" spans="1:78">
      <c r="A763" s="9"/>
      <c r="B763" s="10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</row>
    <row r="764" spans="1:78">
      <c r="A764" s="9"/>
      <c r="B764" s="10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</row>
    <row r="765" spans="1:78">
      <c r="A765" s="9"/>
      <c r="B765" s="10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</row>
    <row r="766" spans="1:78">
      <c r="A766" s="9"/>
      <c r="B766" s="10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</row>
    <row r="767" spans="1:78">
      <c r="A767" s="9"/>
      <c r="B767" s="10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</row>
    <row r="768" spans="1:78">
      <c r="A768" s="9"/>
      <c r="B768" s="10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</row>
    <row r="769" spans="1:78">
      <c r="A769" s="9"/>
      <c r="B769" s="10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</row>
    <row r="770" spans="1:78">
      <c r="A770" s="9"/>
      <c r="B770" s="10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</row>
    <row r="771" spans="1:78">
      <c r="A771" s="9"/>
      <c r="B771" s="10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</row>
    <row r="772" spans="1:78">
      <c r="A772" s="9"/>
      <c r="B772" s="10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</row>
    <row r="773" spans="1:78">
      <c r="A773" s="9"/>
      <c r="B773" s="10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</row>
    <row r="774" spans="1:78">
      <c r="A774" s="9"/>
      <c r="B774" s="10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</row>
    <row r="775" spans="1:78">
      <c r="A775" s="9"/>
      <c r="B775" s="10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</row>
    <row r="776" spans="1:78">
      <c r="A776" s="9"/>
      <c r="B776" s="10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</row>
    <row r="777" spans="1:78">
      <c r="A777" s="9"/>
      <c r="B777" s="10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</row>
    <row r="778" spans="1:78">
      <c r="A778" s="9"/>
      <c r="B778" s="10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</row>
    <row r="779" spans="1:78">
      <c r="A779" s="9"/>
      <c r="B779" s="10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</row>
    <row r="780" spans="1:78">
      <c r="A780" s="9"/>
      <c r="B780" s="10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</row>
    <row r="781" spans="1:78">
      <c r="A781" s="9"/>
      <c r="B781" s="10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</row>
    <row r="782" spans="1:78">
      <c r="A782" s="9"/>
      <c r="B782" s="10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</row>
    <row r="783" spans="1:78">
      <c r="A783" s="9"/>
      <c r="B783" s="10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</row>
    <row r="784" spans="1:78">
      <c r="A784" s="9"/>
      <c r="B784" s="10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</row>
    <row r="785" spans="1:78">
      <c r="A785" s="9"/>
      <c r="B785" s="10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</row>
    <row r="786" spans="1:78">
      <c r="A786" s="9"/>
      <c r="B786" s="10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</row>
    <row r="787" spans="1:78">
      <c r="A787" s="9"/>
      <c r="B787" s="10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</row>
    <row r="788" spans="1:78">
      <c r="A788" s="9"/>
      <c r="B788" s="10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</row>
    <row r="789" spans="1:78">
      <c r="A789" s="9"/>
      <c r="B789" s="10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</row>
    <row r="790" spans="1:78">
      <c r="A790" s="9"/>
      <c r="B790" s="10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</row>
    <row r="791" spans="1:78">
      <c r="A791" s="9"/>
      <c r="B791" s="10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</row>
    <row r="792" spans="1:78">
      <c r="A792" s="9"/>
      <c r="B792" s="10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</row>
    <row r="793" spans="1:78">
      <c r="A793" s="9"/>
      <c r="B793" s="10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</row>
    <row r="794" spans="1:78">
      <c r="A794" s="9"/>
      <c r="B794" s="10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</row>
    <row r="795" spans="1:78">
      <c r="A795" s="9"/>
      <c r="B795" s="10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</row>
    <row r="796" spans="1:78">
      <c r="A796" s="9"/>
      <c r="B796" s="10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</row>
    <row r="797" spans="1:78">
      <c r="A797" s="9"/>
      <c r="B797" s="10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</row>
    <row r="798" spans="1:78">
      <c r="A798" s="9"/>
      <c r="B798" s="10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</row>
    <row r="799" spans="1:78">
      <c r="A799" s="9"/>
      <c r="B799" s="10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</row>
    <row r="800" spans="1:78">
      <c r="A800" s="9"/>
      <c r="B800" s="10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</row>
    <row r="801" spans="1:78">
      <c r="A801" s="9"/>
      <c r="B801" s="10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</row>
    <row r="802" spans="1:78">
      <c r="A802" s="9"/>
      <c r="B802" s="10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</row>
    <row r="803" spans="1:78">
      <c r="A803" s="9"/>
      <c r="B803" s="10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</row>
    <row r="804" spans="1:78">
      <c r="A804" s="9"/>
      <c r="B804" s="10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</row>
    <row r="805" spans="1:78">
      <c r="A805" s="9"/>
      <c r="B805" s="10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</row>
    <row r="806" spans="1:78">
      <c r="A806" s="9"/>
      <c r="B806" s="10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</row>
    <row r="807" spans="1:78">
      <c r="A807" s="9"/>
      <c r="B807" s="10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</row>
    <row r="808" spans="1:78">
      <c r="A808" s="9"/>
      <c r="B808" s="10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</row>
    <row r="809" spans="1:78">
      <c r="A809" s="9"/>
      <c r="B809" s="10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</row>
    <row r="810" spans="1:78">
      <c r="A810" s="9"/>
      <c r="B810" s="10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</row>
    <row r="811" spans="1:78">
      <c r="A811" s="9"/>
      <c r="B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</row>
    <row r="812" spans="1:78">
      <c r="A812" s="9"/>
      <c r="B812" s="10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</row>
    <row r="813" spans="1:78">
      <c r="A813" s="9"/>
      <c r="B813" s="10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</row>
    <row r="814" spans="1:78">
      <c r="A814" s="9"/>
      <c r="B814" s="10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</row>
    <row r="815" spans="1:78">
      <c r="A815" s="9"/>
      <c r="B815" s="10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</row>
    <row r="816" spans="1:78">
      <c r="A816" s="9"/>
      <c r="B816" s="10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</row>
    <row r="817" spans="1:78">
      <c r="A817" s="9"/>
      <c r="B817" s="10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</row>
    <row r="818" spans="1:78">
      <c r="A818" s="9"/>
      <c r="B818" s="10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</row>
    <row r="819" spans="1:78">
      <c r="A819" s="9"/>
      <c r="B819" s="10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</row>
    <row r="820" spans="1:78">
      <c r="A820" s="9"/>
      <c r="B820" s="10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</row>
    <row r="821" spans="1:78">
      <c r="A821" s="9"/>
      <c r="B821" s="10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</row>
    <row r="822" spans="1:78">
      <c r="A822" s="9"/>
      <c r="B822" s="10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</row>
    <row r="823" spans="1:78">
      <c r="A823" s="9"/>
      <c r="B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</row>
    <row r="824" spans="1:78">
      <c r="A824" s="9"/>
      <c r="B824" s="10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</row>
    <row r="825" spans="1:78">
      <c r="A825" s="9"/>
      <c r="B825" s="10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</row>
    <row r="826" spans="1:78">
      <c r="A826" s="9"/>
      <c r="B826" s="10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</row>
    <row r="827" spans="1:78">
      <c r="A827" s="9"/>
      <c r="B827" s="10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</row>
    <row r="828" spans="1:78">
      <c r="A828" s="9"/>
      <c r="B828" s="10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</row>
    <row r="829" spans="1:78">
      <c r="A829" s="9"/>
      <c r="B829" s="10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</row>
    <row r="830" spans="1:78">
      <c r="A830" s="9"/>
      <c r="B830" s="10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</row>
    <row r="831" spans="1:78">
      <c r="A831" s="9"/>
      <c r="B831" s="10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</row>
    <row r="832" spans="1:78">
      <c r="A832" s="9"/>
      <c r="B832" s="10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</row>
    <row r="833" spans="1:78">
      <c r="A833" s="9"/>
      <c r="B833" s="10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</row>
    <row r="834" spans="1:78">
      <c r="A834" s="9"/>
      <c r="B834" s="10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</row>
    <row r="835" spans="1:78">
      <c r="A835" s="9"/>
      <c r="B835" s="10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</row>
    <row r="836" spans="1:78">
      <c r="A836" s="9"/>
      <c r="B836" s="10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</row>
    <row r="837" spans="1:78">
      <c r="A837" s="9"/>
      <c r="B837" s="10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</row>
    <row r="838" spans="1:78">
      <c r="A838" s="9"/>
      <c r="B838" s="10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</row>
    <row r="839" spans="1:78">
      <c r="A839" s="9"/>
      <c r="B839" s="10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</row>
    <row r="840" spans="1:78">
      <c r="A840" s="9"/>
      <c r="B840" s="10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</row>
    <row r="841" spans="1:78">
      <c r="A841" s="9"/>
      <c r="B841" s="10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</row>
    <row r="842" spans="1:78">
      <c r="A842" s="9"/>
      <c r="B842" s="10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</row>
    <row r="843" spans="1:78">
      <c r="A843" s="9"/>
      <c r="B843" s="10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</row>
    <row r="844" spans="1:78">
      <c r="A844" s="9"/>
      <c r="B844" s="10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</row>
    <row r="845" spans="1:78">
      <c r="A845" s="9"/>
      <c r="B845" s="10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</row>
    <row r="846" spans="1:78">
      <c r="A846" s="9"/>
      <c r="B846" s="10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</row>
    <row r="847" spans="1:78">
      <c r="A847" s="9"/>
      <c r="B847" s="10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</row>
    <row r="848" spans="1:78">
      <c r="A848" s="9"/>
      <c r="B848" s="10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</row>
    <row r="849" spans="1:78">
      <c r="A849" s="9"/>
      <c r="B849" s="10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</row>
    <row r="850" spans="1:78">
      <c r="A850" s="9"/>
      <c r="B850" s="10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</row>
    <row r="851" spans="1:78">
      <c r="A851" s="9"/>
      <c r="B851" s="10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</row>
    <row r="852" spans="1:78">
      <c r="A852" s="9"/>
      <c r="B852" s="10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</row>
    <row r="853" spans="1:78">
      <c r="A853" s="9"/>
      <c r="B853" s="10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</row>
    <row r="854" spans="1:78">
      <c r="A854" s="9"/>
      <c r="B854" s="10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</row>
    <row r="855" spans="1:78">
      <c r="A855" s="9"/>
      <c r="B855" s="10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</row>
    <row r="856" spans="1:78">
      <c r="A856" s="9"/>
      <c r="B856" s="10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</row>
    <row r="857" spans="1:78">
      <c r="A857" s="9"/>
      <c r="B857" s="10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</row>
    <row r="858" spans="1:78">
      <c r="A858" s="9"/>
      <c r="B858" s="10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</row>
    <row r="859" spans="1:78">
      <c r="A859" s="9"/>
      <c r="B859" s="10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</row>
    <row r="860" spans="1:78">
      <c r="A860" s="9"/>
      <c r="B860" s="10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</row>
    <row r="861" spans="1:78">
      <c r="A861" s="9"/>
      <c r="B861" s="10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</row>
    <row r="862" spans="1:78">
      <c r="A862" s="9"/>
      <c r="B862" s="10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</row>
    <row r="863" spans="1:78">
      <c r="A863" s="9"/>
      <c r="B863" s="10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</row>
    <row r="864" spans="1:78">
      <c r="A864" s="9"/>
      <c r="B864" s="10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</row>
    <row r="865" spans="1:78">
      <c r="A865" s="9"/>
      <c r="B865" s="10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</row>
    <row r="866" spans="1:78">
      <c r="A866" s="9"/>
      <c r="B866" s="10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</row>
    <row r="867" spans="1:78">
      <c r="A867" s="9"/>
      <c r="B867" s="10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</row>
    <row r="868" spans="1:78">
      <c r="A868" s="9"/>
      <c r="B868" s="10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</row>
    <row r="869" spans="1:78">
      <c r="A869" s="9"/>
      <c r="B869" s="10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</row>
    <row r="870" spans="1:78">
      <c r="A870" s="9"/>
      <c r="B870" s="10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</row>
    <row r="871" spans="1:78">
      <c r="A871" s="9"/>
      <c r="B871" s="10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</row>
    <row r="872" spans="1:78">
      <c r="A872" s="9"/>
      <c r="B872" s="10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</row>
    <row r="873" spans="1:78">
      <c r="A873" s="9"/>
      <c r="B873" s="10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</row>
    <row r="874" spans="1:78">
      <c r="A874" s="9"/>
      <c r="B874" s="10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</row>
    <row r="875" spans="1:78">
      <c r="A875" s="9"/>
      <c r="B875" s="10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</row>
    <row r="876" spans="1:78">
      <c r="A876" s="9"/>
      <c r="B876" s="10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</row>
    <row r="877" spans="1:78">
      <c r="A877" s="9"/>
      <c r="B877" s="10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</row>
    <row r="878" spans="1:78">
      <c r="A878" s="9"/>
      <c r="B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</row>
    <row r="879" spans="1:78">
      <c r="A879" s="9"/>
      <c r="B879" s="10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</row>
    <row r="880" spans="1:78">
      <c r="A880" s="9"/>
      <c r="B880" s="10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</row>
    <row r="881" spans="1:78">
      <c r="A881" s="9"/>
      <c r="B881" s="10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</row>
    <row r="882" spans="1:78">
      <c r="A882" s="9"/>
      <c r="B882" s="10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</row>
    <row r="883" spans="1:78">
      <c r="A883" s="9"/>
      <c r="B883" s="10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</row>
    <row r="884" spans="1:78">
      <c r="A884" s="9"/>
      <c r="B884" s="10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</row>
    <row r="885" spans="1:78">
      <c r="A885" s="9"/>
      <c r="B885" s="10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</row>
    <row r="886" spans="1:78">
      <c r="A886" s="9"/>
      <c r="B886" s="10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</row>
    <row r="887" spans="1:78">
      <c r="A887" s="9"/>
      <c r="B887" s="10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</row>
    <row r="888" spans="1:78">
      <c r="A888" s="9"/>
      <c r="B888" s="10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</row>
    <row r="889" spans="1:78">
      <c r="A889" s="9"/>
      <c r="B889" s="10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</row>
    <row r="890" spans="1:78">
      <c r="A890" s="9"/>
      <c r="B890" s="10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</row>
    <row r="891" spans="1:78">
      <c r="A891" s="9"/>
      <c r="B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</row>
    <row r="892" spans="1:78">
      <c r="A892" s="9"/>
      <c r="B892" s="10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</row>
    <row r="893" spans="1:78">
      <c r="A893" s="9"/>
      <c r="B893" s="10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</row>
    <row r="894" spans="1:78">
      <c r="A894" s="9"/>
      <c r="B894" s="10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</row>
    <row r="895" spans="1:78">
      <c r="A895" s="9"/>
      <c r="B895" s="10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</row>
    <row r="896" spans="1:78">
      <c r="A896" s="9"/>
      <c r="B896" s="10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</row>
    <row r="897" spans="1:78">
      <c r="A897" s="9"/>
      <c r="B897" s="10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</row>
    <row r="898" spans="1:78">
      <c r="A898" s="9"/>
      <c r="B898" s="10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</row>
    <row r="899" spans="1:78">
      <c r="A899" s="9"/>
      <c r="B899" s="10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</row>
    <row r="900" spans="1:78">
      <c r="A900" s="9"/>
      <c r="B900" s="10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</row>
    <row r="901" spans="1:78">
      <c r="A901" s="9"/>
      <c r="B901" s="10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</row>
    <row r="902" spans="1:78">
      <c r="A902" s="9"/>
      <c r="B902" s="10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</row>
    <row r="903" spans="1:78">
      <c r="A903" s="9"/>
      <c r="B903" s="10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</row>
    <row r="904" spans="1:78">
      <c r="A904" s="9"/>
      <c r="B904" s="10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</row>
    <row r="905" spans="1:78">
      <c r="A905" s="9"/>
      <c r="B905" s="10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</row>
    <row r="906" spans="1:78">
      <c r="A906" s="9"/>
      <c r="B906" s="10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</row>
    <row r="907" spans="1:78">
      <c r="A907" s="9"/>
      <c r="B907" s="10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</row>
    <row r="908" spans="1:78">
      <c r="A908" s="9"/>
      <c r="B908" s="10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</row>
    <row r="909" spans="1:78">
      <c r="A909" s="9"/>
      <c r="B909" s="10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</row>
    <row r="910" spans="1:78">
      <c r="A910" s="9"/>
      <c r="B910" s="10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</row>
    <row r="911" spans="1:78">
      <c r="A911" s="9"/>
      <c r="B911" s="10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</row>
    <row r="912" spans="1:78">
      <c r="A912" s="9"/>
      <c r="B912" s="10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</row>
    <row r="913" spans="1:78">
      <c r="A913" s="9"/>
      <c r="B913" s="10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</row>
    <row r="914" spans="1:78">
      <c r="A914" s="9"/>
      <c r="B914" s="10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</row>
    <row r="915" spans="1:78">
      <c r="A915" s="9"/>
      <c r="B915" s="10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</row>
    <row r="916" spans="1:78">
      <c r="A916" s="9"/>
      <c r="B916" s="10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</row>
    <row r="917" spans="1:78">
      <c r="A917" s="9"/>
      <c r="B917" s="10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</row>
    <row r="918" spans="1:78">
      <c r="A918" s="9"/>
      <c r="B918" s="10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</row>
    <row r="919" spans="1:78">
      <c r="A919" s="9"/>
      <c r="B919" s="10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</row>
    <row r="920" spans="1:78">
      <c r="A920" s="9"/>
      <c r="B920" s="10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</row>
    <row r="921" spans="1:78">
      <c r="A921" s="9"/>
      <c r="B921" s="10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</row>
    <row r="922" spans="1:78">
      <c r="A922" s="9"/>
      <c r="B922" s="10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</row>
    <row r="923" spans="1:78">
      <c r="A923" s="9"/>
      <c r="B923" s="10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</row>
    <row r="924" spans="1:78">
      <c r="A924" s="9"/>
      <c r="B924" s="10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</row>
    <row r="925" spans="1:78">
      <c r="A925" s="9"/>
      <c r="B925" s="10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</row>
    <row r="926" spans="1:78">
      <c r="A926" s="9"/>
      <c r="B926" s="10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</row>
    <row r="927" spans="1:78">
      <c r="A927" s="9"/>
      <c r="B927" s="10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</row>
    <row r="928" spans="1:78">
      <c r="A928" s="9"/>
      <c r="B928" s="10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</row>
    <row r="929" spans="1:78">
      <c r="A929" s="9"/>
      <c r="B929" s="10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</row>
    <row r="930" spans="1:78">
      <c r="A930" s="9"/>
      <c r="B930" s="10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</row>
    <row r="931" spans="1:78">
      <c r="A931" s="9"/>
      <c r="B931" s="10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</row>
    <row r="932" spans="1:78">
      <c r="A932" s="9"/>
      <c r="B932" s="10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</row>
    <row r="933" spans="1:78">
      <c r="A933" s="9"/>
      <c r="B933" s="10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</row>
    <row r="934" spans="1:78">
      <c r="A934" s="9"/>
      <c r="B934" s="10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</row>
    <row r="935" spans="1:78">
      <c r="A935" s="9"/>
      <c r="B935" s="10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</row>
    <row r="936" spans="1:78">
      <c r="A936" s="9"/>
      <c r="B936" s="10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</row>
    <row r="937" spans="1:78">
      <c r="A937" s="9"/>
      <c r="B937" s="10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</row>
    <row r="938" spans="1:78">
      <c r="A938" s="9"/>
      <c r="B938" s="10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</row>
    <row r="939" spans="1:78">
      <c r="A939" s="9"/>
      <c r="B939" s="10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</row>
    <row r="940" spans="1:78">
      <c r="A940" s="9"/>
      <c r="B940" s="10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</row>
    <row r="941" spans="1:78">
      <c r="A941" s="9"/>
      <c r="B941" s="10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</row>
    <row r="942" spans="1:78">
      <c r="A942" s="9"/>
      <c r="B942" s="10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</row>
    <row r="943" spans="1:78">
      <c r="A943" s="9"/>
      <c r="B943" s="10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</row>
    <row r="944" spans="1:78">
      <c r="A944" s="9"/>
      <c r="B944" s="10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</row>
    <row r="945" spans="1:78">
      <c r="A945" s="9"/>
      <c r="B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</row>
    <row r="946" spans="1:78">
      <c r="A946" s="9"/>
      <c r="B946" s="10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</row>
    <row r="947" spans="1:78">
      <c r="A947" s="9"/>
      <c r="B947" s="10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</row>
    <row r="948" spans="1:78">
      <c r="A948" s="9"/>
      <c r="B948" s="10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</row>
    <row r="949" spans="1:78">
      <c r="A949" s="9"/>
      <c r="B949" s="10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</row>
    <row r="950" spans="1:78">
      <c r="A950" s="9"/>
      <c r="B950" s="10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</row>
    <row r="951" spans="1:78">
      <c r="A951" s="9"/>
      <c r="B951" s="10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</row>
    <row r="952" spans="1:78">
      <c r="A952" s="9"/>
      <c r="B952" s="10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</row>
    <row r="953" spans="1:78">
      <c r="A953" s="9"/>
      <c r="B953" s="10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</row>
    <row r="954" spans="1:78">
      <c r="A954" s="9"/>
      <c r="B954" s="10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</row>
    <row r="955" spans="1:78">
      <c r="A955" s="9"/>
      <c r="B955" s="10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</row>
    <row r="956" spans="1:78">
      <c r="A956" s="9"/>
      <c r="B956" s="10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</row>
    <row r="957" spans="1:78">
      <c r="A957" s="9"/>
      <c r="B957" s="10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</row>
    <row r="958" spans="1:78">
      <c r="A958" s="9"/>
      <c r="B958" s="10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</row>
    <row r="959" spans="1:78">
      <c r="A959" s="9"/>
      <c r="B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</row>
    <row r="960" spans="1:78">
      <c r="A960" s="9"/>
      <c r="B960" s="10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</row>
    <row r="961" spans="1:78">
      <c r="A961" s="9"/>
      <c r="B961" s="10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</row>
    <row r="962" spans="1:78">
      <c r="A962" s="9"/>
      <c r="B962" s="10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</row>
    <row r="963" spans="1:78">
      <c r="A963" s="9"/>
      <c r="B963" s="10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</row>
    <row r="964" spans="1:78">
      <c r="A964" s="9"/>
      <c r="B964" s="10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</row>
    <row r="965" spans="1:78">
      <c r="A965" s="9"/>
      <c r="B965" s="10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</row>
    <row r="966" spans="1:78">
      <c r="A966" s="9"/>
      <c r="B966" s="10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</row>
    <row r="967" spans="1:78">
      <c r="A967" s="9"/>
      <c r="B967" s="10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</row>
    <row r="968" spans="1:78">
      <c r="A968" s="9"/>
      <c r="B968" s="10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</row>
    <row r="969" spans="1:78">
      <c r="A969" s="9"/>
      <c r="B969" s="10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</row>
    <row r="970" spans="1:78">
      <c r="A970" s="9"/>
      <c r="B970" s="10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</row>
    <row r="971" spans="1:78">
      <c r="A971" s="9"/>
      <c r="B971" s="10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</row>
    <row r="972" spans="1:78">
      <c r="A972" s="9"/>
      <c r="B972" s="10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</row>
    <row r="973" spans="1:78">
      <c r="A973" s="9"/>
      <c r="B973" s="10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</row>
    <row r="974" spans="1:78">
      <c r="A974" s="9"/>
      <c r="B974" s="10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</row>
    <row r="975" spans="1:78">
      <c r="A975" s="9"/>
      <c r="B975" s="10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</row>
    <row r="976" spans="1:78">
      <c r="A976" s="9"/>
      <c r="B976" s="10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</row>
    <row r="977" spans="1:78">
      <c r="A977" s="9"/>
      <c r="B977" s="10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</row>
    <row r="978" spans="1:78">
      <c r="A978" s="9"/>
      <c r="B978" s="10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</row>
    <row r="979" spans="1:78">
      <c r="A979" s="9"/>
      <c r="B979" s="10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</row>
    <row r="980" spans="1:78">
      <c r="A980" s="9"/>
      <c r="B980" s="10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</row>
    <row r="981" spans="1:78">
      <c r="A981" s="9"/>
      <c r="B981" s="10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</row>
    <row r="982" spans="1:78">
      <c r="A982" s="9"/>
      <c r="B982" s="10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</row>
    <row r="983" spans="1:78">
      <c r="A983" s="9"/>
      <c r="B983" s="10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</row>
    <row r="984" spans="1:78">
      <c r="A984" s="9"/>
      <c r="B984" s="10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</row>
    <row r="985" spans="1:78">
      <c r="A985" s="9"/>
      <c r="B985" s="10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</row>
    <row r="986" spans="1:78">
      <c r="A986" s="9"/>
      <c r="B986" s="10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</row>
    <row r="987" spans="1:78">
      <c r="A987" s="9"/>
      <c r="B987" s="10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</row>
    <row r="988" spans="1:78">
      <c r="A988" s="9"/>
      <c r="B988" s="10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</row>
    <row r="989" spans="1:78">
      <c r="A989" s="9"/>
      <c r="B989" s="10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</row>
    <row r="990" spans="1:78">
      <c r="A990" s="9"/>
      <c r="B990" s="10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</row>
    <row r="991" spans="1:78">
      <c r="A991" s="9"/>
      <c r="B991" s="10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</row>
    <row r="992" spans="1:78">
      <c r="A992" s="9"/>
      <c r="B992" s="10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</row>
    <row r="993" spans="1:78">
      <c r="A993" s="9"/>
      <c r="B993" s="10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</row>
    <row r="994" spans="1:78">
      <c r="A994" s="9"/>
      <c r="B994" s="10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</row>
    <row r="995" spans="1:78">
      <c r="A995" s="9"/>
      <c r="B995" s="10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</row>
    <row r="996" spans="1:78">
      <c r="A996" s="9"/>
      <c r="B996" s="10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</row>
    <row r="997" spans="1:78">
      <c r="A997" s="9"/>
      <c r="B997" s="10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</row>
    <row r="998" spans="1:78">
      <c r="A998" s="9"/>
      <c r="B998" s="10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</row>
    <row r="999" spans="1:78">
      <c r="A999" s="9"/>
      <c r="B999" s="10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</row>
    <row r="1000" spans="1:78">
      <c r="A1000" s="9"/>
      <c r="B1000" s="10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</row>
    <row r="1001" spans="1:78">
      <c r="A1001" s="9"/>
      <c r="B1001" s="10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</row>
    <row r="1002" spans="1:78">
      <c r="A1002" s="9"/>
      <c r="B1002" s="10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</row>
    <row r="1003" spans="1:78">
      <c r="A1003" s="9"/>
      <c r="B1003" s="10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</row>
    <row r="1004" spans="1:78">
      <c r="A1004" s="9"/>
      <c r="B1004" s="10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</row>
    <row r="1005" spans="1:78">
      <c r="A1005" s="9"/>
      <c r="B1005" s="10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</row>
    <row r="1006" spans="1:78">
      <c r="A1006" s="9"/>
      <c r="B1006" s="10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</row>
    <row r="1007" spans="1:78">
      <c r="A1007" s="9"/>
      <c r="B1007" s="10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</row>
    <row r="1008" spans="1:78">
      <c r="A1008" s="9"/>
      <c r="B1008" s="10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</row>
    <row r="1009" spans="1:78">
      <c r="A1009" s="9"/>
      <c r="B1009" s="10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</row>
    <row r="1010" spans="1:78">
      <c r="A1010" s="9"/>
      <c r="B1010" s="10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</row>
    <row r="1011" spans="1:78">
      <c r="A1011" s="9"/>
      <c r="B1011" s="10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</row>
    <row r="1012" spans="1:78">
      <c r="A1012" s="9"/>
      <c r="B1012" s="10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</row>
    <row r="1013" spans="1:78">
      <c r="A1013" s="9"/>
      <c r="B1013" s="10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</row>
    <row r="1014" spans="1:78">
      <c r="A1014" s="9"/>
      <c r="B1014" s="10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</row>
    <row r="1015" spans="1:78">
      <c r="A1015" s="9"/>
      <c r="B1015" s="10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</row>
    <row r="1016" spans="1:78">
      <c r="A1016" s="9"/>
      <c r="B1016" s="10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</row>
    <row r="1017" spans="1:78">
      <c r="A1017" s="9"/>
      <c r="B1017" s="10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</row>
    <row r="1018" spans="1:78">
      <c r="A1018" s="9"/>
      <c r="B1018" s="10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</row>
    <row r="1019" spans="1:78">
      <c r="A1019" s="9"/>
      <c r="B1019" s="10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</row>
    <row r="1020" spans="1:78">
      <c r="A1020" s="9"/>
      <c r="B1020" s="10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</row>
    <row r="1021" spans="1:78">
      <c r="A1021" s="9"/>
      <c r="B1021" s="10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</row>
    <row r="1022" spans="1:78">
      <c r="A1022" s="9"/>
      <c r="B1022" s="10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</row>
    <row r="1023" spans="1:78">
      <c r="A1023" s="9"/>
      <c r="B1023" s="10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</row>
    <row r="1024" spans="1:78">
      <c r="A1024" s="9"/>
      <c r="B1024" s="10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</row>
    <row r="1025" spans="1:78">
      <c r="A1025" s="9"/>
      <c r="B1025" s="10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</row>
    <row r="1026" spans="1:78">
      <c r="A1026" s="9"/>
      <c r="B1026" s="10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</row>
    <row r="1027" spans="1:78">
      <c r="A1027" s="9"/>
      <c r="B1027" s="10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</row>
    <row r="1028" spans="1:78">
      <c r="A1028" s="9"/>
      <c r="B1028" s="10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</row>
    <row r="1029" spans="1:78">
      <c r="A1029" s="9"/>
      <c r="B1029" s="10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</row>
    <row r="1030" spans="1:78">
      <c r="A1030" s="9"/>
      <c r="B1030" s="10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</row>
    <row r="1031" spans="1:78">
      <c r="A1031" s="9"/>
      <c r="B1031" s="10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</row>
    <row r="1032" spans="1:78">
      <c r="A1032" s="9"/>
      <c r="B1032" s="10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</row>
    <row r="1033" spans="1:78">
      <c r="A1033" s="9"/>
      <c r="B1033" s="10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</row>
    <row r="1034" spans="1:78">
      <c r="A1034" s="9"/>
      <c r="B1034" s="10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</row>
    <row r="1035" spans="1:78">
      <c r="A1035" s="9"/>
      <c r="B1035" s="10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</row>
    <row r="1036" spans="1:78">
      <c r="A1036" s="9"/>
      <c r="B1036" s="10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</row>
    <row r="1037" spans="1:78">
      <c r="A1037" s="9"/>
      <c r="B1037" s="10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</row>
    <row r="1038" spans="1:78">
      <c r="A1038" s="9"/>
      <c r="B1038" s="10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</row>
    <row r="1039" spans="1:78">
      <c r="A1039" s="9"/>
      <c r="B1039" s="10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</row>
    <row r="1040" spans="1:78">
      <c r="A1040" s="9"/>
      <c r="B1040" s="10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</row>
    <row r="1041" spans="1:78">
      <c r="A1041" s="9"/>
      <c r="B1041" s="10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</row>
    <row r="1042" spans="1:78">
      <c r="A1042" s="9"/>
      <c r="B1042" s="10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</row>
    <row r="1043" spans="1:78">
      <c r="A1043" s="9"/>
      <c r="B1043" s="10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</row>
    <row r="1044" spans="1:78">
      <c r="A1044" s="9"/>
      <c r="B1044" s="10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</row>
    <row r="1045" spans="1:78">
      <c r="A1045" s="9"/>
      <c r="B1045" s="10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</row>
    <row r="1046" spans="1:78">
      <c r="A1046" s="9"/>
      <c r="B1046" s="10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</row>
    <row r="1047" spans="1:78">
      <c r="A1047" s="9"/>
      <c r="B1047" s="10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</row>
    <row r="1048" spans="1:78">
      <c r="A1048" s="9"/>
      <c r="B1048" s="10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</row>
    <row r="1049" spans="1:78">
      <c r="A1049" s="9"/>
      <c r="B1049" s="10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</row>
    <row r="1050" spans="1:78">
      <c r="A1050" s="9"/>
      <c r="B1050" s="10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</row>
    <row r="1051" spans="1:78">
      <c r="A1051" s="9"/>
      <c r="B1051" s="10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</row>
    <row r="1052" spans="1:78">
      <c r="A1052" s="9"/>
      <c r="B1052" s="10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</row>
    <row r="1053" spans="1:78">
      <c r="A1053" s="9"/>
      <c r="B1053" s="10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</row>
    <row r="1054" spans="1:78">
      <c r="A1054" s="9"/>
      <c r="B1054" s="10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</row>
    <row r="1055" spans="1:78">
      <c r="A1055" s="9"/>
      <c r="B1055" s="10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</row>
    <row r="1056" spans="1:78">
      <c r="A1056" s="9"/>
      <c r="B1056" s="10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</row>
    <row r="1057" spans="1:78">
      <c r="A1057" s="9"/>
      <c r="B1057" s="10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</row>
    <row r="1058" spans="1:78">
      <c r="A1058" s="9"/>
      <c r="B1058" s="10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</row>
    <row r="1059" spans="1:78">
      <c r="A1059" s="9"/>
      <c r="B1059" s="10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</row>
    <row r="1060" spans="1:78">
      <c r="A1060" s="9"/>
      <c r="B1060" s="10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</row>
    <row r="1061" spans="1:78">
      <c r="A1061" s="9"/>
      <c r="B1061" s="10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</row>
    <row r="1062" spans="1:78">
      <c r="A1062" s="9"/>
      <c r="B1062" s="10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</row>
    <row r="1063" spans="1:78">
      <c r="A1063" s="9"/>
      <c r="B1063" s="10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</row>
    <row r="1064" spans="1:78">
      <c r="A1064" s="9"/>
      <c r="B1064" s="10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</row>
    <row r="1065" spans="1:78">
      <c r="A1065" s="9"/>
      <c r="B1065" s="10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</row>
    <row r="1066" spans="1:78">
      <c r="A1066" s="9"/>
      <c r="B1066" s="10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</row>
    <row r="1067" spans="1:78">
      <c r="A1067" s="9"/>
      <c r="B1067" s="10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</row>
    <row r="1068" spans="1:78">
      <c r="A1068" s="9"/>
      <c r="B1068" s="10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</row>
    <row r="1069" spans="1:78">
      <c r="A1069" s="9"/>
      <c r="B1069" s="10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</row>
    <row r="1070" spans="1:78">
      <c r="A1070" s="9"/>
      <c r="B1070" s="10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</row>
    <row r="1071" spans="1:78">
      <c r="A1071" s="9"/>
      <c r="B1071" s="10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</row>
    <row r="1072" spans="1:78">
      <c r="A1072" s="9"/>
      <c r="B1072" s="10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</row>
    <row r="1073" spans="1:78">
      <c r="A1073" s="9"/>
      <c r="B1073" s="10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</row>
    <row r="1074" spans="1:78">
      <c r="A1074" s="9"/>
      <c r="B1074" s="10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</row>
    <row r="1075" spans="1:78">
      <c r="A1075" s="9"/>
      <c r="B1075" s="10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</row>
    <row r="1076" spans="1:78">
      <c r="A1076" s="9"/>
      <c r="B1076" s="10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</row>
    <row r="1077" spans="1:78">
      <c r="A1077" s="9"/>
      <c r="B1077" s="10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</row>
    <row r="1078" spans="1:78">
      <c r="A1078" s="9"/>
      <c r="B1078" s="10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</row>
    <row r="1079" spans="1:78">
      <c r="A1079" s="9"/>
      <c r="B1079" s="10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</row>
    <row r="1080" spans="1:78">
      <c r="A1080" s="9"/>
      <c r="B1080" s="10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</row>
    <row r="1081" spans="1:78">
      <c r="A1081" s="9"/>
      <c r="B1081" s="10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</row>
    <row r="1082" spans="1:78">
      <c r="A1082" s="9"/>
      <c r="B1082" s="10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</row>
    <row r="1083" spans="1:78">
      <c r="A1083" s="9"/>
      <c r="B1083" s="10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</row>
    <row r="1084" spans="1:78">
      <c r="A1084" s="9"/>
      <c r="B1084" s="10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</row>
    <row r="1085" spans="1:78">
      <c r="A1085" s="9"/>
      <c r="B1085" s="10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</row>
    <row r="1086" spans="1:78">
      <c r="A1086" s="9"/>
      <c r="B1086" s="10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</row>
    <row r="1087" spans="1:78">
      <c r="A1087" s="9"/>
      <c r="B1087" s="10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</row>
    <row r="1088" spans="1:78">
      <c r="A1088" s="9"/>
      <c r="B1088" s="10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</row>
    <row r="1089" spans="1:78">
      <c r="A1089" s="9"/>
      <c r="B1089" s="10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</row>
    <row r="1090" spans="1:78">
      <c r="A1090" s="9"/>
      <c r="B1090" s="10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</row>
    <row r="1091" spans="1:78">
      <c r="A1091" s="9"/>
      <c r="B1091" s="10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</row>
    <row r="1092" spans="1:78">
      <c r="A1092" s="9"/>
      <c r="B1092" s="10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</row>
    <row r="1093" spans="1:78">
      <c r="A1093" s="9"/>
      <c r="B1093" s="10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</row>
    <row r="1094" spans="1:78">
      <c r="A1094" s="9"/>
      <c r="B1094" s="10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</row>
    <row r="1095" spans="1:78">
      <c r="A1095" s="9"/>
      <c r="B1095" s="10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</row>
    <row r="1096" spans="1:78">
      <c r="A1096" s="9"/>
      <c r="B1096" s="10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</row>
    <row r="1097" spans="1:78">
      <c r="A1097" s="9"/>
      <c r="B1097" s="10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</row>
    <row r="1098" spans="1:78">
      <c r="A1098" s="9"/>
      <c r="B1098" s="10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</row>
    <row r="1099" spans="1:78">
      <c r="A1099" s="9"/>
      <c r="B1099" s="10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</row>
    <row r="1100" spans="1:78">
      <c r="A1100" s="9"/>
      <c r="B1100" s="10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</row>
    <row r="1101" spans="1:78">
      <c r="A1101" s="9"/>
      <c r="B1101" s="10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</row>
    <row r="1102" spans="1:78">
      <c r="A1102" s="9"/>
      <c r="B1102" s="10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</row>
    <row r="1103" spans="1:78">
      <c r="A1103" s="9"/>
      <c r="B1103" s="10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</row>
    <row r="1104" spans="1:78">
      <c r="A1104" s="9"/>
      <c r="B1104" s="10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</row>
    <row r="1105" spans="1:78">
      <c r="A1105" s="9"/>
      <c r="B1105" s="10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</row>
    <row r="1106" spans="1:78">
      <c r="A1106" s="9"/>
      <c r="B1106" s="10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</row>
    <row r="1107" spans="1:78">
      <c r="A1107" s="9"/>
      <c r="B1107" s="10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</row>
    <row r="1108" spans="1:78">
      <c r="A1108" s="9"/>
      <c r="B1108" s="10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</row>
    <row r="1109" spans="1:78">
      <c r="A1109" s="9"/>
      <c r="B1109" s="10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</row>
    <row r="1110" spans="1:78">
      <c r="A1110" s="9"/>
      <c r="B1110" s="10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</row>
    <row r="1111" spans="1:78">
      <c r="A1111" s="9"/>
      <c r="B1111" s="10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</row>
    <row r="1112" spans="1:78">
      <c r="A1112" s="9"/>
      <c r="B1112" s="10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</row>
    <row r="1113" spans="1:78">
      <c r="A1113" s="9"/>
      <c r="B1113" s="10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</row>
    <row r="1114" spans="1:78">
      <c r="A1114" s="9"/>
      <c r="B1114" s="10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</row>
    <row r="1115" spans="1:78">
      <c r="A1115" s="9"/>
      <c r="B1115" s="10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</row>
    <row r="1116" spans="1:78">
      <c r="A1116" s="9"/>
      <c r="B1116" s="10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</row>
    <row r="1117" spans="1:78">
      <c r="A1117" s="9"/>
      <c r="B1117" s="10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</row>
    <row r="1118" spans="1:78">
      <c r="A1118" s="9"/>
      <c r="B1118" s="10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</row>
    <row r="1119" spans="1:78">
      <c r="A1119" s="9"/>
      <c r="B1119" s="10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</row>
    <row r="1120" spans="1:78">
      <c r="A1120" s="9"/>
      <c r="B1120" s="10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</row>
    <row r="1121" spans="1:78">
      <c r="A1121" s="9"/>
      <c r="B1121" s="10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</row>
    <row r="1122" spans="1:78">
      <c r="A1122" s="9"/>
      <c r="B1122" s="10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</row>
    <row r="1123" spans="1:78">
      <c r="A1123" s="9"/>
      <c r="B1123" s="10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</row>
    <row r="1124" spans="1:78">
      <c r="A1124" s="9"/>
      <c r="B1124" s="10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</row>
    <row r="1125" spans="1:78">
      <c r="A1125" s="9"/>
      <c r="B1125" s="10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</row>
    <row r="1126" spans="1:78">
      <c r="A1126" s="9"/>
      <c r="B1126" s="10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</row>
    <row r="1127" spans="1:78">
      <c r="A1127" s="9"/>
      <c r="B1127" s="10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</row>
    <row r="1128" spans="1:78">
      <c r="A1128" s="9"/>
      <c r="B1128" s="10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</row>
    <row r="1129" spans="1:78">
      <c r="A1129" s="9"/>
      <c r="B1129" s="10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</row>
    <row r="1130" spans="1:78">
      <c r="A1130" s="9"/>
      <c r="B1130" s="10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</row>
    <row r="1131" spans="1:78">
      <c r="A1131" s="9"/>
      <c r="B1131" s="10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</row>
    <row r="1132" spans="1:78">
      <c r="A1132" s="9"/>
      <c r="B1132" s="10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</row>
    <row r="1133" spans="1:78">
      <c r="A1133" s="9"/>
      <c r="B1133" s="10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</row>
    <row r="1134" spans="1:78">
      <c r="A1134" s="9"/>
      <c r="B1134" s="10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</row>
    <row r="1135" spans="1:78">
      <c r="A1135" s="9"/>
      <c r="B1135" s="10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</row>
    <row r="1136" spans="1:78">
      <c r="A1136" s="9"/>
      <c r="B1136" s="10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</row>
    <row r="1137" spans="1:78">
      <c r="A1137" s="9"/>
      <c r="B1137" s="10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</row>
    <row r="1138" spans="1:78">
      <c r="A1138" s="9"/>
      <c r="B1138" s="10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</row>
    <row r="1139" spans="1:78">
      <c r="A1139" s="9"/>
      <c r="B1139" s="10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</row>
    <row r="1140" spans="1:78">
      <c r="A1140" s="9"/>
      <c r="B1140" s="10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</row>
    <row r="1141" spans="1:78">
      <c r="A1141" s="9"/>
      <c r="B1141" s="10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</row>
    <row r="1142" spans="1:78">
      <c r="A1142" s="9"/>
      <c r="B1142" s="10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</row>
    <row r="1143" spans="1:78">
      <c r="A1143" s="9"/>
      <c r="B1143" s="10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</row>
    <row r="1144" spans="1:78">
      <c r="A1144" s="9"/>
      <c r="B1144" s="10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</row>
    <row r="1145" spans="1:78">
      <c r="A1145" s="9"/>
      <c r="B1145" s="10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</row>
    <row r="1146" spans="1:78">
      <c r="A1146" s="9"/>
      <c r="B1146" s="10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</row>
    <row r="1147" spans="1:78">
      <c r="A1147" s="9"/>
      <c r="B1147" s="10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</row>
    <row r="1148" spans="1:78">
      <c r="A1148" s="9"/>
      <c r="B1148" s="10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</row>
    <row r="1149" spans="1:78">
      <c r="A1149" s="9"/>
      <c r="B1149" s="10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</row>
    <row r="1150" spans="1:78">
      <c r="A1150" s="9"/>
      <c r="B1150" s="10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</row>
    <row r="1151" spans="1:78">
      <c r="A1151" s="9"/>
      <c r="B1151" s="10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</row>
    <row r="1152" spans="1:78">
      <c r="A1152" s="9"/>
      <c r="B1152" s="10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</row>
    <row r="1153" spans="1:78">
      <c r="A1153" s="9"/>
      <c r="B1153" s="10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</row>
    <row r="1154" spans="1:78">
      <c r="A1154" s="9"/>
      <c r="B1154" s="10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</row>
    <row r="1155" spans="1:78">
      <c r="A1155" s="9"/>
      <c r="B1155" s="10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</row>
    <row r="1156" spans="1:78">
      <c r="A1156" s="9"/>
      <c r="B1156" s="10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</row>
    <row r="1157" spans="1:78">
      <c r="A1157" s="9"/>
      <c r="B1157" s="10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</row>
    <row r="1158" spans="1:78">
      <c r="A1158" s="9"/>
      <c r="B1158" s="10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</row>
    <row r="1159" spans="1:78">
      <c r="A1159" s="9"/>
      <c r="B1159" s="10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</row>
    <row r="1160" spans="1:78">
      <c r="A1160" s="9"/>
      <c r="B1160" s="10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</row>
    <row r="1161" spans="1:78">
      <c r="A1161" s="9"/>
      <c r="B1161" s="10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</row>
    <row r="1162" spans="1:78">
      <c r="A1162" s="9"/>
      <c r="B1162" s="10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</row>
    <row r="1163" spans="1:78">
      <c r="A1163" s="9"/>
      <c r="B1163" s="10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</row>
    <row r="1164" spans="1:78">
      <c r="A1164" s="9"/>
      <c r="B1164" s="10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</row>
    <row r="1165" spans="1:78">
      <c r="A1165" s="9"/>
      <c r="B1165" s="10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</row>
    <row r="1166" spans="1:78">
      <c r="A1166" s="9"/>
      <c r="B1166" s="10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</row>
    <row r="1167" spans="1:78">
      <c r="A1167" s="9"/>
      <c r="B1167" s="10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</row>
    <row r="1168" spans="1:78">
      <c r="A1168" s="9"/>
      <c r="B1168" s="10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</row>
    <row r="1169" spans="1:78">
      <c r="A1169" s="9"/>
      <c r="B1169" s="10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</row>
    <row r="1170" spans="1:78">
      <c r="A1170" s="9"/>
      <c r="B1170" s="10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</row>
    <row r="1171" spans="1:78">
      <c r="A1171" s="9"/>
      <c r="B1171" s="10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</row>
    <row r="1172" spans="1:78">
      <c r="A1172" s="9"/>
      <c r="B1172" s="10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</row>
    <row r="1173" spans="1:78">
      <c r="A1173" s="9"/>
      <c r="B1173" s="10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</row>
    <row r="1174" spans="1:78">
      <c r="A1174" s="9"/>
      <c r="B1174" s="10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</row>
    <row r="1175" spans="1:78">
      <c r="A1175" s="9"/>
      <c r="B1175" s="10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</row>
    <row r="1176" spans="1:78">
      <c r="A1176" s="9"/>
      <c r="B1176" s="10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</row>
    <row r="1177" spans="1:78">
      <c r="A1177" s="9"/>
      <c r="B1177" s="10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</row>
    <row r="1178" spans="1:78">
      <c r="A1178" s="9"/>
      <c r="B1178" s="10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</row>
    <row r="1179" spans="1:78">
      <c r="A1179" s="9"/>
      <c r="B1179" s="10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</row>
    <row r="1180" spans="1:78">
      <c r="A1180" s="9"/>
      <c r="B1180" s="10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</row>
    <row r="1181" spans="1:78">
      <c r="A1181" s="9"/>
      <c r="B1181" s="10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</row>
    <row r="1182" spans="1:78">
      <c r="A1182" s="9"/>
      <c r="B1182" s="10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</row>
    <row r="1183" spans="1:78">
      <c r="A1183" s="9"/>
      <c r="B1183" s="10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</row>
    <row r="1184" spans="1:78">
      <c r="A1184" s="9"/>
      <c r="B1184" s="10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</row>
    <row r="1185" spans="1:78">
      <c r="A1185" s="9"/>
      <c r="B1185" s="10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</row>
    <row r="1186" spans="1:78">
      <c r="A1186" s="9"/>
      <c r="B1186" s="10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</row>
    <row r="1187" spans="1:78">
      <c r="A1187" s="9"/>
      <c r="B1187" s="10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</row>
    <row r="1188" spans="1:78">
      <c r="A1188" s="9"/>
      <c r="B1188" s="10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</row>
    <row r="1189" spans="1:78">
      <c r="A1189" s="9"/>
      <c r="B1189" s="10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</row>
    <row r="1190" spans="1:78">
      <c r="A1190" s="9"/>
      <c r="B1190" s="10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</row>
    <row r="1191" spans="1:78">
      <c r="A1191" s="9"/>
      <c r="B1191" s="10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</row>
    <row r="1192" spans="1:78">
      <c r="A1192" s="9"/>
      <c r="B1192" s="10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</row>
    <row r="1193" spans="1:78">
      <c r="A1193" s="9"/>
      <c r="B1193" s="10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</row>
    <row r="1194" spans="1:78">
      <c r="A1194" s="9"/>
      <c r="B1194" s="10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</row>
    <row r="1195" spans="1:78">
      <c r="A1195" s="9"/>
      <c r="B1195" s="10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</row>
    <row r="1196" spans="1:78">
      <c r="A1196" s="9"/>
      <c r="B1196" s="10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</row>
    <row r="1197" spans="1:78">
      <c r="A1197" s="9"/>
      <c r="B1197" s="10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</row>
    <row r="1198" spans="1:78">
      <c r="A1198" s="9"/>
      <c r="B1198" s="10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</row>
    <row r="1199" spans="1:78">
      <c r="A1199" s="9"/>
      <c r="B1199" s="10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</row>
    <row r="1200" spans="1:78">
      <c r="A1200" s="9"/>
      <c r="B1200" s="10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</row>
    <row r="1201" spans="1:78">
      <c r="A1201" s="9"/>
      <c r="B1201" s="10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</row>
    <row r="1202" spans="1:78">
      <c r="A1202" s="9"/>
      <c r="B1202" s="10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</row>
    <row r="1203" spans="1:78">
      <c r="A1203" s="9"/>
      <c r="B1203" s="10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</row>
    <row r="1204" spans="1:78">
      <c r="A1204" s="9"/>
      <c r="B1204" s="10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</row>
    <row r="1205" spans="1:78">
      <c r="A1205" s="9"/>
      <c r="B1205" s="10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</row>
    <row r="1206" spans="1:78">
      <c r="A1206" s="9"/>
      <c r="B1206" s="10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</row>
    <row r="1207" spans="1:78">
      <c r="A1207" s="9"/>
      <c r="B1207" s="10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</row>
    <row r="1208" spans="1:78">
      <c r="A1208" s="9"/>
      <c r="B1208" s="10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</row>
    <row r="1209" spans="1:78">
      <c r="A1209" s="9"/>
      <c r="B1209" s="10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</row>
    <row r="1210" spans="1:78">
      <c r="A1210" s="9"/>
      <c r="B1210" s="10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</row>
    <row r="1211" spans="1:78">
      <c r="A1211" s="9"/>
      <c r="B1211" s="10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</row>
    <row r="1212" spans="1:78">
      <c r="A1212" s="9"/>
      <c r="B1212" s="10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</row>
    <row r="1213" spans="1:78">
      <c r="A1213" s="9"/>
      <c r="B1213" s="10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</row>
    <row r="1214" spans="1:78">
      <c r="A1214" s="9"/>
      <c r="B1214" s="10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</row>
    <row r="1215" spans="1:78">
      <c r="A1215" s="9"/>
      <c r="B1215" s="10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</row>
    <row r="1216" spans="1:78">
      <c r="A1216" s="9"/>
      <c r="B1216" s="10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</row>
    <row r="1217" spans="1:78">
      <c r="A1217" s="9"/>
      <c r="B1217" s="10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</row>
    <row r="1218" spans="1:78">
      <c r="A1218" s="9"/>
      <c r="B1218" s="10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</row>
    <row r="1219" spans="1:78">
      <c r="A1219" s="9"/>
      <c r="B1219" s="10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</row>
    <row r="1220" spans="1:78">
      <c r="A1220" s="9"/>
      <c r="B1220" s="10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</row>
    <row r="1221" spans="1:78">
      <c r="A1221" s="9"/>
      <c r="B1221" s="10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</row>
    <row r="1222" spans="1:78">
      <c r="A1222" s="9"/>
      <c r="B1222" s="10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</row>
    <row r="1223" spans="1:78">
      <c r="A1223" s="9"/>
      <c r="B1223" s="10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</row>
    <row r="1224" spans="1:78">
      <c r="A1224" s="9"/>
      <c r="B1224" s="10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</row>
    <row r="1225" spans="1:78">
      <c r="A1225" s="9"/>
      <c r="B1225" s="10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</row>
    <row r="1226" spans="1:78">
      <c r="A1226" s="9"/>
      <c r="B1226" s="10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</row>
    <row r="1227" spans="1:78">
      <c r="A1227" s="9"/>
      <c r="B1227" s="10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</row>
    <row r="1228" spans="1:78">
      <c r="A1228" s="9"/>
      <c r="B1228" s="10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</row>
    <row r="1229" spans="1:78">
      <c r="A1229" s="9"/>
      <c r="B1229" s="10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</row>
    <row r="1230" spans="1:78">
      <c r="A1230" s="9"/>
      <c r="B1230" s="10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</row>
    <row r="1231" spans="1:78">
      <c r="A1231" s="9"/>
      <c r="B1231" s="10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</row>
    <row r="1232" spans="1:78">
      <c r="A1232" s="9"/>
      <c r="B1232" s="10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</row>
    <row r="1233" spans="1:78">
      <c r="A1233" s="9"/>
      <c r="B1233" s="10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</row>
    <row r="1234" spans="1:78">
      <c r="A1234" s="9"/>
      <c r="B1234" s="10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</row>
    <row r="1235" spans="1:78">
      <c r="A1235" s="9"/>
      <c r="B1235" s="10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</row>
    <row r="1236" spans="1:78">
      <c r="A1236" s="9"/>
      <c r="B1236" s="10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</row>
    <row r="1237" spans="1:78">
      <c r="A1237" s="9"/>
      <c r="B1237" s="10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</row>
    <row r="1238" spans="1:78">
      <c r="A1238" s="9"/>
      <c r="B1238" s="10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</row>
    <row r="1239" spans="1:78">
      <c r="A1239" s="9"/>
      <c r="B1239" s="10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</row>
    <row r="1240" spans="1:78">
      <c r="A1240" s="9"/>
      <c r="B1240" s="10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</row>
    <row r="1241" spans="1:78">
      <c r="A1241" s="9"/>
      <c r="B1241" s="10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</row>
    <row r="1242" spans="1:78">
      <c r="A1242" s="9"/>
      <c r="B1242" s="10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</row>
    <row r="1243" spans="1:78">
      <c r="A1243" s="9"/>
      <c r="B1243" s="10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</row>
    <row r="1244" spans="1:78">
      <c r="A1244" s="9"/>
      <c r="B1244" s="10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</row>
    <row r="1245" spans="1:78">
      <c r="A1245" s="9"/>
      <c r="B1245" s="10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</row>
    <row r="1246" spans="1:78">
      <c r="A1246" s="9"/>
      <c r="B1246" s="10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</row>
    <row r="1247" spans="1:78">
      <c r="A1247" s="9"/>
      <c r="B1247" s="10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</row>
    <row r="1248" spans="1:78">
      <c r="A1248" s="9"/>
      <c r="B1248" s="10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</row>
    <row r="1249" spans="1:78">
      <c r="A1249" s="9"/>
      <c r="B1249" s="10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</row>
    <row r="1250" spans="1:78">
      <c r="A1250" s="9"/>
      <c r="B1250" s="10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</row>
    <row r="1251" spans="1:78">
      <c r="A1251" s="9"/>
      <c r="B1251" s="10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</row>
    <row r="1252" spans="1:78">
      <c r="A1252" s="9"/>
      <c r="B1252" s="10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</row>
    <row r="1253" spans="1:78">
      <c r="A1253" s="9"/>
      <c r="B1253" s="10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</row>
    <row r="1254" spans="1:78">
      <c r="A1254" s="9"/>
      <c r="B1254" s="10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</row>
    <row r="1255" spans="1:78">
      <c r="A1255" s="9"/>
      <c r="B1255" s="10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</row>
    <row r="1256" spans="1:78">
      <c r="A1256" s="9"/>
      <c r="B1256" s="10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</row>
    <row r="1257" spans="1:78">
      <c r="A1257" s="9"/>
      <c r="B1257" s="10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</row>
    <row r="1258" spans="1:78">
      <c r="A1258" s="9"/>
      <c r="B1258" s="10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</row>
    <row r="1259" spans="1:78">
      <c r="A1259" s="9"/>
      <c r="B1259" s="10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</row>
    <row r="1260" spans="1:78">
      <c r="A1260" s="9"/>
      <c r="B1260" s="10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</row>
    <row r="1261" spans="1:78">
      <c r="A1261" s="9"/>
      <c r="B1261" s="10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</row>
    <row r="1262" spans="1:78">
      <c r="A1262" s="9"/>
      <c r="B1262" s="10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</row>
    <row r="1263" spans="1:78">
      <c r="A1263" s="9"/>
      <c r="B1263" s="10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</row>
    <row r="1264" spans="1:78">
      <c r="A1264" s="9"/>
      <c r="B1264" s="10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</row>
    <row r="1265" spans="1:78">
      <c r="A1265" s="9"/>
      <c r="B1265" s="10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</row>
    <row r="1266" spans="1:78">
      <c r="A1266" s="9"/>
      <c r="B1266" s="10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</row>
    <row r="1267" spans="1:78">
      <c r="A1267" s="9"/>
      <c r="B1267" s="10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</row>
    <row r="1268" spans="1:78">
      <c r="A1268" s="9"/>
      <c r="B1268" s="10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</row>
    <row r="1269" spans="1:78">
      <c r="A1269" s="9"/>
      <c r="B1269" s="10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</row>
    <row r="1270" spans="1:78">
      <c r="A1270" s="9"/>
      <c r="B1270" s="10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</row>
    <row r="1271" spans="1:78">
      <c r="A1271" s="9"/>
      <c r="B1271" s="10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</row>
    <row r="1272" spans="1:78">
      <c r="A1272" s="9"/>
      <c r="B1272" s="10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</row>
    <row r="1273" spans="1:78">
      <c r="A1273" s="9"/>
      <c r="B1273" s="10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</row>
    <row r="1274" spans="1:78">
      <c r="A1274" s="9"/>
      <c r="B1274" s="10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</row>
    <row r="1275" spans="1:78">
      <c r="A1275" s="9"/>
      <c r="B1275" s="10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</row>
    <row r="1276" spans="1:78">
      <c r="A1276" s="9"/>
      <c r="B1276" s="10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</row>
    <row r="1277" spans="1:78">
      <c r="A1277" s="9"/>
      <c r="B1277" s="10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</row>
    <row r="1278" spans="1:78">
      <c r="A1278" s="9"/>
      <c r="B1278" s="10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</row>
    <row r="1279" spans="1:78">
      <c r="A1279" s="9"/>
      <c r="B1279" s="10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</row>
    <row r="1280" spans="1:78">
      <c r="A1280" s="9"/>
      <c r="B1280" s="10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</row>
    <row r="1281" spans="1:78">
      <c r="A1281" s="9"/>
      <c r="B1281" s="10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</row>
    <row r="1282" spans="1:78">
      <c r="A1282" s="9"/>
      <c r="B1282" s="10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</row>
    <row r="1283" spans="1:78">
      <c r="A1283" s="9"/>
      <c r="B1283" s="10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</row>
    <row r="1284" spans="1:78">
      <c r="A1284" s="9"/>
      <c r="B1284" s="10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</row>
    <row r="1285" spans="1:78">
      <c r="A1285" s="9"/>
      <c r="B1285" s="10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</row>
    <row r="1286" spans="1:78">
      <c r="A1286" s="9"/>
      <c r="B1286" s="10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</row>
    <row r="1287" spans="1:78">
      <c r="A1287" s="9"/>
      <c r="B1287" s="10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</row>
    <row r="1288" spans="1:78">
      <c r="A1288" s="9"/>
      <c r="B1288" s="10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</row>
    <row r="1289" spans="1:78">
      <c r="A1289" s="9"/>
      <c r="B1289" s="10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</row>
    <row r="1290" spans="1:78">
      <c r="A1290" s="9"/>
      <c r="B1290" s="10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</row>
    <row r="1291" spans="1:78">
      <c r="A1291" s="9"/>
      <c r="B1291" s="10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</row>
    <row r="1292" spans="1:78">
      <c r="A1292" s="9"/>
      <c r="B1292" s="10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</row>
    <row r="1293" spans="1:78">
      <c r="A1293" s="9"/>
      <c r="B1293" s="10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</row>
    <row r="1294" spans="1:78">
      <c r="A1294" s="9"/>
      <c r="B1294" s="10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</row>
    <row r="1295" spans="1:78">
      <c r="A1295" s="9"/>
      <c r="B1295" s="10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</row>
    <row r="1296" spans="1:78">
      <c r="A1296" s="9"/>
      <c r="B1296" s="10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</row>
    <row r="1297" spans="1:78">
      <c r="A1297" s="9"/>
      <c r="B1297" s="10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</row>
    <row r="1298" spans="1:78">
      <c r="A1298" s="9"/>
      <c r="B1298" s="10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</row>
    <row r="1299" spans="1:78">
      <c r="A1299" s="9"/>
      <c r="B1299" s="10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</row>
    <row r="1300" spans="1:78">
      <c r="A1300" s="9"/>
      <c r="B1300" s="10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</row>
    <row r="1301" spans="1:78">
      <c r="A1301" s="9"/>
      <c r="B1301" s="10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</row>
    <row r="1302" spans="1:78">
      <c r="A1302" s="9"/>
      <c r="B1302" s="10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</row>
    <row r="1303" spans="1:78">
      <c r="A1303" s="9"/>
      <c r="B1303" s="10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</row>
    <row r="1304" spans="1:78">
      <c r="A1304" s="9"/>
      <c r="B1304" s="10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</row>
    <row r="1305" spans="1:78">
      <c r="A1305" s="9"/>
      <c r="B1305" s="10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</row>
    <row r="1306" spans="1:78">
      <c r="A1306" s="9"/>
      <c r="B1306" s="10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</row>
    <row r="1307" spans="1:78">
      <c r="A1307" s="9"/>
      <c r="B1307" s="10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</row>
    <row r="1308" spans="1:78">
      <c r="A1308" s="9"/>
      <c r="B1308" s="10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</row>
    <row r="1309" spans="1:78">
      <c r="A1309" s="9"/>
      <c r="B1309" s="10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</row>
    <row r="1310" spans="1:78">
      <c r="A1310" s="9"/>
      <c r="B1310" s="10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</row>
    <row r="1311" spans="1:78">
      <c r="A1311" s="9"/>
      <c r="B1311" s="10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</row>
    <row r="1312" spans="1:78">
      <c r="A1312" s="9"/>
      <c r="B1312" s="10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</row>
    <row r="1313" spans="1:78">
      <c r="A1313" s="9"/>
      <c r="B1313" s="10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</row>
    <row r="1314" spans="1:78">
      <c r="A1314" s="9"/>
      <c r="B1314" s="10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</row>
    <row r="1315" spans="1:78">
      <c r="A1315" s="9"/>
      <c r="B1315" s="10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</row>
    <row r="1316" spans="1:78">
      <c r="A1316" s="9"/>
      <c r="B1316" s="10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</row>
    <row r="1317" spans="1:78">
      <c r="A1317" s="9"/>
      <c r="B1317" s="10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</row>
    <row r="1318" spans="1:78">
      <c r="A1318" s="9"/>
      <c r="B1318" s="10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</row>
    <row r="1319" spans="1:78">
      <c r="A1319" s="9"/>
      <c r="B1319" s="10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</row>
    <row r="1320" spans="1:78">
      <c r="A1320" s="9"/>
      <c r="B1320" s="10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</row>
    <row r="1321" spans="1:78">
      <c r="A1321" s="9"/>
      <c r="B1321" s="10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</row>
    <row r="1322" spans="1:78">
      <c r="A1322" s="9"/>
      <c r="B1322" s="10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</row>
    <row r="1323" spans="1:78">
      <c r="A1323" s="9"/>
      <c r="B1323" s="10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</row>
    <row r="1324" spans="1:78">
      <c r="A1324" s="9"/>
      <c r="B1324" s="10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</row>
    <row r="1325" spans="1:78">
      <c r="A1325" s="9"/>
      <c r="B1325" s="10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</row>
    <row r="1326" spans="1:78">
      <c r="A1326" s="9"/>
      <c r="B1326" s="10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</row>
    <row r="1327" spans="1:78">
      <c r="A1327" s="9"/>
      <c r="B1327" s="10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</row>
    <row r="1328" spans="1:78">
      <c r="A1328" s="9"/>
      <c r="B1328" s="10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</row>
    <row r="1329" spans="1:78">
      <c r="A1329" s="9"/>
      <c r="B1329" s="10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</row>
    <row r="1330" spans="1:78">
      <c r="A1330" s="9"/>
      <c r="B1330" s="10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</row>
    <row r="1331" spans="1:78">
      <c r="A1331" s="9"/>
      <c r="B1331" s="10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</row>
    <row r="1332" spans="1:78">
      <c r="A1332" s="9"/>
      <c r="B1332" s="10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</row>
    <row r="1333" spans="1:78">
      <c r="A1333" s="9"/>
      <c r="B1333" s="10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</row>
    <row r="1334" spans="1:78">
      <c r="A1334" s="9"/>
      <c r="B1334" s="10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</row>
    <row r="1335" spans="1:78">
      <c r="A1335" s="9"/>
      <c r="B1335" s="10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</row>
    <row r="1336" spans="1:78">
      <c r="A1336" s="9"/>
      <c r="B1336" s="10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</row>
    <row r="1337" spans="1:78">
      <c r="A1337" s="9"/>
      <c r="B1337" s="10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</row>
    <row r="1338" spans="1:78">
      <c r="A1338" s="9"/>
      <c r="B1338" s="10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</row>
    <row r="1339" spans="1:78">
      <c r="A1339" s="9"/>
      <c r="B1339" s="10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</row>
    <row r="1340" spans="1:78">
      <c r="A1340" s="9"/>
      <c r="B1340" s="10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</row>
    <row r="1341" spans="1:78">
      <c r="A1341" s="9"/>
      <c r="B1341" s="10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</row>
    <row r="1342" spans="1:78">
      <c r="A1342" s="9"/>
      <c r="B1342" s="10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</row>
    <row r="1343" spans="1:78">
      <c r="A1343" s="9"/>
      <c r="B1343" s="10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</row>
    <row r="1344" spans="1:78">
      <c r="A1344" s="9"/>
      <c r="B1344" s="10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</row>
    <row r="1345" spans="1:78">
      <c r="A1345" s="9"/>
      <c r="B1345" s="10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</row>
    <row r="1346" spans="1:78">
      <c r="A1346" s="9"/>
      <c r="B1346" s="10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</row>
    <row r="1347" spans="1:78">
      <c r="A1347" s="9"/>
      <c r="B1347" s="10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</row>
    <row r="1348" spans="1:78">
      <c r="A1348" s="9"/>
      <c r="B1348" s="10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</row>
    <row r="1349" spans="1:78">
      <c r="A1349" s="9"/>
      <c r="B1349" s="10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</row>
    <row r="1350" spans="1:78">
      <c r="A1350" s="9"/>
      <c r="B1350" s="10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</row>
    <row r="1351" spans="1:78">
      <c r="A1351" s="9"/>
      <c r="B1351" s="10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</row>
    <row r="1352" spans="1:78">
      <c r="A1352" s="9"/>
      <c r="B1352" s="10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</row>
    <row r="1353" spans="1:78">
      <c r="A1353" s="9"/>
      <c r="B1353" s="10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</row>
    <row r="1354" spans="1:78">
      <c r="A1354" s="9"/>
      <c r="B1354" s="10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</row>
    <row r="1355" spans="1:78">
      <c r="A1355" s="9"/>
      <c r="B1355" s="10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</row>
    <row r="1356" spans="1:78">
      <c r="A1356" s="9"/>
      <c r="B1356" s="10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</row>
    <row r="1357" spans="1:78">
      <c r="A1357" s="9"/>
      <c r="B1357" s="10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</row>
    <row r="1358" spans="1:78">
      <c r="A1358" s="9"/>
      <c r="B1358" s="10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</row>
    <row r="1359" spans="1:78">
      <c r="A1359" s="9"/>
      <c r="B1359" s="10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</row>
    <row r="1360" spans="1:78">
      <c r="A1360" s="9"/>
      <c r="B1360" s="10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</row>
    <row r="1361" spans="1:78">
      <c r="A1361" s="9"/>
      <c r="B1361" s="10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</row>
    <row r="1362" spans="1:78">
      <c r="A1362" s="9"/>
      <c r="B1362" s="10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</row>
    <row r="1363" spans="1:78">
      <c r="A1363" s="9"/>
      <c r="B1363" s="10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</row>
    <row r="1364" spans="1:78">
      <c r="A1364" s="9"/>
      <c r="B1364" s="10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</row>
    <row r="1365" spans="1:78">
      <c r="A1365" s="9"/>
      <c r="B1365" s="10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</row>
    <row r="1366" spans="1:78">
      <c r="A1366" s="9"/>
      <c r="B1366" s="10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</row>
    <row r="1367" spans="1:78">
      <c r="A1367" s="9"/>
      <c r="B1367" s="10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</row>
    <row r="1368" spans="1:78">
      <c r="A1368" s="9"/>
      <c r="B1368" s="10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</row>
    <row r="1369" spans="1:78">
      <c r="A1369" s="9"/>
      <c r="B1369" s="10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</row>
    <row r="1370" spans="1:78">
      <c r="A1370" s="9"/>
      <c r="B1370" s="10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</row>
    <row r="1371" spans="1:78">
      <c r="A1371" s="9"/>
      <c r="B1371" s="10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</row>
    <row r="1372" spans="1:78">
      <c r="A1372" s="9"/>
      <c r="B1372" s="10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</row>
    <row r="1373" spans="1:78">
      <c r="A1373" s="9"/>
      <c r="B1373" s="10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</row>
    <row r="1374" spans="1:78">
      <c r="A1374" s="9"/>
      <c r="B1374" s="10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</row>
    <row r="1375" spans="1:78">
      <c r="A1375" s="9"/>
      <c r="B1375" s="10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</row>
    <row r="1376" spans="1:78">
      <c r="A1376" s="9"/>
      <c r="B1376" s="10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</row>
    <row r="1377" spans="1:78">
      <c r="A1377" s="9"/>
      <c r="B1377" s="10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</row>
    <row r="1378" spans="1:78">
      <c r="A1378" s="9"/>
      <c r="B1378" s="10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</row>
    <row r="1379" spans="1:78">
      <c r="A1379" s="9"/>
      <c r="B1379" s="10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</row>
    <row r="1380" spans="1:78">
      <c r="A1380" s="9"/>
      <c r="B1380" s="10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</row>
    <row r="1381" spans="1:78">
      <c r="A1381" s="9"/>
      <c r="B1381" s="10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</row>
    <row r="1382" spans="1:78">
      <c r="A1382" s="9"/>
      <c r="B1382" s="10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</row>
    <row r="1383" spans="1:78">
      <c r="A1383" s="9"/>
      <c r="B1383" s="10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</row>
    <row r="1384" spans="1:78">
      <c r="A1384" s="9"/>
      <c r="B1384" s="10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</row>
    <row r="1385" spans="1:78">
      <c r="A1385" s="9"/>
      <c r="B1385" s="10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</row>
    <row r="1386" spans="1:78">
      <c r="A1386" s="9"/>
      <c r="B1386" s="10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</row>
    <row r="1387" spans="1:78">
      <c r="A1387" s="9"/>
      <c r="B1387" s="10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</row>
    <row r="1388" spans="1:78">
      <c r="A1388" s="9"/>
      <c r="B1388" s="10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</row>
    <row r="1389" spans="1:78">
      <c r="A1389" s="9"/>
      <c r="B1389" s="10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</row>
    <row r="1390" spans="1:78">
      <c r="A1390" s="9"/>
      <c r="B1390" s="10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</row>
    <row r="1391" spans="1:78">
      <c r="A1391" s="9"/>
      <c r="B1391" s="10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</row>
    <row r="1392" spans="1:78">
      <c r="A1392" s="9"/>
      <c r="B1392" s="10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</row>
    <row r="1393" spans="1:78">
      <c r="A1393" s="9"/>
      <c r="B1393" s="10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</row>
    <row r="1394" spans="1:78">
      <c r="A1394" s="9"/>
      <c r="B1394" s="10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</row>
    <row r="1395" spans="1:78">
      <c r="A1395" s="9"/>
      <c r="B1395" s="10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</row>
    <row r="1396" spans="1:78">
      <c r="A1396" s="9"/>
      <c r="B1396" s="10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</row>
    <row r="1397" spans="1:78">
      <c r="A1397" s="9"/>
      <c r="B1397" s="10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</row>
    <row r="1398" spans="1:78">
      <c r="A1398" s="9"/>
      <c r="B1398" s="10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</row>
    <row r="1399" spans="1:78">
      <c r="A1399" s="9"/>
      <c r="B1399" s="10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</row>
    <row r="1400" spans="1:78">
      <c r="A1400" s="9"/>
      <c r="B1400" s="10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</row>
    <row r="1401" spans="1:78">
      <c r="A1401" s="9"/>
      <c r="B1401" s="10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</row>
    <row r="1402" spans="1:78">
      <c r="A1402" s="9"/>
      <c r="B1402" s="10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</row>
    <row r="1403" spans="1:78">
      <c r="A1403" s="9"/>
      <c r="B1403" s="10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</row>
    <row r="1404" spans="1:78">
      <c r="A1404" s="9"/>
      <c r="B1404" s="10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</row>
    <row r="1405" spans="1:78">
      <c r="A1405" s="9"/>
      <c r="B1405" s="10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</row>
    <row r="1406" spans="1:78">
      <c r="A1406" s="9"/>
      <c r="B1406" s="10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</row>
    <row r="1407" spans="1:78">
      <c r="A1407" s="9"/>
      <c r="B1407" s="10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</row>
    <row r="1408" spans="1:78">
      <c r="A1408" s="9"/>
      <c r="B1408" s="10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</row>
    <row r="1409" spans="1:78">
      <c r="A1409" s="9"/>
      <c r="B1409" s="10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</row>
    <row r="1410" spans="1:78">
      <c r="A1410" s="9"/>
      <c r="B1410" s="10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</row>
    <row r="1411" spans="1:78">
      <c r="A1411" s="9"/>
      <c r="B1411" s="10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</row>
    <row r="1412" spans="1:78">
      <c r="A1412" s="9"/>
      <c r="B1412" s="10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</row>
    <row r="1413" spans="1:78">
      <c r="A1413" s="9"/>
      <c r="B1413" s="10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</row>
    <row r="1414" spans="1:78">
      <c r="A1414" s="9"/>
      <c r="B1414" s="10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</row>
    <row r="1415" spans="1:78">
      <c r="A1415" s="9"/>
      <c r="B1415" s="10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</row>
    <row r="1416" spans="1:78">
      <c r="A1416" s="9"/>
      <c r="B1416" s="10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</row>
    <row r="1417" spans="1:78">
      <c r="A1417" s="9"/>
      <c r="B1417" s="10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</row>
    <row r="1418" spans="1:78">
      <c r="A1418" s="9"/>
      <c r="B1418" s="10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</row>
    <row r="1419" spans="1:78">
      <c r="A1419" s="9"/>
      <c r="B1419" s="10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</row>
    <row r="1420" spans="1:78">
      <c r="A1420" s="9"/>
      <c r="B1420" s="10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</row>
    <row r="1421" spans="1:78">
      <c r="A1421" s="9"/>
      <c r="B1421" s="10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</row>
    <row r="1422" spans="1:78">
      <c r="A1422" s="9"/>
      <c r="B1422" s="10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</row>
    <row r="1423" spans="1:78">
      <c r="A1423" s="9"/>
      <c r="B1423" s="10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</row>
    <row r="1424" spans="1:78">
      <c r="A1424" s="9"/>
      <c r="B1424" s="10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</row>
    <row r="1425" spans="1:78">
      <c r="A1425" s="9"/>
      <c r="B1425" s="10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</row>
    <row r="1426" spans="1:78">
      <c r="A1426" s="9"/>
      <c r="B1426" s="10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</row>
    <row r="1427" spans="1:78">
      <c r="A1427" s="9"/>
      <c r="B1427" s="10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</row>
    <row r="1428" spans="1:78">
      <c r="A1428" s="9"/>
      <c r="B1428" s="10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</row>
    <row r="1429" spans="1:78">
      <c r="A1429" s="9"/>
      <c r="B1429" s="10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</row>
    <row r="1430" spans="1:78">
      <c r="A1430" s="9"/>
      <c r="B1430" s="10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</row>
    <row r="1431" spans="1:78">
      <c r="A1431" s="9"/>
      <c r="B1431" s="10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</row>
    <row r="1432" spans="1:78">
      <c r="A1432" s="9"/>
      <c r="B1432" s="10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</row>
    <row r="1433" spans="1:78">
      <c r="A1433" s="9"/>
      <c r="B1433" s="10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</row>
    <row r="1434" spans="1:78">
      <c r="A1434" s="9"/>
      <c r="B1434" s="10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</row>
    <row r="1435" spans="1:78">
      <c r="A1435" s="9"/>
      <c r="B1435" s="10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</row>
    <row r="1436" spans="1:78">
      <c r="A1436" s="9"/>
      <c r="B1436" s="10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</row>
    <row r="1437" spans="1:78">
      <c r="A1437" s="9"/>
      <c r="B1437" s="10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</row>
    <row r="1438" spans="1:78">
      <c r="A1438" s="9"/>
      <c r="B1438" s="10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</row>
    <row r="1439" spans="1:78">
      <c r="A1439" s="9"/>
      <c r="B1439" s="10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</row>
    <row r="1440" spans="1:78">
      <c r="A1440" s="9"/>
      <c r="B1440" s="10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</row>
    <row r="1441" spans="1:78">
      <c r="A1441" s="9"/>
      <c r="B1441" s="10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</row>
    <row r="1442" spans="1:78">
      <c r="A1442" s="9"/>
      <c r="B1442" s="10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</row>
    <row r="1443" spans="1:78">
      <c r="A1443" s="9"/>
      <c r="B1443" s="10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</row>
    <row r="1444" spans="1:78">
      <c r="A1444" s="9"/>
      <c r="B1444" s="10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</row>
    <row r="1445" spans="1:78">
      <c r="A1445" s="9"/>
      <c r="B1445" s="10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</row>
    <row r="1446" spans="1:78">
      <c r="A1446" s="9"/>
      <c r="B1446" s="10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</row>
    <row r="1447" spans="1:78">
      <c r="A1447" s="9"/>
      <c r="B1447" s="10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</row>
    <row r="1448" spans="1:78">
      <c r="A1448" s="9"/>
      <c r="B1448" s="10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</row>
    <row r="1449" spans="1:78">
      <c r="A1449" s="9"/>
      <c r="B1449" s="10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</row>
    <row r="1450" spans="1:78">
      <c r="A1450" s="9"/>
      <c r="B1450" s="10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</row>
    <row r="1451" spans="1:78">
      <c r="A1451" s="9"/>
      <c r="B1451" s="10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</row>
    <row r="1452" spans="1:78">
      <c r="A1452" s="9"/>
      <c r="B1452" s="10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</row>
    <row r="1453" spans="1:78">
      <c r="A1453" s="9"/>
      <c r="B1453" s="10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</row>
    <row r="1454" spans="1:78">
      <c r="A1454" s="9"/>
      <c r="B1454" s="10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</row>
    <row r="1455" spans="1:78">
      <c r="A1455" s="9"/>
      <c r="B1455" s="10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</row>
    <row r="1456" spans="1:78">
      <c r="A1456" s="9"/>
      <c r="B1456" s="10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</row>
    <row r="1457" spans="1:78">
      <c r="A1457" s="9"/>
      <c r="B1457" s="10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</row>
    <row r="1458" spans="1:78">
      <c r="A1458" s="9"/>
      <c r="B1458" s="10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</row>
    <row r="1459" spans="1:78">
      <c r="A1459" s="9"/>
      <c r="B1459" s="10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</row>
    <row r="1460" spans="1:78">
      <c r="A1460" s="9"/>
      <c r="B1460" s="10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</row>
    <row r="1461" spans="1:78">
      <c r="A1461" s="9"/>
      <c r="B1461" s="10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</row>
    <row r="1462" spans="1:78">
      <c r="A1462" s="9"/>
      <c r="B1462" s="10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</row>
    <row r="1463" spans="1:78">
      <c r="A1463" s="9"/>
      <c r="B1463" s="10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</row>
    <row r="1464" spans="1:78">
      <c r="A1464" s="9"/>
      <c r="B1464" s="10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</row>
    <row r="1465" spans="1:78">
      <c r="A1465" s="9"/>
      <c r="B1465" s="10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</row>
    <row r="1466" spans="1:78">
      <c r="A1466" s="9"/>
      <c r="B1466" s="10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</row>
    <row r="1467" spans="1:78">
      <c r="A1467" s="9"/>
      <c r="B1467" s="10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</row>
    <row r="1468" spans="1:78">
      <c r="A1468" s="9"/>
      <c r="B1468" s="10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</row>
    <row r="1469" spans="1:78">
      <c r="A1469" s="9"/>
      <c r="B1469" s="10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</row>
    <row r="1470" spans="1:78">
      <c r="A1470" s="9"/>
      <c r="B1470" s="10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</row>
    <row r="1471" spans="1:78">
      <c r="A1471" s="9"/>
      <c r="B1471" s="10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</row>
    <row r="1472" spans="1:78">
      <c r="A1472" s="9"/>
      <c r="B1472" s="10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</row>
    <row r="1473" spans="1:78">
      <c r="A1473" s="9"/>
      <c r="B1473" s="10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</row>
    <row r="1474" spans="1:78">
      <c r="A1474" s="9"/>
      <c r="B1474" s="10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</row>
    <row r="1475" spans="1:78">
      <c r="A1475" s="9"/>
      <c r="B1475" s="10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</row>
    <row r="1476" spans="1:78">
      <c r="A1476" s="9"/>
      <c r="B1476" s="10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</row>
    <row r="1477" spans="1:78">
      <c r="A1477" s="9"/>
      <c r="B1477" s="10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</row>
    <row r="1478" spans="1:78">
      <c r="A1478" s="9"/>
      <c r="B1478" s="10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</row>
    <row r="1479" spans="1:78">
      <c r="A1479" s="9"/>
      <c r="B1479" s="10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</row>
    <row r="1480" spans="1:78">
      <c r="A1480" s="9"/>
      <c r="B1480" s="10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</row>
    <row r="1481" spans="1:78">
      <c r="A1481" s="9"/>
      <c r="B1481" s="10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</row>
    <row r="1482" spans="1:78">
      <c r="A1482" s="9"/>
      <c r="B1482" s="10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</row>
    <row r="1483" spans="1:78">
      <c r="A1483" s="9"/>
      <c r="B1483" s="10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</row>
    <row r="1484" spans="1:78">
      <c r="A1484" s="9"/>
      <c r="B1484" s="10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</row>
    <row r="1485" spans="1:78">
      <c r="A1485" s="9"/>
      <c r="B1485" s="10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</row>
    <row r="1486" spans="1:78">
      <c r="A1486" s="9"/>
      <c r="B1486" s="10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</row>
    <row r="1487" spans="1:78">
      <c r="A1487" s="9"/>
      <c r="B1487" s="10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</row>
    <row r="1488" spans="1:78">
      <c r="A1488" s="9"/>
      <c r="B1488" s="10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</row>
    <row r="1489" spans="1:78">
      <c r="A1489" s="9"/>
      <c r="B1489" s="10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</row>
    <row r="1490" spans="1:78">
      <c r="A1490" s="9"/>
      <c r="B1490" s="10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</row>
    <row r="1491" spans="1:78">
      <c r="A1491" s="9"/>
      <c r="B1491" s="10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</row>
    <row r="1492" spans="1:78">
      <c r="A1492" s="9"/>
      <c r="B1492" s="10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</row>
    <row r="1493" spans="1:78">
      <c r="A1493" s="9"/>
      <c r="B1493" s="10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</row>
    <row r="1494" spans="1:78">
      <c r="A1494" s="9"/>
      <c r="B1494" s="10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</row>
    <row r="1495" spans="1:78">
      <c r="A1495" s="9"/>
      <c r="B1495" s="10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</row>
    <row r="1496" spans="1:78">
      <c r="A1496" s="9"/>
      <c r="B1496" s="10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</row>
    <row r="1497" spans="1:78">
      <c r="A1497" s="9"/>
      <c r="B1497" s="10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</row>
    <row r="1498" spans="1:78">
      <c r="A1498" s="9"/>
      <c r="B1498" s="10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</row>
    <row r="1499" spans="1:78">
      <c r="A1499" s="9"/>
      <c r="B1499" s="10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</row>
    <row r="1500" spans="1:78">
      <c r="A1500" s="9"/>
      <c r="B1500" s="10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</row>
    <row r="1501" spans="1:78">
      <c r="A1501" s="9"/>
      <c r="B1501" s="10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</row>
    <row r="1502" spans="1:78">
      <c r="A1502" s="9"/>
      <c r="B1502" s="10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</row>
    <row r="1503" spans="1:78">
      <c r="A1503" s="9"/>
      <c r="B1503" s="10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</row>
    <row r="1504" spans="1:78">
      <c r="A1504" s="9"/>
      <c r="B1504" s="10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</row>
    <row r="1505" spans="1:78">
      <c r="A1505" s="9"/>
      <c r="B1505" s="10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</row>
    <row r="1506" spans="1:78">
      <c r="A1506" s="9"/>
      <c r="B1506" s="10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</row>
    <row r="1507" spans="1:78">
      <c r="A1507" s="9"/>
      <c r="B1507" s="10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</row>
    <row r="1508" spans="1:78">
      <c r="A1508" s="9"/>
      <c r="B1508" s="10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</row>
    <row r="1509" spans="1:78">
      <c r="A1509" s="9"/>
      <c r="B1509" s="10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</row>
    <row r="1510" spans="1:78">
      <c r="A1510" s="9"/>
      <c r="B1510" s="10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</row>
    <row r="1511" spans="1:78">
      <c r="A1511" s="9"/>
      <c r="B1511" s="10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</row>
    <row r="1512" spans="1:78">
      <c r="A1512" s="9"/>
      <c r="B1512" s="10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</row>
    <row r="1513" spans="1:78">
      <c r="A1513" s="9"/>
      <c r="B1513" s="10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</row>
    <row r="1514" spans="1:78">
      <c r="A1514" s="9"/>
      <c r="B1514" s="10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</row>
    <row r="1515" spans="1:78">
      <c r="A1515" s="9"/>
      <c r="B1515" s="10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</row>
    <row r="1516" spans="1:78">
      <c r="A1516" s="9"/>
      <c r="B1516" s="10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</row>
    <row r="1517" spans="1:78">
      <c r="A1517" s="9"/>
      <c r="B1517" s="10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</row>
    <row r="1518" spans="1:78">
      <c r="A1518" s="9"/>
      <c r="B1518" s="10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</row>
    <row r="1519" spans="1:78">
      <c r="A1519" s="9"/>
      <c r="B1519" s="10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</row>
    <row r="1520" spans="1:78">
      <c r="A1520" s="9"/>
      <c r="B1520" s="10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</row>
    <row r="1521" spans="1:78">
      <c r="A1521" s="9"/>
      <c r="B1521" s="10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</row>
    <row r="1522" spans="1:78">
      <c r="A1522" s="9"/>
      <c r="B1522" s="10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</row>
    <row r="1523" spans="1:78">
      <c r="A1523" s="9"/>
      <c r="B1523" s="10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</row>
    <row r="1524" spans="1:78">
      <c r="A1524" s="9"/>
      <c r="B1524" s="10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</row>
    <row r="1525" spans="1:78">
      <c r="A1525" s="9"/>
      <c r="B1525" s="10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</row>
    <row r="1526" spans="1:78">
      <c r="A1526" s="9"/>
      <c r="B1526" s="10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</row>
    <row r="1527" spans="1:78">
      <c r="A1527" s="9"/>
      <c r="B1527" s="10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</row>
    <row r="1528" spans="1:78">
      <c r="A1528" s="9"/>
      <c r="B1528" s="10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</row>
    <row r="1529" spans="1:78">
      <c r="A1529" s="9"/>
      <c r="B1529" s="10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</row>
    <row r="1530" spans="1:78">
      <c r="A1530" s="9"/>
      <c r="B1530" s="10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</row>
    <row r="1531" spans="1:78">
      <c r="A1531" s="9"/>
      <c r="B1531" s="10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</row>
    <row r="1532" spans="1:78">
      <c r="A1532" s="9"/>
      <c r="B1532" s="10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</row>
    <row r="1533" spans="1:78">
      <c r="A1533" s="9"/>
      <c r="B1533" s="10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</row>
    <row r="1534" spans="1:78">
      <c r="A1534" s="9"/>
      <c r="B1534" s="10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</row>
    <row r="1535" spans="1:78">
      <c r="A1535" s="9"/>
      <c r="B1535" s="10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</row>
    <row r="1536" spans="1:78">
      <c r="A1536" s="9"/>
      <c r="B1536" s="10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</row>
    <row r="1537" spans="1:78">
      <c r="A1537" s="9"/>
      <c r="B1537" s="10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</row>
    <row r="1538" spans="1:78">
      <c r="A1538" s="9"/>
      <c r="B1538" s="10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</row>
    <row r="1539" spans="1:78">
      <c r="A1539" s="9"/>
      <c r="B1539" s="10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</row>
    <row r="1540" spans="1:78">
      <c r="A1540" s="9"/>
      <c r="B1540" s="10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</row>
    <row r="1541" spans="1:78">
      <c r="A1541" s="9"/>
      <c r="B1541" s="10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</row>
    <row r="1542" spans="1:78">
      <c r="A1542" s="9"/>
      <c r="B1542" s="10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</row>
    <row r="1543" spans="1:78">
      <c r="A1543" s="9"/>
      <c r="B1543" s="10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</row>
    <row r="1544" spans="1:78">
      <c r="A1544" s="9"/>
      <c r="B1544" s="10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</row>
    <row r="1545" spans="1:78">
      <c r="A1545" s="9"/>
      <c r="B1545" s="10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</row>
    <row r="1546" spans="1:78">
      <c r="A1546" s="9"/>
      <c r="B1546" s="10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</row>
    <row r="1547" spans="1:78">
      <c r="A1547" s="9"/>
      <c r="B1547" s="10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</row>
    <row r="1548" spans="1:78">
      <c r="A1548" s="9"/>
      <c r="B1548" s="10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</row>
    <row r="1549" spans="1:78">
      <c r="A1549" s="9"/>
      <c r="B1549" s="10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</row>
    <row r="1550" spans="1:78">
      <c r="A1550" s="9"/>
      <c r="B1550" s="10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</row>
    <row r="1551" spans="1:78">
      <c r="A1551" s="9"/>
      <c r="B1551" s="10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</row>
    <row r="1552" spans="1:78">
      <c r="A1552" s="9"/>
      <c r="B1552" s="10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</row>
    <row r="1553" spans="1:78">
      <c r="A1553" s="9"/>
      <c r="B1553" s="10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</row>
    <row r="1554" spans="1:78">
      <c r="A1554" s="9"/>
      <c r="B1554" s="10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</row>
    <row r="1555" spans="1:78">
      <c r="A1555" s="9"/>
      <c r="B1555" s="10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</row>
    <row r="1556" spans="1:78">
      <c r="A1556" s="9"/>
      <c r="B1556" s="10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</row>
    <row r="1557" spans="1:78">
      <c r="A1557" s="9"/>
      <c r="B1557" s="10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</row>
    <row r="1558" spans="1:78">
      <c r="A1558" s="9"/>
      <c r="B1558" s="10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</row>
    <row r="1559" spans="1:78">
      <c r="A1559" s="9"/>
      <c r="B1559" s="10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</row>
    <row r="1560" spans="1:78">
      <c r="A1560" s="9"/>
      <c r="B1560" s="10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</row>
    <row r="1561" spans="1:78">
      <c r="A1561" s="9"/>
      <c r="B1561" s="10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</row>
    <row r="1562" spans="1:78">
      <c r="A1562" s="9"/>
      <c r="B1562" s="10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</row>
    <row r="1563" spans="1:78">
      <c r="A1563" s="9"/>
      <c r="B1563" s="10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</row>
    <row r="1564" spans="1:78">
      <c r="A1564" s="9"/>
      <c r="B1564" s="10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</row>
    <row r="1565" spans="1:78">
      <c r="A1565" s="9"/>
      <c r="B1565" s="10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</row>
    <row r="1566" spans="1:78">
      <c r="A1566" s="9"/>
      <c r="B1566" s="10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</row>
    <row r="1567" spans="1:78">
      <c r="A1567" s="9"/>
      <c r="B1567" s="10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</row>
    <row r="1568" spans="1:78">
      <c r="A1568" s="9"/>
      <c r="B1568" s="10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</row>
    <row r="1569" spans="1:78">
      <c r="A1569" s="9"/>
      <c r="B1569" s="10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</row>
    <row r="1570" spans="1:78">
      <c r="A1570" s="9"/>
      <c r="B1570" s="10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</row>
    <row r="1571" spans="1:78">
      <c r="A1571" s="9"/>
      <c r="B1571" s="10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</row>
    <row r="1572" spans="1:78">
      <c r="A1572" s="9"/>
      <c r="B1572" s="10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</row>
    <row r="1573" spans="1:78">
      <c r="A1573" s="9"/>
      <c r="B1573" s="10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</row>
    <row r="1574" spans="1:78">
      <c r="A1574" s="9"/>
      <c r="B1574" s="10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</row>
    <row r="1575" spans="1:78">
      <c r="A1575" s="9"/>
      <c r="B1575" s="10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</row>
    <row r="1576" spans="1:78">
      <c r="A1576" s="9"/>
      <c r="B1576" s="10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</row>
    <row r="1577" spans="1:78">
      <c r="A1577" s="9"/>
      <c r="B1577" s="10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</row>
    <row r="1578" spans="1:78">
      <c r="A1578" s="9"/>
      <c r="B1578" s="10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</row>
    <row r="1579" spans="1:78">
      <c r="A1579" s="9"/>
      <c r="B1579" s="10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</row>
    <row r="1580" spans="1:78">
      <c r="A1580" s="9"/>
      <c r="B1580" s="10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</row>
    <row r="1581" spans="1:78">
      <c r="A1581" s="9"/>
      <c r="B1581" s="10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</row>
    <row r="1582" spans="1:78">
      <c r="A1582" s="9"/>
      <c r="B1582" s="10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</row>
    <row r="1583" spans="1:78">
      <c r="A1583" s="9"/>
      <c r="B1583" s="10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</row>
    <row r="1584" spans="1:78">
      <c r="A1584" s="9"/>
      <c r="B1584" s="10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</row>
    <row r="1585" spans="1:78">
      <c r="A1585" s="9"/>
      <c r="B1585" s="10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</row>
    <row r="1586" spans="1:78">
      <c r="A1586" s="9"/>
      <c r="B1586" s="10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</row>
    <row r="1587" spans="1:78">
      <c r="A1587" s="9"/>
      <c r="B1587" s="10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</row>
    <row r="1588" spans="1:78">
      <c r="A1588" s="9"/>
      <c r="B1588" s="10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</row>
    <row r="1589" spans="1:78">
      <c r="A1589" s="9"/>
      <c r="B1589" s="10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</row>
    <row r="1590" spans="1:78">
      <c r="A1590" s="9"/>
      <c r="B1590" s="10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</row>
    <row r="1591" spans="1:78">
      <c r="A1591" s="9"/>
      <c r="B1591" s="10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</row>
    <row r="1592" spans="1:78">
      <c r="A1592" s="9"/>
      <c r="B1592" s="10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</row>
    <row r="1593" spans="1:78">
      <c r="A1593" s="9"/>
      <c r="B1593" s="10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</row>
    <row r="1594" spans="1:78">
      <c r="A1594" s="9"/>
      <c r="B1594" s="10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</row>
    <row r="1595" spans="1:78">
      <c r="A1595" s="9"/>
      <c r="B1595" s="10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</row>
    <row r="1596" spans="1:78">
      <c r="A1596" s="9"/>
      <c r="B1596" s="10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</row>
    <row r="1597" spans="1:78">
      <c r="A1597" s="9"/>
      <c r="B1597" s="10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</row>
    <row r="1598" spans="1:78">
      <c r="A1598" s="9"/>
      <c r="B1598" s="10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</row>
    <row r="1599" spans="1:78">
      <c r="A1599" s="9"/>
      <c r="B1599" s="10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</row>
    <row r="1600" spans="1:78">
      <c r="A1600" s="9"/>
      <c r="B1600" s="10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</row>
    <row r="1601" spans="1:78">
      <c r="A1601" s="9"/>
      <c r="B1601" s="10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</row>
    <row r="1602" spans="1:78">
      <c r="A1602" s="9"/>
      <c r="B1602" s="10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</row>
    <row r="1603" spans="1:78">
      <c r="A1603" s="9"/>
      <c r="B1603" s="10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</row>
    <row r="1604" spans="1:78">
      <c r="A1604" s="9"/>
      <c r="B1604" s="10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</row>
    <row r="1605" spans="1:78">
      <c r="A1605" s="9"/>
      <c r="B1605" s="10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</row>
    <row r="1606" spans="1:78">
      <c r="A1606" s="9"/>
      <c r="B1606" s="10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</row>
    <row r="1607" spans="1:78">
      <c r="A1607" s="9"/>
      <c r="B1607" s="10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</row>
    <row r="1608" spans="1:78">
      <c r="A1608" s="9"/>
      <c r="B1608" s="10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</row>
    <row r="1609" spans="1:78">
      <c r="A1609" s="9"/>
      <c r="B1609" s="10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</row>
    <row r="1610" spans="1:78">
      <c r="A1610" s="9"/>
      <c r="B1610" s="10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</row>
    <row r="1611" spans="1:78">
      <c r="A1611" s="9"/>
      <c r="B1611" s="10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</row>
    <row r="1612" spans="1:78">
      <c r="A1612" s="9"/>
      <c r="B1612" s="10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</row>
    <row r="1613" spans="1:78">
      <c r="A1613" s="9"/>
      <c r="B1613" s="10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</row>
    <row r="1614" spans="1:78">
      <c r="A1614" s="9"/>
      <c r="B1614" s="10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</row>
    <row r="1615" spans="1:78">
      <c r="A1615" s="9"/>
      <c r="B1615" s="10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</row>
    <row r="1616" spans="1:78">
      <c r="A1616" s="9"/>
      <c r="B1616" s="10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</row>
    <row r="1617" spans="1:78">
      <c r="A1617" s="9"/>
      <c r="B1617" s="10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</row>
    <row r="1618" spans="1:78">
      <c r="A1618" s="9"/>
      <c r="B1618" s="10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</row>
    <row r="1619" spans="1:78">
      <c r="A1619" s="9"/>
      <c r="B1619" s="10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</row>
    <row r="1620" spans="1:78">
      <c r="A1620" s="9"/>
      <c r="B1620" s="10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</row>
    <row r="1621" spans="1:78">
      <c r="A1621" s="9"/>
      <c r="B1621" s="10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</row>
    <row r="1622" spans="1:78">
      <c r="A1622" s="9"/>
      <c r="B1622" s="10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</row>
    <row r="1623" spans="1:78">
      <c r="A1623" s="9"/>
      <c r="B1623" s="10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</row>
    <row r="1624" spans="1:78">
      <c r="A1624" s="9"/>
      <c r="B1624" s="10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</row>
    <row r="1625" spans="1:78">
      <c r="A1625" s="9"/>
      <c r="B1625" s="10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</row>
    <row r="1626" spans="1:78">
      <c r="A1626" s="9"/>
      <c r="B1626" s="10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</row>
    <row r="1627" spans="1:78">
      <c r="A1627" s="9"/>
      <c r="B1627" s="10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</row>
    <row r="1628" spans="1:78">
      <c r="A1628" s="9"/>
      <c r="B1628" s="10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</row>
    <row r="1629" spans="1:78">
      <c r="A1629" s="9"/>
      <c r="B1629" s="10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</row>
    <row r="1630" spans="1:78">
      <c r="A1630" s="9"/>
      <c r="B1630" s="10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</row>
    <row r="1631" spans="1:78">
      <c r="A1631" s="9"/>
      <c r="B1631" s="10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</row>
    <row r="1632" spans="1:78">
      <c r="A1632" s="9"/>
      <c r="B1632" s="10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</row>
    <row r="1633" spans="1:78">
      <c r="A1633" s="9"/>
      <c r="B1633" s="10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</row>
    <row r="1634" spans="1:78">
      <c r="A1634" s="9"/>
      <c r="B1634" s="10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</row>
    <row r="1635" spans="1:78">
      <c r="A1635" s="9"/>
      <c r="B1635" s="10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</row>
    <row r="1636" spans="1:78">
      <c r="A1636" s="9"/>
      <c r="B1636" s="10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</row>
    <row r="1637" spans="1:78">
      <c r="A1637" s="9"/>
      <c r="B1637" s="10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</row>
    <row r="1638" spans="1:78">
      <c r="A1638" s="9"/>
      <c r="B1638" s="10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</row>
    <row r="1639" spans="1:78">
      <c r="A1639" s="9"/>
      <c r="B1639" s="10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</row>
    <row r="1640" spans="1:78">
      <c r="A1640" s="9"/>
      <c r="B1640" s="10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</row>
    <row r="1641" spans="1:78">
      <c r="A1641" s="9"/>
      <c r="B1641" s="10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</row>
    <row r="1642" spans="1:78">
      <c r="A1642" s="9"/>
      <c r="B1642" s="10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</row>
    <row r="1643" spans="1:78">
      <c r="A1643" s="9"/>
      <c r="B1643" s="10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</row>
    <row r="1644" spans="1:78">
      <c r="A1644" s="9"/>
      <c r="B1644" s="10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</row>
    <row r="1645" spans="1:78">
      <c r="A1645" s="9"/>
      <c r="B1645" s="10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</row>
    <row r="1646" spans="1:78">
      <c r="A1646" s="9"/>
      <c r="B1646" s="10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</row>
    <row r="1647" spans="1:78">
      <c r="A1647" s="9"/>
      <c r="B1647" s="10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</row>
    <row r="1648" spans="1:78">
      <c r="A1648" s="9"/>
      <c r="B1648" s="10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</row>
    <row r="1649" spans="1:78">
      <c r="A1649" s="9"/>
      <c r="B1649" s="10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</row>
    <row r="1650" spans="1:78">
      <c r="A1650" s="9"/>
      <c r="B1650" s="10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</row>
    <row r="1651" spans="1:78">
      <c r="A1651" s="9"/>
      <c r="B1651" s="10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</row>
    <row r="1652" spans="1:78">
      <c r="A1652" s="9"/>
      <c r="B1652" s="10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</row>
    <row r="1653" spans="1:78">
      <c r="A1653" s="9"/>
      <c r="B1653" s="10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</row>
    <row r="1654" spans="1:78">
      <c r="A1654" s="9"/>
      <c r="B1654" s="10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</row>
    <row r="1655" spans="1:78">
      <c r="A1655" s="9"/>
      <c r="B1655" s="10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</row>
    <row r="1656" spans="1:78">
      <c r="A1656" s="9"/>
      <c r="B1656" s="10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</row>
    <row r="1657" spans="1:78">
      <c r="A1657" s="9"/>
      <c r="B1657" s="10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</row>
    <row r="1658" spans="1:78">
      <c r="A1658" s="9"/>
      <c r="B1658" s="10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</row>
    <row r="1659" spans="1:78">
      <c r="A1659" s="9"/>
      <c r="B1659" s="10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</row>
    <row r="1660" spans="1:78">
      <c r="A1660" s="9"/>
      <c r="B1660" s="10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</row>
    <row r="1661" spans="1:78">
      <c r="A1661" s="9"/>
      <c r="B1661" s="10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</row>
    <row r="1662" spans="1:78">
      <c r="A1662" s="9"/>
      <c r="B1662" s="10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</row>
    <row r="1663" spans="1:78">
      <c r="A1663" s="9"/>
      <c r="B1663" s="10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</row>
    <row r="1664" spans="1:78">
      <c r="A1664" s="9"/>
      <c r="B1664" s="10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</row>
    <row r="1665" spans="1:78">
      <c r="A1665" s="9"/>
      <c r="B1665" s="10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</row>
    <row r="1666" spans="1:78">
      <c r="A1666" s="9"/>
      <c r="B1666" s="10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</row>
    <row r="1667" spans="1:78">
      <c r="A1667" s="9"/>
      <c r="B1667" s="10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</row>
    <row r="1668" spans="1:78">
      <c r="A1668" s="9"/>
      <c r="B1668" s="10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</row>
    <row r="1669" spans="1:78">
      <c r="A1669" s="9"/>
      <c r="B1669" s="10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</row>
    <row r="1670" spans="1:78">
      <c r="A1670" s="9"/>
      <c r="B1670" s="10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</row>
    <row r="1671" spans="1:78">
      <c r="A1671" s="9"/>
      <c r="B1671" s="10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</row>
    <row r="1672" spans="1:78">
      <c r="A1672" s="9"/>
      <c r="B1672" s="10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</row>
    <row r="1673" spans="1:78">
      <c r="A1673" s="9"/>
      <c r="B1673" s="10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</row>
    <row r="1674" spans="1:78">
      <c r="A1674" s="9"/>
      <c r="B1674" s="10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</row>
    <row r="1675" spans="1:78">
      <c r="A1675" s="9"/>
      <c r="B1675" s="10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</row>
    <row r="1676" spans="1:78">
      <c r="A1676" s="9"/>
      <c r="B1676" s="10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</row>
    <row r="1677" spans="1:78">
      <c r="A1677" s="9"/>
      <c r="B1677" s="10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</row>
    <row r="1678" spans="1:78">
      <c r="A1678" s="9"/>
      <c r="B1678" s="10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</row>
    <row r="1679" spans="1:78">
      <c r="A1679" s="9"/>
      <c r="B1679" s="10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</row>
    <row r="1680" spans="1:78">
      <c r="A1680" s="9"/>
      <c r="B1680" s="10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</row>
    <row r="1681" spans="1:78">
      <c r="A1681" s="9"/>
      <c r="B1681" s="10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</row>
    <row r="1682" spans="1:78">
      <c r="A1682" s="9"/>
      <c r="B1682" s="10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</row>
    <row r="1683" spans="1:78">
      <c r="A1683" s="9"/>
      <c r="B1683" s="10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</row>
    <row r="1684" spans="1:78">
      <c r="A1684" s="9"/>
      <c r="B1684" s="10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</row>
    <row r="1685" spans="1:78">
      <c r="A1685" s="9"/>
      <c r="B1685" s="10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</row>
    <row r="1686" spans="1:78">
      <c r="A1686" s="9"/>
      <c r="B1686" s="10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</row>
    <row r="1687" spans="1:78">
      <c r="A1687" s="9"/>
      <c r="B1687" s="10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</row>
    <row r="1688" spans="1:78">
      <c r="A1688" s="9"/>
      <c r="B1688" s="10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</row>
    <row r="1689" spans="1:78">
      <c r="A1689" s="9"/>
      <c r="B1689" s="10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</row>
    <row r="1690" spans="1:78">
      <c r="A1690" s="9"/>
      <c r="B1690" s="10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</row>
    <row r="1691" spans="1:78">
      <c r="A1691" s="9"/>
      <c r="B1691" s="10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</row>
    <row r="1692" spans="1:78">
      <c r="A1692" s="9"/>
      <c r="B1692" s="10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</row>
    <row r="1693" spans="1:78">
      <c r="A1693" s="9"/>
      <c r="B1693" s="10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</row>
    <row r="1694" spans="1:78">
      <c r="A1694" s="9"/>
      <c r="B1694" s="10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</row>
    <row r="1695" spans="1:78">
      <c r="A1695" s="9"/>
      <c r="B1695" s="10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</row>
    <row r="1696" spans="1:78">
      <c r="A1696" s="9"/>
      <c r="B1696" s="10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</row>
    <row r="1697" spans="1:78">
      <c r="A1697" s="9"/>
      <c r="B1697" s="10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</row>
    <row r="1698" spans="1:78">
      <c r="A1698" s="9"/>
      <c r="B1698" s="10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</row>
    <row r="1699" spans="1:78">
      <c r="A1699" s="9"/>
      <c r="B1699" s="10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</row>
    <row r="1700" spans="1:78">
      <c r="A1700" s="9"/>
      <c r="B1700" s="10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</row>
    <row r="1701" spans="1:78">
      <c r="A1701" s="9"/>
      <c r="B1701" s="10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</row>
    <row r="1702" spans="1:78">
      <c r="A1702" s="9"/>
      <c r="B1702" s="10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</row>
    <row r="1703" spans="1:78">
      <c r="A1703" s="9"/>
      <c r="B1703" s="10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</row>
    <row r="1704" spans="1:78">
      <c r="A1704" s="9"/>
      <c r="B1704" s="10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</row>
    <row r="1705" spans="1:78">
      <c r="A1705" s="9"/>
      <c r="B1705" s="10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</row>
    <row r="1706" spans="1:78">
      <c r="A1706" s="9"/>
      <c r="B1706" s="10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</row>
    <row r="1707" spans="1:78">
      <c r="A1707" s="9"/>
      <c r="B1707" s="10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</row>
    <row r="1708" spans="1:78">
      <c r="A1708" s="9"/>
      <c r="B1708" s="10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</row>
    <row r="1709" spans="1:78">
      <c r="A1709" s="9"/>
      <c r="B1709" s="10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</row>
    <row r="1710" spans="1:78">
      <c r="A1710" s="9"/>
      <c r="B1710" s="10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</row>
    <row r="1711" spans="1:78">
      <c r="A1711" s="9"/>
      <c r="B1711" s="10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</row>
    <row r="1712" spans="1:78">
      <c r="A1712" s="9"/>
      <c r="B1712" s="10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</row>
    <row r="1713" spans="1:78">
      <c r="A1713" s="9"/>
      <c r="B1713" s="10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</row>
    <row r="1714" spans="1:78">
      <c r="A1714" s="9"/>
      <c r="B1714" s="10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</row>
    <row r="1715" spans="1:78">
      <c r="A1715" s="9"/>
      <c r="B1715" s="10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</row>
    <row r="1716" spans="1:78">
      <c r="A1716" s="9"/>
      <c r="B1716" s="10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</row>
    <row r="1717" spans="1:78">
      <c r="A1717" s="9"/>
      <c r="B1717" s="10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</row>
    <row r="1718" spans="1:78">
      <c r="A1718" s="9"/>
      <c r="B1718" s="10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</row>
    <row r="1719" spans="1:78">
      <c r="A1719" s="9"/>
      <c r="B1719" s="10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</row>
    <row r="1720" spans="1:78">
      <c r="A1720" s="9"/>
      <c r="B1720" s="10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</row>
    <row r="1721" spans="1:78">
      <c r="A1721" s="9"/>
      <c r="B1721" s="10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</row>
    <row r="1722" spans="1:78">
      <c r="A1722" s="9"/>
      <c r="B1722" s="10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</row>
    <row r="1723" spans="1:78">
      <c r="A1723" s="9"/>
      <c r="B1723" s="10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</row>
    <row r="1724" spans="1:78">
      <c r="A1724" s="9"/>
      <c r="B1724" s="10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</row>
    <row r="1725" spans="1:78">
      <c r="A1725" s="9"/>
      <c r="B1725" s="10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</row>
    <row r="1726" spans="1:78">
      <c r="A1726" s="9"/>
      <c r="B1726" s="10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</row>
    <row r="1727" spans="1:78">
      <c r="A1727" s="9"/>
      <c r="B1727" s="10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</row>
    <row r="1728" spans="1:78">
      <c r="A1728" s="9"/>
      <c r="B1728" s="10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</row>
    <row r="1729" spans="1:78">
      <c r="A1729" s="9"/>
      <c r="B1729" s="10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</row>
    <row r="1730" spans="1:78">
      <c r="A1730" s="9"/>
      <c r="B1730" s="10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</row>
    <row r="1731" spans="1:78">
      <c r="A1731" s="9"/>
      <c r="B1731" s="10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</row>
    <row r="1732" spans="1:78">
      <c r="A1732" s="9"/>
      <c r="B1732" s="10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</row>
    <row r="1733" spans="1:78">
      <c r="A1733" s="9"/>
      <c r="B1733" s="10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</row>
    <row r="1734" spans="1:78">
      <c r="A1734" s="9"/>
      <c r="B1734" s="10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</row>
    <row r="1735" spans="1:78">
      <c r="A1735" s="9"/>
      <c r="B1735" s="10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</row>
    <row r="1736" spans="1:78">
      <c r="A1736" s="9"/>
      <c r="B1736" s="10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</row>
    <row r="1737" spans="1:78">
      <c r="A1737" s="9"/>
      <c r="B1737" s="10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</row>
    <row r="1738" spans="1:78">
      <c r="A1738" s="9"/>
      <c r="B1738" s="10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</row>
    <row r="1739" spans="1:78">
      <c r="A1739" s="9"/>
      <c r="B1739" s="10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</row>
    <row r="1740" spans="1:78">
      <c r="A1740" s="9"/>
      <c r="B1740" s="10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</row>
    <row r="1741" spans="1:78">
      <c r="A1741" s="9"/>
      <c r="B1741" s="10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</row>
    <row r="1742" spans="1:78">
      <c r="A1742" s="9"/>
      <c r="B1742" s="10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</row>
    <row r="1743" spans="1:78">
      <c r="A1743" s="9"/>
      <c r="B1743" s="10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</row>
    <row r="1744" spans="1:78">
      <c r="A1744" s="9"/>
      <c r="B1744" s="10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</row>
    <row r="1745" spans="1:78">
      <c r="A1745" s="9"/>
      <c r="B1745" s="10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</row>
    <row r="1746" spans="1:78">
      <c r="A1746" s="9"/>
      <c r="B1746" s="10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</row>
    <row r="1747" spans="1:78">
      <c r="A1747" s="9"/>
      <c r="B1747" s="10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</row>
    <row r="1748" spans="1:78">
      <c r="A1748" s="9"/>
      <c r="B1748" s="10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</row>
    <row r="1749" spans="1:78">
      <c r="A1749" s="9"/>
      <c r="B1749" s="10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</row>
    <row r="1750" spans="1:78">
      <c r="A1750" s="9"/>
      <c r="B1750" s="10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</row>
    <row r="1751" spans="1:78">
      <c r="A1751" s="9"/>
      <c r="B1751" s="10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</row>
    <row r="1752" spans="1:78">
      <c r="A1752" s="9"/>
      <c r="B1752" s="10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</row>
    <row r="1753" spans="1:78">
      <c r="A1753" s="9"/>
      <c r="B1753" s="10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</row>
    <row r="1754" spans="1:78">
      <c r="A1754" s="9"/>
      <c r="B1754" s="10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</row>
    <row r="1755" spans="1:78">
      <c r="A1755" s="9"/>
      <c r="B1755" s="10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</row>
    <row r="1756" spans="1:78">
      <c r="A1756" s="9"/>
      <c r="B1756" s="10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</row>
    <row r="1757" spans="1:78">
      <c r="A1757" s="9"/>
      <c r="B1757" s="10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</row>
    <row r="1758" spans="1:78">
      <c r="A1758" s="9"/>
      <c r="B1758" s="10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</row>
    <row r="1759" spans="1:78">
      <c r="A1759" s="9"/>
      <c r="B1759" s="10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</row>
    <row r="1760" spans="1:78">
      <c r="A1760" s="9"/>
      <c r="B1760" s="10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</row>
    <row r="1761" spans="1:78">
      <c r="A1761" s="9"/>
      <c r="B1761" s="10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</row>
    <row r="1762" spans="1:78">
      <c r="A1762" s="9"/>
      <c r="B1762" s="10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</row>
    <row r="1763" spans="1:78">
      <c r="A1763" s="9"/>
      <c r="B1763" s="10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</row>
    <row r="1764" spans="1:78">
      <c r="A1764" s="9"/>
      <c r="B1764" s="10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</row>
    <row r="1765" spans="1:78">
      <c r="A1765" s="9"/>
      <c r="B1765" s="10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</row>
    <row r="1766" spans="1:78">
      <c r="A1766" s="9"/>
      <c r="B1766" s="10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</row>
    <row r="1767" spans="1:78">
      <c r="A1767" s="9"/>
      <c r="B1767" s="10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</row>
    <row r="1768" spans="1:78">
      <c r="A1768" s="9"/>
      <c r="B1768" s="10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</row>
    <row r="1769" spans="1:78">
      <c r="A1769" s="9"/>
      <c r="B1769" s="10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</row>
    <row r="1770" spans="1:78">
      <c r="A1770" s="9"/>
      <c r="B1770" s="10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</row>
    <row r="1771" spans="1:78">
      <c r="A1771" s="9"/>
      <c r="B1771" s="10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</row>
    <row r="1772" spans="1:78">
      <c r="A1772" s="9"/>
      <c r="B1772" s="10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</row>
    <row r="1773" spans="1:78">
      <c r="A1773" s="9"/>
      <c r="B1773" s="10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</row>
    <row r="1774" spans="1:78">
      <c r="A1774" s="9"/>
      <c r="B1774" s="10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</row>
    <row r="1775" spans="1:78">
      <c r="A1775" s="9"/>
      <c r="B1775" s="10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</row>
    <row r="1776" spans="1:78">
      <c r="A1776" s="9"/>
      <c r="B1776" s="10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</row>
    <row r="1777" spans="1:78">
      <c r="A1777" s="9"/>
      <c r="B1777" s="10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</row>
    <row r="1778" spans="1:78">
      <c r="A1778" s="9"/>
      <c r="B1778" s="10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</row>
    <row r="1779" spans="1:78">
      <c r="A1779" s="9"/>
      <c r="B1779" s="10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</row>
    <row r="1780" spans="1:78">
      <c r="A1780" s="9"/>
      <c r="B1780" s="10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</row>
    <row r="1781" spans="1:78">
      <c r="A1781" s="9"/>
      <c r="B1781" s="10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</row>
    <row r="1782" spans="1:78">
      <c r="A1782" s="9"/>
      <c r="B1782" s="10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</row>
    <row r="1783" spans="1:78">
      <c r="A1783" s="9"/>
      <c r="B1783" s="10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</row>
    <row r="1784" spans="1:78">
      <c r="A1784" s="9"/>
      <c r="B1784" s="10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</row>
    <row r="1785" spans="1:78">
      <c r="A1785" s="9"/>
      <c r="B1785" s="10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</row>
    <row r="1786" spans="1:78">
      <c r="A1786" s="9"/>
      <c r="B1786" s="10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</row>
    <row r="1787" spans="1:78">
      <c r="A1787" s="9"/>
      <c r="B1787" s="10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</row>
    <row r="1788" spans="1:78">
      <c r="A1788" s="9"/>
      <c r="B1788" s="10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</row>
    <row r="1789" spans="1:78">
      <c r="A1789" s="9"/>
      <c r="B1789" s="10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</row>
    <row r="1790" spans="1:78">
      <c r="A1790" s="9"/>
      <c r="B1790" s="10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</row>
    <row r="1791" spans="1:78">
      <c r="A1791" s="9"/>
      <c r="B1791" s="10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</row>
    <row r="1792" spans="1:78">
      <c r="A1792" s="9"/>
      <c r="B1792" s="10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</row>
    <row r="1793" spans="1:78">
      <c r="A1793" s="9"/>
      <c r="B1793" s="10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</row>
    <row r="1794" spans="1:78">
      <c r="A1794" s="9"/>
      <c r="B1794" s="10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</row>
    <row r="1795" spans="1:78">
      <c r="A1795" s="9"/>
      <c r="B1795" s="10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</row>
    <row r="1796" spans="1:78">
      <c r="A1796" s="9"/>
      <c r="B1796" s="10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</row>
    <row r="1797" spans="1:78">
      <c r="A1797" s="9"/>
      <c r="B1797" s="10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</row>
    <row r="1798" spans="1:78">
      <c r="A1798" s="9"/>
      <c r="B1798" s="10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</row>
    <row r="1799" spans="1:78">
      <c r="A1799" s="9"/>
      <c r="B1799" s="10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</row>
    <row r="1800" spans="1:78">
      <c r="A1800" s="9"/>
      <c r="B1800" s="10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</row>
    <row r="1801" spans="1:78">
      <c r="A1801" s="9"/>
      <c r="B1801" s="10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</row>
    <row r="1802" spans="1:78">
      <c r="A1802" s="9"/>
      <c r="B1802" s="10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</row>
    <row r="1803" spans="1:78">
      <c r="A1803" s="9"/>
      <c r="B1803" s="10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</row>
    <row r="1804" spans="1:78">
      <c r="A1804" s="9"/>
      <c r="B1804" s="10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</row>
    <row r="1805" spans="1:78">
      <c r="A1805" s="9"/>
      <c r="B1805" s="10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</row>
    <row r="1806" spans="1:78">
      <c r="A1806" s="9"/>
      <c r="B1806" s="10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</row>
    <row r="1807" spans="1:78">
      <c r="A1807" s="9"/>
      <c r="B1807" s="10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</row>
    <row r="1808" spans="1:78">
      <c r="A1808" s="9"/>
      <c r="B1808" s="10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</row>
    <row r="1809" spans="1:78">
      <c r="A1809" s="9"/>
      <c r="B1809" s="10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</row>
    <row r="1810" spans="1:78">
      <c r="A1810" s="9"/>
      <c r="B1810" s="10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</row>
    <row r="1811" spans="1:78">
      <c r="A1811" s="9"/>
      <c r="B1811" s="10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</row>
    <row r="1812" spans="1:78">
      <c r="A1812" s="9"/>
      <c r="B1812" s="10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</row>
    <row r="1813" spans="1:78">
      <c r="A1813" s="9"/>
      <c r="B1813" s="10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</row>
    <row r="1814" spans="1:78">
      <c r="A1814" s="9"/>
      <c r="B1814" s="10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</row>
    <row r="1815" spans="1:78">
      <c r="A1815" s="9"/>
      <c r="B1815" s="10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</row>
    <row r="1816" spans="1:78">
      <c r="A1816" s="9"/>
      <c r="B1816" s="10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</row>
    <row r="1817" spans="1:78">
      <c r="A1817" s="9"/>
      <c r="B1817" s="10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</row>
    <row r="1818" spans="1:78">
      <c r="A1818" s="9"/>
      <c r="B1818" s="10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</row>
    <row r="1819" spans="1:78">
      <c r="A1819" s="9"/>
      <c r="B1819" s="10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</row>
    <row r="1820" spans="1:78">
      <c r="A1820" s="9"/>
      <c r="B1820" s="10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</row>
    <row r="1821" spans="1:78">
      <c r="A1821" s="9"/>
      <c r="B1821" s="10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</row>
    <row r="1822" spans="1:78">
      <c r="A1822" s="9"/>
      <c r="B1822" s="10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</row>
    <row r="1823" spans="1:78">
      <c r="A1823" s="9"/>
      <c r="B1823" s="10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</row>
    <row r="1824" spans="1:78">
      <c r="A1824" s="9"/>
      <c r="B1824" s="10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</row>
    <row r="1825" spans="1:78">
      <c r="A1825" s="9"/>
      <c r="B1825" s="10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</row>
    <row r="1826" spans="1:78">
      <c r="A1826" s="9"/>
      <c r="B1826" s="10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</row>
    <row r="1827" spans="1:78">
      <c r="A1827" s="9"/>
      <c r="B1827" s="10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</row>
    <row r="1828" spans="1:78">
      <c r="A1828" s="9"/>
      <c r="B1828" s="10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</row>
    <row r="1829" spans="1:78">
      <c r="A1829" s="9"/>
      <c r="B1829" s="10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</row>
    <row r="1830" spans="1:78">
      <c r="A1830" s="9"/>
      <c r="B1830" s="10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</row>
    <row r="1831" spans="1:78">
      <c r="A1831" s="9"/>
      <c r="B1831" s="10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</row>
    <row r="1832" spans="1:78">
      <c r="A1832" s="9"/>
      <c r="B1832" s="10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</row>
    <row r="1833" spans="1:78">
      <c r="A1833" s="9"/>
      <c r="B1833" s="10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</row>
    <row r="1834" spans="1:78">
      <c r="A1834" s="9"/>
      <c r="B1834" s="10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</row>
    <row r="1835" spans="1:78">
      <c r="A1835" s="9"/>
      <c r="B1835" s="10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</row>
    <row r="1836" spans="1:78">
      <c r="A1836" s="9"/>
      <c r="B1836" s="10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</row>
    <row r="1837" spans="1:78">
      <c r="A1837" s="9"/>
      <c r="B1837" s="10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</row>
    <row r="1838" spans="1:78">
      <c r="A1838" s="9"/>
      <c r="B1838" s="10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</row>
    <row r="1839" spans="1:78">
      <c r="A1839" s="9"/>
      <c r="B1839" s="10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</row>
    <row r="1840" spans="1:78">
      <c r="A1840" s="9"/>
      <c r="B1840" s="10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</row>
    <row r="1841" spans="1:78">
      <c r="A1841" s="9"/>
      <c r="B1841" s="10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</row>
    <row r="1842" spans="1:78">
      <c r="A1842" s="9"/>
      <c r="B1842" s="10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</row>
    <row r="1843" spans="1:78">
      <c r="A1843" s="9"/>
      <c r="B1843" s="10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</row>
    <row r="1844" spans="1:78">
      <c r="A1844" s="9"/>
      <c r="B1844" s="10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</row>
    <row r="1845" spans="1:78">
      <c r="A1845" s="9"/>
      <c r="B1845" s="10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</row>
    <row r="1846" spans="1:78">
      <c r="A1846" s="9"/>
      <c r="B1846" s="10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</row>
    <row r="1847" spans="1:78">
      <c r="A1847" s="9"/>
      <c r="B1847" s="10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</row>
    <row r="1848" spans="1:78">
      <c r="A1848" s="9"/>
      <c r="B1848" s="10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</row>
    <row r="1849" spans="1:78">
      <c r="A1849" s="9"/>
      <c r="B1849" s="10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</row>
    <row r="1850" spans="1:78">
      <c r="A1850" s="9"/>
      <c r="B1850" s="10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</row>
    <row r="1851" spans="1:78">
      <c r="A1851" s="9"/>
      <c r="B1851" s="10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</row>
    <row r="1852" spans="1:78">
      <c r="A1852" s="9"/>
      <c r="B1852" s="10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</row>
    <row r="1853" spans="1:78">
      <c r="A1853" s="9"/>
      <c r="B1853" s="10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</row>
    <row r="1854" spans="1:78">
      <c r="A1854" s="9"/>
      <c r="B1854" s="10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</row>
    <row r="1855" spans="1:78">
      <c r="A1855" s="9"/>
      <c r="B1855" s="10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</row>
    <row r="1856" spans="1:78">
      <c r="A1856" s="9"/>
      <c r="B1856" s="10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</row>
    <row r="1857" spans="1:78">
      <c r="A1857" s="9"/>
      <c r="B1857" s="10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</row>
    <row r="1858" spans="1:78">
      <c r="A1858" s="9"/>
      <c r="B1858" s="10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</row>
    <row r="1859" spans="1:78">
      <c r="A1859" s="9"/>
      <c r="B1859" s="10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</row>
    <row r="1860" spans="1:78">
      <c r="A1860" s="9"/>
      <c r="B1860" s="10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</row>
    <row r="1861" spans="1:78">
      <c r="A1861" s="9"/>
      <c r="B1861" s="10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</row>
    <row r="1862" spans="1:78">
      <c r="A1862" s="9"/>
      <c r="B1862" s="10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</row>
    <row r="1863" spans="1:78">
      <c r="A1863" s="9"/>
      <c r="B1863" s="10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</row>
    <row r="1864" spans="1:78">
      <c r="A1864" s="9"/>
      <c r="B1864" s="10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</row>
    <row r="1865" spans="1:78">
      <c r="A1865" s="9"/>
      <c r="B1865" s="10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</row>
    <row r="1866" spans="1:78">
      <c r="A1866" s="9"/>
      <c r="B1866" s="10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</row>
    <row r="1867" spans="1:78">
      <c r="A1867" s="9"/>
      <c r="B1867" s="10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</row>
    <row r="1868" spans="1:78">
      <c r="A1868" s="9"/>
      <c r="B1868" s="10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</row>
    <row r="1869" spans="1:78">
      <c r="A1869" s="9"/>
      <c r="B1869" s="10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</row>
    <row r="1870" spans="1:78">
      <c r="A1870" s="9"/>
      <c r="B1870" s="10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</row>
    <row r="1871" spans="1:78">
      <c r="A1871" s="9"/>
      <c r="B1871" s="10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</row>
    <row r="1872" spans="1:78">
      <c r="A1872" s="9"/>
      <c r="B1872" s="10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</row>
    <row r="1873" spans="1:78">
      <c r="A1873" s="9"/>
      <c r="B1873" s="10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</row>
    <row r="1874" spans="1:78">
      <c r="A1874" s="9"/>
      <c r="B1874" s="10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</row>
    <row r="1875" spans="1:78">
      <c r="A1875" s="9"/>
      <c r="B1875" s="10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</row>
    <row r="1876" spans="1:78">
      <c r="A1876" s="9"/>
      <c r="B1876" s="10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</row>
    <row r="1877" spans="1:78">
      <c r="A1877" s="9"/>
      <c r="B1877" s="10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</row>
    <row r="1878" spans="1:78">
      <c r="A1878" s="9"/>
      <c r="B1878" s="10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</row>
    <row r="1879" spans="1:78">
      <c r="A1879" s="9"/>
      <c r="B1879" s="10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</row>
    <row r="1880" spans="1:78">
      <c r="A1880" s="9"/>
      <c r="B1880" s="10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</row>
    <row r="1881" spans="1:78">
      <c r="A1881" s="9"/>
      <c r="B1881" s="10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</row>
    <row r="1882" spans="1:78">
      <c r="A1882" s="9"/>
      <c r="B1882" s="10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</row>
    <row r="1883" spans="1:78">
      <c r="A1883" s="9"/>
      <c r="B1883" s="10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</row>
    <row r="1884" spans="1:78">
      <c r="A1884" s="9"/>
      <c r="B1884" s="10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</row>
    <row r="1885" spans="1:78">
      <c r="A1885" s="9"/>
      <c r="B1885" s="10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</row>
    <row r="1886" spans="1:78">
      <c r="A1886" s="9"/>
      <c r="B1886" s="10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</row>
    <row r="1887" spans="1:78">
      <c r="A1887" s="9"/>
      <c r="B1887" s="10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</row>
    <row r="1888" spans="1:78">
      <c r="A1888" s="9"/>
      <c r="B1888" s="10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</row>
    <row r="1889" spans="1:78">
      <c r="A1889" s="9"/>
      <c r="B1889" s="10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</row>
    <row r="1890" spans="1:78">
      <c r="A1890" s="9"/>
      <c r="B1890" s="10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</row>
    <row r="1891" spans="1:78">
      <c r="A1891" s="9"/>
      <c r="B1891" s="10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</row>
    <row r="1892" spans="1:78">
      <c r="A1892" s="9"/>
      <c r="B1892" s="10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</row>
    <row r="1893" spans="1:78">
      <c r="A1893" s="9"/>
      <c r="B1893" s="10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</row>
    <row r="1894" spans="1:78">
      <c r="A1894" s="9"/>
      <c r="B1894" s="10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</row>
    <row r="1895" spans="1:78">
      <c r="A1895" s="9"/>
      <c r="B1895" s="10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</row>
    <row r="1896" spans="1:78">
      <c r="A1896" s="9"/>
      <c r="B1896" s="10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</row>
    <row r="1897" spans="1:78">
      <c r="A1897" s="9"/>
      <c r="B1897" s="10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</row>
    <row r="1898" spans="1:78">
      <c r="A1898" s="9"/>
      <c r="B1898" s="10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</row>
    <row r="1899" spans="1:78">
      <c r="A1899" s="9"/>
      <c r="B1899" s="10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</row>
    <row r="1900" spans="1:78">
      <c r="A1900" s="9"/>
      <c r="B1900" s="10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</row>
    <row r="1901" spans="1:78">
      <c r="A1901" s="9"/>
      <c r="B1901" s="10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</row>
    <row r="1902" spans="1:78">
      <c r="A1902" s="9"/>
      <c r="B1902" s="10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</row>
    <row r="1903" spans="1:78">
      <c r="A1903" s="9"/>
      <c r="B1903" s="10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</row>
    <row r="1904" spans="1:78">
      <c r="A1904" s="9"/>
      <c r="B1904" s="10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</row>
    <row r="1905" spans="1:78">
      <c r="A1905" s="9"/>
      <c r="B1905" s="10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</row>
    <row r="1906" spans="1:78">
      <c r="A1906" s="9"/>
      <c r="B1906" s="10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</row>
    <row r="1907" spans="1:78">
      <c r="A1907" s="9"/>
      <c r="B1907" s="10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</row>
    <row r="1908" spans="1:78">
      <c r="A1908" s="9"/>
      <c r="B1908" s="10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</row>
    <row r="1909" spans="1:78">
      <c r="A1909" s="9"/>
      <c r="B1909" s="10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</row>
    <row r="1910" spans="1:78">
      <c r="A1910" s="9"/>
      <c r="B1910" s="10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</row>
    <row r="1911" spans="1:78">
      <c r="A1911" s="9"/>
      <c r="B1911" s="10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</row>
    <row r="1912" spans="1:78">
      <c r="A1912" s="9"/>
      <c r="B1912" s="10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</row>
    <row r="1913" spans="1:78">
      <c r="A1913" s="9"/>
      <c r="B1913" s="10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</row>
    <row r="1914" spans="1:78">
      <c r="A1914" s="9"/>
      <c r="B1914" s="10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</row>
    <row r="1915" spans="1:78">
      <c r="A1915" s="9"/>
      <c r="B1915" s="10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</row>
    <row r="1916" spans="1:78">
      <c r="A1916" s="9"/>
      <c r="B1916" s="10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</row>
    <row r="1917" spans="1:78">
      <c r="A1917" s="9"/>
      <c r="B1917" s="10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</row>
    <row r="1918" spans="1:78">
      <c r="A1918" s="9"/>
      <c r="B1918" s="10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</row>
    <row r="1919" spans="1:78">
      <c r="A1919" s="9"/>
      <c r="B1919" s="10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</row>
    <row r="1920" spans="1:78">
      <c r="A1920" s="9"/>
      <c r="B1920" s="10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</row>
    <row r="1921" spans="1:78">
      <c r="A1921" s="9"/>
      <c r="B1921" s="10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</row>
    <row r="1922" spans="1:78">
      <c r="A1922" s="9"/>
      <c r="B1922" s="10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</row>
    <row r="1923" spans="1:78">
      <c r="A1923" s="9"/>
      <c r="B1923" s="10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</row>
    <row r="1924" spans="1:78">
      <c r="A1924" s="9"/>
      <c r="B1924" s="10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</row>
    <row r="1925" spans="1:78">
      <c r="A1925" s="9"/>
      <c r="B1925" s="10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</row>
    <row r="1926" spans="1:78">
      <c r="A1926" s="9"/>
      <c r="B1926" s="10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</row>
    <row r="1927" spans="1:78">
      <c r="A1927" s="9"/>
      <c r="B1927" s="10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</row>
    <row r="1928" spans="1:78">
      <c r="A1928" s="9"/>
      <c r="B1928" s="10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</row>
    <row r="1929" spans="1:78">
      <c r="A1929" s="9"/>
      <c r="B1929" s="10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</row>
    <row r="1930" spans="1:78">
      <c r="A1930" s="9"/>
      <c r="B1930" s="10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</row>
    <row r="1931" spans="1:78">
      <c r="A1931" s="9"/>
      <c r="B1931" s="10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</row>
    <row r="1932" spans="1:78">
      <c r="A1932" s="9"/>
      <c r="B1932" s="10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</row>
    <row r="1933" spans="1:78">
      <c r="A1933" s="9"/>
      <c r="B1933" s="10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</row>
    <row r="1934" spans="1:78">
      <c r="A1934" s="9"/>
      <c r="B1934" s="10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</row>
    <row r="1935" spans="1:78">
      <c r="A1935" s="9"/>
      <c r="B1935" s="10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</row>
    <row r="1936" spans="1:78">
      <c r="A1936" s="9"/>
      <c r="B1936" s="10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</row>
    <row r="1937" spans="1:78">
      <c r="A1937" s="9"/>
      <c r="B1937" s="10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</row>
    <row r="1938" spans="1:78">
      <c r="A1938" s="9"/>
      <c r="B1938" s="10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</row>
    <row r="1939" spans="1:78">
      <c r="A1939" s="9"/>
      <c r="B1939" s="10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</row>
    <row r="1940" spans="1:78">
      <c r="A1940" s="9"/>
      <c r="B1940" s="10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</row>
    <row r="1941" spans="1:78">
      <c r="A1941" s="9"/>
      <c r="B1941" s="10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</row>
    <row r="1942" spans="1:78">
      <c r="A1942" s="9"/>
      <c r="B1942" s="10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</row>
    <row r="1943" spans="1:78">
      <c r="A1943" s="9"/>
      <c r="B1943" s="10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</row>
    <row r="1944" spans="1:78">
      <c r="A1944" s="9"/>
      <c r="B1944" s="10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</row>
    <row r="1945" spans="1:78">
      <c r="A1945" s="9"/>
      <c r="B1945" s="10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</row>
    <row r="1946" spans="1:78">
      <c r="A1946" s="9"/>
      <c r="B1946" s="10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</row>
    <row r="1947" spans="1:78">
      <c r="A1947" s="9"/>
      <c r="B1947" s="10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</row>
    <row r="1948" spans="1:78">
      <c r="A1948" s="9"/>
      <c r="B1948" s="10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</row>
    <row r="1949" spans="1:78">
      <c r="A1949" s="9"/>
      <c r="B1949" s="10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</row>
    <row r="1950" spans="1:78">
      <c r="A1950" s="9"/>
      <c r="B1950" s="10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</row>
    <row r="1951" spans="1:78">
      <c r="A1951" s="9"/>
      <c r="B1951" s="10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</row>
    <row r="1952" spans="1:78">
      <c r="A1952" s="9"/>
      <c r="B1952" s="10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</row>
    <row r="1953" spans="1:78">
      <c r="A1953" s="9"/>
      <c r="B1953" s="10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</row>
    <row r="1954" spans="1:78">
      <c r="A1954" s="9"/>
      <c r="B1954" s="10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</row>
    <row r="1955" spans="1:78">
      <c r="A1955" s="9"/>
      <c r="B1955" s="10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</row>
    <row r="1956" spans="1:78">
      <c r="A1956" s="9"/>
      <c r="B1956" s="10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</row>
    <row r="1957" spans="1:78">
      <c r="A1957" s="9"/>
      <c r="B1957" s="10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</row>
    <row r="1958" spans="1:78">
      <c r="A1958" s="9"/>
      <c r="B1958" s="10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</row>
    <row r="1959" spans="1:78">
      <c r="A1959" s="9"/>
      <c r="B1959" s="10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</row>
    <row r="1960" spans="1:78">
      <c r="A1960" s="9"/>
      <c r="B1960" s="10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</row>
    <row r="1961" spans="1:78">
      <c r="A1961" s="9"/>
      <c r="B1961" s="10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</row>
    <row r="1962" spans="1:78">
      <c r="A1962" s="9"/>
      <c r="B1962" s="10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</row>
    <row r="1963" spans="1:78">
      <c r="A1963" s="9"/>
      <c r="B1963" s="10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</row>
    <row r="1964" spans="1:78">
      <c r="A1964" s="9"/>
      <c r="B1964" s="10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</row>
    <row r="1965" spans="1:78">
      <c r="A1965" s="9"/>
      <c r="B1965" s="10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</row>
    <row r="1966" spans="1:78">
      <c r="A1966" s="9"/>
      <c r="B1966" s="10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</row>
    <row r="1967" spans="1:78">
      <c r="A1967" s="9"/>
      <c r="B1967" s="10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</row>
    <row r="1968" spans="1:78">
      <c r="A1968" s="9"/>
      <c r="B1968" s="10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</row>
    <row r="1969" spans="1:78">
      <c r="A1969" s="9"/>
      <c r="B1969" s="10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</row>
    <row r="1970" spans="1:78">
      <c r="A1970" s="9"/>
      <c r="B1970" s="10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</row>
    <row r="1971" spans="1:78">
      <c r="A1971" s="9"/>
      <c r="B1971" s="10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</row>
    <row r="1972" spans="1:78">
      <c r="A1972" s="9"/>
      <c r="B1972" s="10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</row>
    <row r="1973" spans="1:78">
      <c r="A1973" s="9"/>
      <c r="B1973" s="10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</row>
    <row r="1974" spans="1:78">
      <c r="A1974" s="9"/>
      <c r="B1974" s="10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</row>
    <row r="1975" spans="1:78">
      <c r="A1975" s="9"/>
      <c r="B1975" s="10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</row>
    <row r="1976" spans="1:78">
      <c r="A1976" s="9"/>
      <c r="B1976" s="10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</row>
    <row r="1977" spans="1:78">
      <c r="A1977" s="9"/>
      <c r="B1977" s="10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</row>
    <row r="1978" spans="1:78">
      <c r="A1978" s="9"/>
      <c r="B1978" s="10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</row>
    <row r="1979" spans="1:78">
      <c r="A1979" s="9"/>
      <c r="B1979" s="10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</row>
    <row r="1980" spans="1:78">
      <c r="A1980" s="9"/>
      <c r="B1980" s="10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</row>
    <row r="1981" spans="1:78">
      <c r="A1981" s="9"/>
      <c r="B1981" s="10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</row>
    <row r="1982" spans="1:78">
      <c r="A1982" s="9"/>
      <c r="B1982" s="10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</row>
    <row r="1983" spans="1:78">
      <c r="A1983" s="9"/>
      <c r="B1983" s="10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</row>
    <row r="1984" spans="1:78">
      <c r="A1984" s="9"/>
      <c r="B1984" s="10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</row>
    <row r="1985" spans="1:78">
      <c r="A1985" s="9"/>
      <c r="B1985" s="10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</row>
    <row r="1986" spans="1:78">
      <c r="A1986" s="9"/>
      <c r="B1986" s="10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</row>
    <row r="1987" spans="1:78">
      <c r="A1987" s="9"/>
      <c r="B1987" s="10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</row>
    <row r="1988" spans="1:78">
      <c r="A1988" s="9"/>
      <c r="B1988" s="10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</row>
    <row r="1989" spans="1:78">
      <c r="A1989" s="9"/>
      <c r="B1989" s="10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</row>
    <row r="1990" spans="1:78">
      <c r="A1990" s="9"/>
      <c r="B1990" s="10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</row>
    <row r="1991" spans="1:78">
      <c r="A1991" s="9"/>
      <c r="B1991" s="10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</row>
    <row r="1992" spans="1:78">
      <c r="A1992" s="9"/>
      <c r="B1992" s="10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</row>
    <row r="1993" spans="1:78">
      <c r="A1993" s="9"/>
      <c r="B1993" s="10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</row>
    <row r="1994" spans="1:78">
      <c r="A1994" s="9"/>
      <c r="B1994" s="10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</row>
    <row r="1995" spans="1:78">
      <c r="A1995" s="9"/>
      <c r="B1995" s="10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</row>
    <row r="1996" spans="1:78">
      <c r="A1996" s="9"/>
      <c r="B1996" s="10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</row>
    <row r="1997" spans="1:78">
      <c r="A1997" s="9"/>
      <c r="B1997" s="10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</row>
    <row r="1998" spans="1:78">
      <c r="A1998" s="9"/>
      <c r="B1998" s="10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</row>
    <row r="1999" spans="1:78">
      <c r="A1999" s="9"/>
      <c r="B1999" s="10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</row>
    <row r="2000" spans="1:78">
      <c r="A2000" s="9"/>
      <c r="B2000" s="10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</row>
    <row r="2001" spans="1:78">
      <c r="A2001" s="9"/>
      <c r="B2001" s="10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</row>
    <row r="2002" spans="1:78">
      <c r="A2002" s="9"/>
      <c r="B2002" s="10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</row>
    <row r="2003" spans="1:78">
      <c r="A2003" s="9"/>
      <c r="B2003" s="10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</row>
    <row r="2004" spans="1:78">
      <c r="A2004" s="9"/>
      <c r="B2004" s="10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</row>
    <row r="2005" spans="1:78">
      <c r="A2005" s="9"/>
      <c r="B2005" s="10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</row>
    <row r="2006" spans="1:78">
      <c r="A2006" s="9"/>
      <c r="B2006" s="10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</row>
    <row r="2007" spans="1:78">
      <c r="A2007" s="9"/>
      <c r="B2007" s="10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</row>
    <row r="2008" spans="1:78">
      <c r="A2008" s="9"/>
      <c r="B2008" s="10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</row>
    <row r="2009" spans="1:78">
      <c r="A2009" s="9"/>
      <c r="B2009" s="10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</row>
    <row r="2010" spans="1:78">
      <c r="A2010" s="9"/>
      <c r="B2010" s="10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</row>
    <row r="2011" spans="1:78">
      <c r="A2011" s="9"/>
      <c r="B2011" s="10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</row>
    <row r="2012" spans="1:78">
      <c r="A2012" s="9"/>
      <c r="B2012" s="10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</row>
    <row r="2013" spans="1:78">
      <c r="A2013" s="9"/>
      <c r="B2013" s="10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</row>
    <row r="2014" spans="1:78">
      <c r="A2014" s="9"/>
      <c r="B2014" s="10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</row>
    <row r="2015" spans="1:78">
      <c r="A2015" s="9"/>
      <c r="B2015" s="10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</row>
    <row r="2016" spans="1:78">
      <c r="A2016" s="9"/>
      <c r="B2016" s="10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</row>
    <row r="2017" spans="1:78">
      <c r="A2017" s="9"/>
      <c r="B2017" s="10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</row>
    <row r="2018" spans="1:78">
      <c r="A2018" s="9"/>
      <c r="B2018" s="10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</row>
    <row r="2019" spans="1:78">
      <c r="A2019" s="9"/>
      <c r="B2019" s="10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</row>
    <row r="2020" spans="1:78">
      <c r="A2020" s="9"/>
      <c r="B2020" s="10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</row>
    <row r="2021" spans="1:78">
      <c r="A2021" s="9"/>
      <c r="B2021" s="10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</row>
    <row r="2022" spans="1:78">
      <c r="A2022" s="9"/>
      <c r="B2022" s="10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</row>
    <row r="2023" spans="1:78">
      <c r="A2023" s="9"/>
      <c r="B2023" s="10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</row>
    <row r="2024" spans="1:78">
      <c r="A2024" s="9"/>
      <c r="B2024" s="10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</row>
    <row r="2025" spans="1:78">
      <c r="A2025" s="9"/>
      <c r="B2025" s="10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</row>
    <row r="2026" spans="1:78">
      <c r="A2026" s="9"/>
      <c r="B2026" s="10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</row>
    <row r="2027" spans="1:78">
      <c r="A2027" s="9"/>
      <c r="B2027" s="10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</row>
    <row r="2028" spans="1:78">
      <c r="A2028" s="9"/>
      <c r="B2028" s="10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</row>
    <row r="2029" spans="1:78">
      <c r="A2029" s="9"/>
      <c r="B2029" s="10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</row>
    <row r="2030" spans="1:78">
      <c r="A2030" s="9"/>
      <c r="B2030" s="10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</row>
    <row r="2031" spans="1:78">
      <c r="A2031" s="9"/>
      <c r="B2031" s="10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</row>
    <row r="2032" spans="1:78">
      <c r="A2032" s="9"/>
      <c r="B2032" s="10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</row>
    <row r="2033" spans="1:78">
      <c r="A2033" s="9"/>
      <c r="B2033" s="10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</row>
    <row r="2034" spans="1:78">
      <c r="A2034" s="9"/>
      <c r="B2034" s="10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</row>
    <row r="2035" spans="1:78">
      <c r="A2035" s="9"/>
      <c r="B2035" s="10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</row>
    <row r="2036" spans="1:78">
      <c r="A2036" s="9"/>
      <c r="B2036" s="10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</row>
    <row r="2037" spans="1:78">
      <c r="A2037" s="9"/>
      <c r="B2037" s="10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</row>
    <row r="2038" spans="1:78">
      <c r="A2038" s="9"/>
      <c r="B2038" s="10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</row>
    <row r="2039" spans="1:78">
      <c r="A2039" s="9"/>
      <c r="B2039" s="10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</row>
    <row r="2040" spans="1:78">
      <c r="A2040" s="9"/>
      <c r="B2040" s="10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</row>
    <row r="2041" spans="1:78">
      <c r="A2041" s="9"/>
      <c r="B2041" s="10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</row>
    <row r="2042" spans="1:78">
      <c r="A2042" s="9"/>
      <c r="B2042" s="10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</row>
    <row r="2043" spans="1:78">
      <c r="A2043" s="9"/>
      <c r="B2043" s="10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</row>
    <row r="2044" spans="1:78">
      <c r="A2044" s="9"/>
      <c r="B2044" s="10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</row>
    <row r="2045" spans="1:78">
      <c r="A2045" s="9"/>
      <c r="B2045" s="10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</row>
    <row r="2046" spans="1:78">
      <c r="A2046" s="9"/>
      <c r="B2046" s="10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</row>
    <row r="2047" spans="1:78">
      <c r="A2047" s="9"/>
      <c r="B2047" s="10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</row>
    <row r="2048" spans="1:78">
      <c r="A2048" s="9"/>
      <c r="B2048" s="10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</row>
    <row r="2049" spans="1:78">
      <c r="A2049" s="9"/>
      <c r="B2049" s="10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</row>
    <row r="2050" spans="1:78">
      <c r="A2050" s="9"/>
      <c r="B2050" s="10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</row>
    <row r="2051" spans="1:78">
      <c r="A2051" s="9"/>
      <c r="B2051" s="10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</row>
    <row r="2052" spans="1:78">
      <c r="A2052" s="9"/>
      <c r="B2052" s="10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</row>
    <row r="2053" spans="1:78">
      <c r="A2053" s="9"/>
      <c r="B2053" s="10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</row>
    <row r="2054" spans="1:78">
      <c r="A2054" s="9"/>
      <c r="B2054" s="10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</row>
    <row r="2055" spans="1:78">
      <c r="A2055" s="9"/>
      <c r="B2055" s="10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</row>
    <row r="2056" spans="1:78">
      <c r="A2056" s="9"/>
      <c r="B2056" s="10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</row>
    <row r="2057" spans="1:78">
      <c r="A2057" s="9"/>
      <c r="B2057" s="10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</row>
    <row r="2058" spans="1:78">
      <c r="A2058" s="9"/>
      <c r="B2058" s="10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</row>
    <row r="2059" spans="1:78">
      <c r="A2059" s="9"/>
      <c r="B2059" s="10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</row>
    <row r="2060" spans="1:78">
      <c r="A2060" s="9"/>
      <c r="B2060" s="10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</row>
    <row r="2061" spans="1:78">
      <c r="A2061" s="9"/>
      <c r="B2061" s="10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</row>
    <row r="2062" spans="1:78">
      <c r="A2062" s="9"/>
      <c r="B2062" s="10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</row>
    <row r="2063" spans="1:78">
      <c r="A2063" s="9"/>
      <c r="B2063" s="10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</row>
    <row r="2064" spans="1:78">
      <c r="A2064" s="9"/>
      <c r="B2064" s="10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</row>
    <row r="2065" spans="1:78">
      <c r="A2065" s="9"/>
      <c r="B2065" s="10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</row>
    <row r="2066" spans="1:78">
      <c r="A2066" s="9"/>
      <c r="B2066" s="10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</row>
    <row r="2067" spans="1:78">
      <c r="A2067" s="9"/>
      <c r="B2067" s="10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</row>
    <row r="2068" spans="1:78">
      <c r="A2068" s="9"/>
      <c r="B2068" s="10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</row>
    <row r="2069" spans="1:78">
      <c r="A2069" s="9"/>
      <c r="B2069" s="10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</row>
    <row r="2070" spans="1:78">
      <c r="A2070" s="9"/>
      <c r="B2070" s="10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</row>
    <row r="2071" spans="1:78">
      <c r="A2071" s="9"/>
      <c r="B2071" s="10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</row>
    <row r="2072" spans="1:78">
      <c r="A2072" s="9"/>
      <c r="B2072" s="10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</row>
    <row r="2073" spans="1:78">
      <c r="A2073" s="9"/>
      <c r="B2073" s="10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</row>
    <row r="2074" spans="1:78">
      <c r="A2074" s="9"/>
      <c r="B2074" s="10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</row>
    <row r="2075" spans="1:78">
      <c r="A2075" s="9"/>
      <c r="B2075" s="10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</row>
    <row r="2076" spans="1:78">
      <c r="A2076" s="9"/>
      <c r="B2076" s="10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</row>
    <row r="2077" spans="1:78">
      <c r="A2077" s="9"/>
      <c r="B2077" s="10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</row>
    <row r="2078" spans="1:78">
      <c r="A2078" s="9"/>
      <c r="B2078" s="10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</row>
    <row r="2079" spans="1:78">
      <c r="A2079" s="9"/>
      <c r="B2079" s="10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</row>
    <row r="2080" spans="1:78">
      <c r="A2080" s="9"/>
      <c r="B2080" s="10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</row>
    <row r="2081" spans="1:78">
      <c r="A2081" s="9"/>
      <c r="B2081" s="10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</row>
    <row r="2082" spans="1:78">
      <c r="A2082" s="9"/>
      <c r="B2082" s="10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</row>
    <row r="2083" spans="1:78">
      <c r="A2083" s="9"/>
      <c r="B2083" s="10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</row>
    <row r="2084" spans="1:78">
      <c r="A2084" s="9"/>
      <c r="B2084" s="10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</row>
    <row r="2085" spans="1:78">
      <c r="A2085" s="9"/>
      <c r="B2085" s="10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</row>
    <row r="2086" spans="1:78">
      <c r="A2086" s="9"/>
      <c r="B2086" s="10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</row>
    <row r="2087" spans="1:78">
      <c r="A2087" s="9"/>
      <c r="B2087" s="10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</row>
    <row r="2088" spans="1:78">
      <c r="A2088" s="9"/>
      <c r="B2088" s="10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</row>
    <row r="2089" spans="1:78">
      <c r="A2089" s="9"/>
      <c r="B2089" s="10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</row>
    <row r="2090" spans="1:78">
      <c r="A2090" s="9"/>
      <c r="B2090" s="10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</row>
    <row r="2091" spans="1:78">
      <c r="A2091" s="9"/>
      <c r="B2091" s="10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</row>
    <row r="2092" spans="1:78">
      <c r="A2092" s="9"/>
      <c r="B2092" s="10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</row>
    <row r="2093" spans="1:78">
      <c r="A2093" s="9"/>
      <c r="B2093" s="10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</row>
    <row r="2094" spans="1:78">
      <c r="A2094" s="9"/>
      <c r="B2094" s="10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</row>
    <row r="2095" spans="1:78">
      <c r="A2095" s="9"/>
      <c r="B2095" s="10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</row>
    <row r="2096" spans="1:78">
      <c r="A2096" s="9"/>
      <c r="B2096" s="10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</row>
    <row r="2097" spans="1:78">
      <c r="A2097" s="9"/>
      <c r="B2097" s="10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</row>
    <row r="2098" spans="1:78">
      <c r="A2098" s="9"/>
      <c r="B2098" s="10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</row>
    <row r="2099" spans="1:78">
      <c r="A2099" s="9"/>
      <c r="B2099" s="10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</row>
    <row r="2100" spans="1:78">
      <c r="A2100" s="9"/>
      <c r="B2100" s="10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</row>
    <row r="2101" spans="1:78">
      <c r="A2101" s="9"/>
      <c r="B2101" s="10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</row>
    <row r="2102" spans="1:78">
      <c r="A2102" s="9"/>
      <c r="B2102" s="10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</row>
    <row r="2103" spans="1:78">
      <c r="A2103" s="9"/>
      <c r="B2103" s="10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</row>
    <row r="2104" spans="1:78">
      <c r="A2104" s="9"/>
      <c r="B2104" s="10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</row>
    <row r="2105" spans="1:78">
      <c r="A2105" s="9"/>
      <c r="B2105" s="10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</row>
    <row r="2106" spans="1:78">
      <c r="A2106" s="9"/>
      <c r="B2106" s="10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</row>
    <row r="2107" spans="1:78">
      <c r="A2107" s="9"/>
      <c r="B2107" s="10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</row>
    <row r="2108" spans="1:78">
      <c r="A2108" s="9"/>
      <c r="B2108" s="10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</row>
    <row r="2109" spans="1:78">
      <c r="A2109" s="9"/>
      <c r="B2109" s="10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</row>
    <row r="2110" spans="1:78">
      <c r="A2110" s="9"/>
      <c r="B2110" s="10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</row>
    <row r="2111" spans="1:78">
      <c r="A2111" s="9"/>
      <c r="B2111" s="10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</row>
    <row r="2112" spans="1:78">
      <c r="A2112" s="9"/>
      <c r="B2112" s="10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</row>
    <row r="2113" spans="1:78">
      <c r="A2113" s="9"/>
      <c r="B2113" s="10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</row>
    <row r="2114" spans="1:78">
      <c r="A2114" s="9"/>
      <c r="B2114" s="10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</row>
    <row r="2115" spans="1:78">
      <c r="A2115" s="9"/>
      <c r="B2115" s="10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</row>
    <row r="2116" spans="1:78">
      <c r="A2116" s="9"/>
      <c r="B2116" s="10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</row>
    <row r="2117" spans="1:78">
      <c r="A2117" s="9"/>
      <c r="B2117" s="10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</row>
    <row r="2118" spans="1:78">
      <c r="A2118" s="9"/>
      <c r="B2118" s="10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</row>
    <row r="2119" spans="1:78">
      <c r="A2119" s="9"/>
      <c r="B2119" s="10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</row>
    <row r="2120" spans="1:78">
      <c r="A2120" s="9"/>
      <c r="B2120" s="10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</row>
    <row r="2121" spans="1:78">
      <c r="A2121" s="9"/>
      <c r="B2121" s="10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</row>
    <row r="2122" spans="1:78">
      <c r="A2122" s="9"/>
      <c r="B2122" s="10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</row>
    <row r="2123" spans="1:78">
      <c r="A2123" s="9"/>
      <c r="B2123" s="10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</row>
    <row r="2124" spans="1:78">
      <c r="A2124" s="9"/>
      <c r="B2124" s="10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</row>
    <row r="2125" spans="1:78">
      <c r="A2125" s="9"/>
      <c r="B2125" s="10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</row>
    <row r="2126" spans="1:78">
      <c r="A2126" s="9"/>
      <c r="B2126" s="10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</row>
    <row r="2127" spans="1:78">
      <c r="A2127" s="9"/>
      <c r="B2127" s="10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</row>
    <row r="2128" spans="1:78">
      <c r="A2128" s="9"/>
      <c r="B2128" s="10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</row>
    <row r="2129" spans="1:78">
      <c r="A2129" s="9"/>
      <c r="B2129" s="10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</row>
    <row r="2130" spans="1:78">
      <c r="A2130" s="9"/>
      <c r="B2130" s="10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</row>
    <row r="2131" spans="1:78">
      <c r="A2131" s="9"/>
      <c r="B2131" s="10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</row>
    <row r="2132" spans="1:78">
      <c r="A2132" s="9"/>
      <c r="B2132" s="10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</row>
    <row r="2133" spans="1:78">
      <c r="A2133" s="9"/>
      <c r="B2133" s="10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</row>
    <row r="2134" spans="1:78">
      <c r="A2134" s="9"/>
      <c r="B2134" s="10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</row>
    <row r="2135" spans="1:78">
      <c r="A2135" s="9"/>
      <c r="B2135" s="10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</row>
    <row r="2136" spans="1:78">
      <c r="A2136" s="9"/>
      <c r="B2136" s="10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</row>
    <row r="2137" spans="1:78">
      <c r="A2137" s="9"/>
      <c r="B2137" s="10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</row>
    <row r="2138" spans="1:78">
      <c r="A2138" s="9"/>
      <c r="B2138" s="10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</row>
    <row r="2139" spans="1:78">
      <c r="A2139" s="9"/>
      <c r="B2139" s="10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</row>
    <row r="2140" spans="1:78">
      <c r="A2140" s="9"/>
      <c r="B2140" s="10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</row>
    <row r="2141" spans="1:78">
      <c r="A2141" s="9"/>
      <c r="B2141" s="10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</row>
    <row r="2142" spans="1:78">
      <c r="A2142" s="9"/>
      <c r="B2142" s="10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</row>
    <row r="2143" spans="1:78">
      <c r="A2143" s="9"/>
      <c r="B2143" s="10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</row>
    <row r="2144" spans="1:78">
      <c r="A2144" s="9"/>
      <c r="B2144" s="10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</row>
    <row r="2145" spans="1:78">
      <c r="A2145" s="9"/>
      <c r="B2145" s="10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</row>
    <row r="2146" spans="1:78">
      <c r="A2146" s="9"/>
      <c r="B2146" s="10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</row>
    <row r="2147" spans="1:78">
      <c r="A2147" s="9"/>
      <c r="B2147" s="10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</row>
    <row r="2148" spans="1:78">
      <c r="A2148" s="9"/>
      <c r="B2148" s="10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</row>
    <row r="2149" spans="1:78">
      <c r="A2149" s="9"/>
      <c r="B2149" s="10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</row>
    <row r="2150" spans="1:78">
      <c r="A2150" s="9"/>
      <c r="B2150" s="10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</row>
    <row r="2151" spans="1:78">
      <c r="A2151" s="9"/>
      <c r="B2151" s="10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</row>
    <row r="2152" spans="1:78">
      <c r="A2152" s="9"/>
      <c r="B2152" s="10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</row>
    <row r="2153" spans="1:78">
      <c r="A2153" s="9"/>
      <c r="B2153" s="10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</row>
    <row r="2154" spans="1:78">
      <c r="A2154" s="9"/>
      <c r="B2154" s="10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</row>
    <row r="2155" spans="1:78">
      <c r="A2155" s="9"/>
      <c r="B2155" s="10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</row>
    <row r="2156" spans="1:78">
      <c r="A2156" s="9"/>
      <c r="B2156" s="10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</row>
    <row r="2157" spans="1:78">
      <c r="A2157" s="9"/>
      <c r="B2157" s="10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</row>
    <row r="2158" spans="1:78">
      <c r="A2158" s="9"/>
      <c r="B2158" s="10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</row>
    <row r="2159" spans="1:78">
      <c r="A2159" s="9"/>
      <c r="B2159" s="10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</row>
    <row r="2160" spans="1:78">
      <c r="A2160" s="9"/>
      <c r="B2160" s="10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</row>
    <row r="2161" spans="1:78">
      <c r="A2161" s="9"/>
      <c r="B2161" s="10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</row>
    <row r="2162" spans="1:78">
      <c r="A2162" s="9"/>
      <c r="B2162" s="10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</row>
    <row r="2163" spans="1:78">
      <c r="A2163" s="9"/>
      <c r="B2163" s="10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</row>
    <row r="2164" spans="1:78">
      <c r="A2164" s="9"/>
      <c r="B2164" s="10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</row>
    <row r="2165" spans="1:78">
      <c r="A2165" s="9"/>
      <c r="B2165" s="10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</row>
    <row r="2166" spans="1:78">
      <c r="A2166" s="9"/>
      <c r="B2166" s="10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</row>
    <row r="2167" spans="1:78">
      <c r="A2167" s="9"/>
      <c r="B2167" s="10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</row>
    <row r="2168" spans="1:78">
      <c r="A2168" s="9"/>
      <c r="B2168" s="10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</row>
    <row r="2169" spans="1:78">
      <c r="A2169" s="9"/>
      <c r="B2169" s="10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</row>
    <row r="2170" spans="1:78">
      <c r="A2170" s="9"/>
      <c r="B2170" s="10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</row>
    <row r="2171" spans="1:78">
      <c r="A2171" s="9"/>
      <c r="B2171" s="10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</row>
    <row r="2172" spans="1:78">
      <c r="A2172" s="9"/>
      <c r="B2172" s="10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</row>
    <row r="2173" spans="1:78">
      <c r="A2173" s="9"/>
      <c r="B2173" s="10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</row>
    <row r="2174" spans="1:78">
      <c r="A2174" s="9"/>
      <c r="B2174" s="10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</row>
    <row r="2175" spans="1:78">
      <c r="A2175" s="9"/>
      <c r="B2175" s="10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</row>
    <row r="2176" spans="1:78">
      <c r="A2176" s="9"/>
      <c r="B2176" s="10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</row>
    <row r="2177" spans="1:78">
      <c r="A2177" s="9"/>
      <c r="B2177" s="10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</row>
    <row r="2178" spans="1:78">
      <c r="A2178" s="9"/>
      <c r="B2178" s="10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</row>
    <row r="2179" spans="1:78">
      <c r="A2179" s="9"/>
      <c r="B2179" s="10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</row>
    <row r="2180" spans="1:78">
      <c r="A2180" s="9"/>
      <c r="B2180" s="10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</row>
    <row r="2181" spans="1:78">
      <c r="A2181" s="9"/>
      <c r="B2181" s="10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</row>
    <row r="2182" spans="1:78">
      <c r="A2182" s="9"/>
      <c r="B2182" s="10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</row>
    <row r="2183" spans="1:78">
      <c r="A2183" s="9"/>
      <c r="B2183" s="10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</row>
    <row r="2184" spans="1:78">
      <c r="A2184" s="9"/>
      <c r="B2184" s="10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</row>
    <row r="2185" spans="1:78">
      <c r="A2185" s="9"/>
      <c r="B2185" s="10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</row>
    <row r="2186" spans="1:78">
      <c r="A2186" s="9"/>
      <c r="B2186" s="10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</row>
    <row r="2187" spans="1:78">
      <c r="A2187" s="9"/>
      <c r="B2187" s="10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</row>
    <row r="2188" spans="1:78">
      <c r="A2188" s="9"/>
      <c r="B2188" s="10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</row>
    <row r="2189" spans="1:78">
      <c r="A2189" s="9"/>
      <c r="B2189" s="10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</row>
    <row r="2190" spans="1:78">
      <c r="A2190" s="9"/>
      <c r="B2190" s="10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</row>
    <row r="2191" spans="1:78">
      <c r="A2191" s="9"/>
      <c r="B2191" s="10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</row>
    <row r="2192" spans="1:78">
      <c r="A2192" s="9"/>
      <c r="B2192" s="10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</row>
    <row r="2193" spans="1:78">
      <c r="A2193" s="9"/>
      <c r="B2193" s="10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</row>
    <row r="2194" spans="1:78">
      <c r="A2194" s="9"/>
      <c r="B2194" s="10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</row>
    <row r="2195" spans="1:78">
      <c r="A2195" s="9"/>
      <c r="B2195" s="10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</row>
    <row r="2196" spans="1:78">
      <c r="A2196" s="9"/>
      <c r="B2196" s="10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</row>
    <row r="2197" spans="1:78">
      <c r="A2197" s="9"/>
      <c r="B2197" s="10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</row>
    <row r="2198" spans="1:78">
      <c r="A2198" s="9"/>
      <c r="B2198" s="10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</row>
    <row r="2199" spans="1:78">
      <c r="A2199" s="9"/>
      <c r="B2199" s="10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</row>
    <row r="2200" spans="1:78">
      <c r="A2200" s="9"/>
      <c r="B2200" s="10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</row>
    <row r="2201" spans="1:78">
      <c r="A2201" s="9"/>
      <c r="B2201" s="10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</row>
    <row r="2202" spans="1:78">
      <c r="A2202" s="9"/>
      <c r="B2202" s="10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</row>
    <row r="2203" spans="1:78">
      <c r="A2203" s="9"/>
      <c r="B2203" s="10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</row>
    <row r="2204" spans="1:78">
      <c r="A2204" s="9"/>
      <c r="B2204" s="10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</row>
    <row r="2205" spans="1:78">
      <c r="A2205" s="9"/>
      <c r="B2205" s="10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</row>
    <row r="2206" spans="1:78">
      <c r="A2206" s="9"/>
      <c r="B2206" s="10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</row>
    <row r="2207" spans="1:78">
      <c r="A2207" s="9"/>
      <c r="B2207" s="10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</row>
    <row r="2208" spans="1:78">
      <c r="A2208" s="9"/>
      <c r="B2208" s="10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</row>
    <row r="2209" spans="1:78">
      <c r="A2209" s="9"/>
      <c r="B2209" s="10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</row>
    <row r="2210" spans="1:78">
      <c r="A2210" s="9"/>
      <c r="B2210" s="10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</row>
    <row r="2211" spans="1:78">
      <c r="A2211" s="9"/>
      <c r="B2211" s="10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</row>
    <row r="2212" spans="1:78">
      <c r="A2212" s="9"/>
      <c r="B2212" s="10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</row>
    <row r="2213" spans="1:78">
      <c r="A2213" s="9"/>
      <c r="B2213" s="10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</row>
    <row r="2214" spans="1:78">
      <c r="A2214" s="9"/>
      <c r="B2214" s="10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</row>
    <row r="2215" spans="1:78">
      <c r="A2215" s="9"/>
      <c r="B2215" s="10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</row>
    <row r="2216" spans="1:78">
      <c r="A2216" s="9"/>
      <c r="B2216" s="10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</row>
    <row r="2217" spans="1:78">
      <c r="A2217" s="9"/>
      <c r="B2217" s="10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</row>
    <row r="2218" spans="1:78">
      <c r="A2218" s="9"/>
      <c r="B2218" s="10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</row>
    <row r="2219" spans="1:78">
      <c r="A2219" s="9"/>
      <c r="B2219" s="10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</row>
    <row r="2220" spans="1:78">
      <c r="A2220" s="9"/>
      <c r="B2220" s="10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</row>
    <row r="2221" spans="1:78">
      <c r="A2221" s="9"/>
      <c r="B2221" s="10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</row>
    <row r="2222" spans="1:78">
      <c r="A2222" s="9"/>
      <c r="B2222" s="10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</row>
    <row r="2223" spans="1:78">
      <c r="A2223" s="9"/>
      <c r="B2223" s="10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</row>
    <row r="2224" spans="1:78">
      <c r="A2224" s="9"/>
      <c r="B2224" s="10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</row>
    <row r="2225" spans="1:78">
      <c r="A2225" s="9"/>
      <c r="B2225" s="10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</row>
    <row r="2226" spans="1:78">
      <c r="A2226" s="9"/>
      <c r="B2226" s="10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</row>
    <row r="2227" spans="1:78">
      <c r="A2227" s="9"/>
      <c r="B2227" s="10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</row>
    <row r="2228" spans="1:78">
      <c r="A2228" s="9"/>
      <c r="B2228" s="10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</row>
    <row r="2229" spans="1:78">
      <c r="A2229" s="9"/>
      <c r="B2229" s="10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</row>
    <row r="2230" spans="1:78">
      <c r="A2230" s="9"/>
      <c r="B2230" s="10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</row>
    <row r="2231" spans="1:78">
      <c r="A2231" s="9"/>
      <c r="B2231" s="10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</row>
    <row r="2232" spans="1:78">
      <c r="A2232" s="9"/>
      <c r="B2232" s="10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</row>
    <row r="2233" spans="1:78">
      <c r="A2233" s="9"/>
      <c r="B2233" s="10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</row>
    <row r="2234" spans="1:78">
      <c r="A2234" s="9"/>
      <c r="B2234" s="10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</row>
    <row r="2235" spans="1:78">
      <c r="A2235" s="9"/>
      <c r="B2235" s="10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</row>
    <row r="2236" spans="1:78">
      <c r="A2236" s="9"/>
      <c r="B2236" s="10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</row>
    <row r="2237" spans="1:78">
      <c r="A2237" s="9"/>
      <c r="B2237" s="10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</row>
    <row r="2238" spans="1:78">
      <c r="A2238" s="9"/>
      <c r="B2238" s="10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</row>
    <row r="2239" spans="1:78">
      <c r="A2239" s="9"/>
      <c r="B2239" s="10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</row>
    <row r="2240" spans="1:78">
      <c r="A2240" s="9"/>
      <c r="B2240" s="10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</row>
    <row r="2241" spans="1:78">
      <c r="A2241" s="9"/>
      <c r="B2241" s="10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</row>
    <row r="2242" spans="1:78">
      <c r="A2242" s="9"/>
      <c r="B2242" s="10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</row>
    <row r="2243" spans="1:78">
      <c r="A2243" s="9"/>
      <c r="B2243" s="10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</row>
    <row r="2244" spans="1:78">
      <c r="A2244" s="9"/>
      <c r="B2244" s="10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</row>
    <row r="2245" spans="1:78">
      <c r="A2245" s="9"/>
      <c r="B2245" s="10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</row>
    <row r="2246" spans="1:78">
      <c r="A2246" s="9"/>
      <c r="B2246" s="10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</row>
    <row r="2247" spans="1:78">
      <c r="A2247" s="9"/>
      <c r="B2247" s="10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</row>
    <row r="2248" spans="1:78">
      <c r="A2248" s="9"/>
      <c r="B2248" s="10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</row>
    <row r="2249" spans="1:78">
      <c r="A2249" s="9"/>
      <c r="B2249" s="10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</row>
    <row r="2250" spans="1:78">
      <c r="A2250" s="9"/>
      <c r="B2250" s="10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</row>
    <row r="2251" spans="1:78">
      <c r="A2251" s="9"/>
      <c r="B2251" s="10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</row>
    <row r="2252" spans="1:78">
      <c r="A2252" s="9"/>
      <c r="B2252" s="10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</row>
    <row r="2253" spans="1:78">
      <c r="A2253" s="9"/>
      <c r="B2253" s="10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</row>
    <row r="2254" spans="1:78">
      <c r="A2254" s="9"/>
      <c r="B2254" s="10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</row>
    <row r="2255" spans="1:78">
      <c r="A2255" s="9"/>
      <c r="B2255" s="10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</row>
    <row r="2256" spans="1:78">
      <c r="A2256" s="9"/>
      <c r="B2256" s="10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</row>
    <row r="2257" spans="1:78">
      <c r="A2257" s="9"/>
      <c r="B2257" s="10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</row>
    <row r="2258" spans="1:78">
      <c r="A2258" s="9"/>
      <c r="B2258" s="10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</row>
    <row r="2259" spans="1:78">
      <c r="A2259" s="9"/>
      <c r="B2259" s="10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</row>
    <row r="2260" spans="1:78">
      <c r="A2260" s="9"/>
      <c r="B2260" s="10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</row>
    <row r="2261" spans="1:78">
      <c r="A2261" s="9"/>
      <c r="B2261" s="10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</row>
    <row r="2262" spans="1:78">
      <c r="A2262" s="9"/>
      <c r="B2262" s="10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</row>
    <row r="2263" spans="1:78">
      <c r="A2263" s="9"/>
      <c r="B2263" s="10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</row>
    <row r="2264" spans="1:78">
      <c r="A2264" s="9"/>
      <c r="B2264" s="10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</row>
    <row r="2265" spans="1:78">
      <c r="A2265" s="9"/>
      <c r="B2265" s="10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</row>
    <row r="2266" spans="1:78">
      <c r="A2266" s="9"/>
      <c r="B2266" s="10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</row>
    <row r="2267" spans="1:78">
      <c r="A2267" s="9"/>
      <c r="B2267" s="10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</row>
    <row r="2268" spans="1:78">
      <c r="A2268" s="9"/>
      <c r="B2268" s="10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</row>
    <row r="2269" spans="1:78">
      <c r="A2269" s="9"/>
      <c r="B2269" s="10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</row>
    <row r="2270" spans="1:78">
      <c r="A2270" s="9"/>
      <c r="B2270" s="10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</row>
    <row r="2271" spans="1:78">
      <c r="A2271" s="9"/>
      <c r="B2271" s="10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</row>
    <row r="2272" spans="1:78">
      <c r="A2272" s="9"/>
      <c r="B2272" s="10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</row>
    <row r="2273" spans="1:78">
      <c r="A2273" s="9"/>
      <c r="B2273" s="10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</row>
    <row r="2274" spans="1:78">
      <c r="A2274" s="9"/>
      <c r="B2274" s="10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</row>
    <row r="2275" spans="1:78">
      <c r="A2275" s="9"/>
      <c r="B2275" s="10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</row>
    <row r="2276" spans="1:78">
      <c r="A2276" s="9"/>
      <c r="B2276" s="10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</row>
    <row r="2277" spans="1:78">
      <c r="A2277" s="9"/>
      <c r="B2277" s="10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</row>
    <row r="2278" spans="1:78">
      <c r="A2278" s="9"/>
      <c r="B2278" s="10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</row>
    <row r="2279" spans="1:78">
      <c r="A2279" s="9"/>
      <c r="B2279" s="10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</row>
    <row r="2280" spans="1:78">
      <c r="A2280" s="9"/>
      <c r="B2280" s="10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</row>
    <row r="2281" spans="1:78">
      <c r="A2281" s="9"/>
      <c r="B2281" s="10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</row>
    <row r="2282" spans="1:78">
      <c r="A2282" s="9"/>
      <c r="B2282" s="10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</row>
    <row r="2283" spans="1:78">
      <c r="A2283" s="9"/>
      <c r="B2283" s="10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</row>
    <row r="2284" spans="1:78">
      <c r="A2284" s="9"/>
      <c r="B2284" s="10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</row>
    <row r="2285" spans="1:78">
      <c r="A2285" s="9"/>
      <c r="B2285" s="10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</row>
    <row r="2286" spans="1:78">
      <c r="A2286" s="9"/>
      <c r="B2286" s="10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</row>
    <row r="2287" spans="1:78">
      <c r="A2287" s="9"/>
      <c r="B2287" s="10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</row>
    <row r="2288" spans="1:78">
      <c r="A2288" s="9"/>
      <c r="B2288" s="10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</row>
    <row r="2289" spans="1:78">
      <c r="A2289" s="9"/>
      <c r="B2289" s="10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</row>
    <row r="2290" spans="1:78">
      <c r="A2290" s="9"/>
      <c r="B2290" s="10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</row>
    <row r="2291" spans="1:78">
      <c r="A2291" s="9"/>
      <c r="B2291" s="10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</row>
    <row r="2292" spans="1:78">
      <c r="A2292" s="9"/>
      <c r="B2292" s="10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</row>
    <row r="2293" spans="1:78">
      <c r="A2293" s="9"/>
      <c r="B2293" s="10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</row>
    <row r="2294" spans="1:78">
      <c r="A2294" s="9"/>
      <c r="B2294" s="10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</row>
    <row r="2295" spans="1:78">
      <c r="A2295" s="9"/>
      <c r="B2295" s="10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</row>
    <row r="2296" spans="1:78">
      <c r="A2296" s="9"/>
      <c r="B2296" s="10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</row>
    <row r="2297" spans="1:78">
      <c r="A2297" s="9"/>
      <c r="B2297" s="10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</row>
    <row r="2298" spans="1:78">
      <c r="A2298" s="9"/>
      <c r="B2298" s="10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</row>
    <row r="2299" spans="1:78">
      <c r="A2299" s="9"/>
      <c r="B2299" s="10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</row>
    <row r="2300" spans="1:78">
      <c r="A2300" s="9"/>
      <c r="B2300" s="10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</row>
    <row r="2301" spans="1:78">
      <c r="A2301" s="9"/>
      <c r="B2301" s="10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</row>
    <row r="2302" spans="1:78">
      <c r="A2302" s="9"/>
      <c r="B2302" s="10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</row>
    <row r="2303" spans="1:78">
      <c r="A2303" s="9"/>
      <c r="B2303" s="10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</row>
    <row r="2304" spans="1:78">
      <c r="A2304" s="9"/>
      <c r="B2304" s="10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</row>
    <row r="2305" spans="1:78">
      <c r="A2305" s="9"/>
      <c r="B2305" s="10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</row>
    <row r="2306" spans="1:78">
      <c r="A2306" s="9"/>
      <c r="B2306" s="10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</row>
    <row r="2307" spans="1:78">
      <c r="A2307" s="9"/>
      <c r="B2307" s="10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</row>
    <row r="2308" spans="1:78">
      <c r="A2308" s="9"/>
      <c r="B2308" s="10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</row>
    <row r="2309" spans="1:78">
      <c r="A2309" s="9"/>
      <c r="B2309" s="10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</row>
    <row r="2310" spans="1:78">
      <c r="A2310" s="9"/>
      <c r="B2310" s="10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</row>
    <row r="2311" spans="1:78">
      <c r="A2311" s="9"/>
      <c r="B2311" s="10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</row>
    <row r="2312" spans="1:78">
      <c r="A2312" s="9"/>
      <c r="B2312" s="10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</row>
    <row r="2313" spans="1:78">
      <c r="A2313" s="9"/>
      <c r="B2313" s="10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</row>
    <row r="2314" spans="1:78">
      <c r="A2314" s="9"/>
      <c r="B2314" s="10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</row>
    <row r="2315" spans="1:78">
      <c r="A2315" s="9"/>
      <c r="B2315" s="10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</row>
    <row r="2316" spans="1:78">
      <c r="A2316" s="9"/>
      <c r="B2316" s="10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</row>
    <row r="2317" spans="1:78">
      <c r="A2317" s="9"/>
      <c r="B2317" s="10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</row>
    <row r="2318" spans="1:78">
      <c r="A2318" s="9"/>
      <c r="B2318" s="10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</row>
    <row r="2319" spans="1:78">
      <c r="A2319" s="9"/>
      <c r="B2319" s="10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</row>
    <row r="2320" spans="1:78">
      <c r="A2320" s="9"/>
      <c r="B2320" s="10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</row>
    <row r="2321" spans="1:78">
      <c r="A2321" s="9"/>
      <c r="B2321" s="10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</row>
    <row r="2322" spans="1:78">
      <c r="A2322" s="9"/>
      <c r="B2322" s="10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</row>
    <row r="2323" spans="1:78">
      <c r="A2323" s="9"/>
      <c r="B2323" s="10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</row>
    <row r="2324" spans="1:78">
      <c r="A2324" s="9"/>
      <c r="B2324" s="10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</row>
    <row r="2325" spans="1:78">
      <c r="A2325" s="9"/>
      <c r="B2325" s="10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</row>
    <row r="2326" spans="1:78">
      <c r="A2326" s="9"/>
      <c r="B2326" s="10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</row>
    <row r="2327" spans="1:78">
      <c r="A2327" s="9"/>
      <c r="B2327" s="10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</row>
    <row r="2328" spans="1:78">
      <c r="A2328" s="9"/>
      <c r="B2328" s="10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</row>
    <row r="2329" spans="1:78">
      <c r="A2329" s="9"/>
      <c r="B2329" s="10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</row>
    <row r="2330" spans="1:78">
      <c r="A2330" s="9"/>
      <c r="B2330" s="10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</row>
    <row r="2331" spans="1:78">
      <c r="A2331" s="9"/>
      <c r="B2331" s="10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</row>
    <row r="2332" spans="1:78">
      <c r="A2332" s="9"/>
      <c r="B2332" s="10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</row>
    <row r="2333" spans="1:78">
      <c r="A2333" s="9"/>
      <c r="B2333" s="10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</row>
    <row r="2334" spans="1:78">
      <c r="A2334" s="9"/>
      <c r="B2334" s="10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</row>
    <row r="2335" spans="1:78">
      <c r="A2335" s="9"/>
      <c r="B2335" s="10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</row>
    <row r="2336" spans="1:78">
      <c r="A2336" s="9"/>
      <c r="B2336" s="10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</row>
    <row r="2337" spans="1:78">
      <c r="A2337" s="9"/>
      <c r="B2337" s="10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</row>
    <row r="2338" spans="1:78">
      <c r="A2338" s="9"/>
      <c r="B2338" s="10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</row>
    <row r="2339" spans="1:78">
      <c r="A2339" s="9"/>
      <c r="B2339" s="10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</row>
    <row r="2340" spans="1:78">
      <c r="A2340" s="9"/>
      <c r="B2340" s="10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</row>
    <row r="2341" spans="1:78">
      <c r="A2341" s="9"/>
      <c r="B2341" s="10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</row>
    <row r="2342" spans="1:78">
      <c r="A2342" s="9"/>
      <c r="B2342" s="10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</row>
    <row r="2343" spans="1:78">
      <c r="A2343" s="9"/>
      <c r="B2343" s="10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</row>
    <row r="2344" spans="1:78">
      <c r="A2344" s="9"/>
      <c r="B2344" s="10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</row>
    <row r="2345" spans="1:78">
      <c r="A2345" s="9"/>
      <c r="B2345" s="10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</row>
    <row r="2346" spans="1:78">
      <c r="A2346" s="9"/>
      <c r="B2346" s="10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</row>
    <row r="2347" spans="1:78">
      <c r="A2347" s="9"/>
      <c r="B2347" s="10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</row>
    <row r="2348" spans="1:78">
      <c r="A2348" s="9"/>
      <c r="B2348" s="10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</row>
    <row r="2349" spans="1:78">
      <c r="A2349" s="9"/>
      <c r="B2349" s="10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</row>
    <row r="2350" spans="1:78">
      <c r="A2350" s="9"/>
      <c r="B2350" s="10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</row>
    <row r="2351" spans="1:78">
      <c r="A2351" s="9"/>
      <c r="B2351" s="10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</row>
    <row r="2352" spans="1:78">
      <c r="A2352" s="9"/>
      <c r="B2352" s="10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</row>
    <row r="2353" spans="1:78">
      <c r="A2353" s="9"/>
      <c r="B2353" s="10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</row>
    <row r="2354" spans="1:78">
      <c r="A2354" s="9"/>
      <c r="B2354" s="10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</row>
    <row r="2355" spans="1:78">
      <c r="A2355" s="9"/>
      <c r="B2355" s="10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</row>
    <row r="2356" spans="1:78">
      <c r="A2356" s="9"/>
      <c r="B2356" s="10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</row>
    <row r="2357" spans="1:78">
      <c r="A2357" s="9"/>
      <c r="B2357" s="10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</row>
    <row r="2358" spans="1:78">
      <c r="A2358" s="9"/>
      <c r="B2358" s="10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</row>
    <row r="2359" spans="1:78">
      <c r="A2359" s="9"/>
      <c r="B2359" s="10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</row>
    <row r="2360" spans="1:78">
      <c r="A2360" s="9"/>
      <c r="B2360" s="10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</row>
    <row r="2361" spans="1:78">
      <c r="A2361" s="9"/>
      <c r="B2361" s="10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</row>
    <row r="2362" spans="1:78">
      <c r="A2362" s="9"/>
      <c r="B2362" s="10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</row>
    <row r="2363" spans="1:78">
      <c r="A2363" s="9"/>
      <c r="B2363" s="10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</row>
    <row r="2364" spans="1:78">
      <c r="A2364" s="9"/>
      <c r="B2364" s="10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</row>
    <row r="2365" spans="1:78">
      <c r="A2365" s="9"/>
      <c r="B2365" s="10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</row>
    <row r="2366" spans="1:78">
      <c r="A2366" s="9"/>
      <c r="B2366" s="10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</row>
    <row r="2367" spans="1:78">
      <c r="A2367" s="9"/>
      <c r="B2367" s="10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</row>
    <row r="2368" spans="1:78">
      <c r="A2368" s="9"/>
      <c r="B2368" s="10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</row>
    <row r="2369" spans="1:78">
      <c r="A2369" s="9"/>
      <c r="B2369" s="10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</row>
    <row r="2370" spans="1:78">
      <c r="A2370" s="9"/>
      <c r="B2370" s="10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</row>
    <row r="2371" spans="1:78">
      <c r="A2371" s="9"/>
      <c r="B2371" s="10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</row>
    <row r="2372" spans="1:78">
      <c r="A2372" s="9"/>
      <c r="B2372" s="10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</row>
    <row r="2373" spans="1:78">
      <c r="A2373" s="9"/>
      <c r="B2373" s="10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</row>
    <row r="2374" spans="1:78">
      <c r="A2374" s="9"/>
      <c r="B2374" s="10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</row>
    <row r="2375" spans="1:78">
      <c r="A2375" s="9"/>
      <c r="B2375" s="10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</row>
    <row r="2376" spans="1:78">
      <c r="A2376" s="9"/>
      <c r="B2376" s="10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</row>
    <row r="2377" spans="1:78">
      <c r="A2377" s="9"/>
      <c r="B2377" s="10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</row>
    <row r="2378" spans="1:78">
      <c r="A2378" s="9"/>
      <c r="B2378" s="10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</row>
    <row r="2379" spans="1:78">
      <c r="A2379" s="9"/>
      <c r="B2379" s="10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</row>
    <row r="2380" spans="1:78">
      <c r="A2380" s="9"/>
      <c r="B2380" s="10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</row>
    <row r="2381" spans="1:78">
      <c r="A2381" s="9"/>
      <c r="B2381" s="10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</row>
    <row r="2382" spans="1:78">
      <c r="A2382" s="9"/>
      <c r="B2382" s="10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</row>
    <row r="2383" spans="1:78">
      <c r="A2383" s="9"/>
      <c r="B2383" s="10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</row>
    <row r="2384" spans="1:78">
      <c r="A2384" s="9"/>
      <c r="B2384" s="10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</row>
    <row r="2385" spans="1:78">
      <c r="A2385" s="9"/>
      <c r="B2385" s="10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</row>
    <row r="2386" spans="1:78">
      <c r="A2386" s="9"/>
      <c r="B2386" s="10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</row>
    <row r="2387" spans="1:78">
      <c r="A2387" s="9"/>
      <c r="B2387" s="10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</row>
    <row r="2388" spans="1:78">
      <c r="A2388" s="9"/>
      <c r="B2388" s="10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</row>
    <row r="2389" spans="1:78">
      <c r="A2389" s="9"/>
      <c r="B2389" s="10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</row>
    <row r="2390" spans="1:78">
      <c r="A2390" s="9"/>
      <c r="B2390" s="10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</row>
    <row r="2391" spans="1:78">
      <c r="A2391" s="9"/>
      <c r="B2391" s="10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</row>
    <row r="2392" spans="1:78">
      <c r="A2392" s="9"/>
      <c r="B2392" s="10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</row>
    <row r="2393" spans="1:78">
      <c r="A2393" s="9"/>
      <c r="B2393" s="10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</row>
    <row r="2394" spans="1:78">
      <c r="A2394" s="9"/>
      <c r="B2394" s="10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</row>
    <row r="2395" spans="1:78">
      <c r="A2395" s="9"/>
      <c r="B2395" s="10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</row>
    <row r="2396" spans="1:78">
      <c r="A2396" s="9"/>
      <c r="B2396" s="10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</row>
    <row r="2397" spans="1:78">
      <c r="A2397" s="9"/>
      <c r="B2397" s="10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</row>
    <row r="2398" spans="1:78">
      <c r="A2398" s="9"/>
      <c r="B2398" s="10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</row>
    <row r="2399" spans="1:78">
      <c r="A2399" s="9"/>
      <c r="B2399" s="10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</row>
    <row r="2400" spans="1:78">
      <c r="A2400" s="9"/>
      <c r="B2400" s="10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</row>
    <row r="2401" spans="1:78">
      <c r="A2401" s="9"/>
      <c r="B2401" s="10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</row>
    <row r="2402" spans="1:78">
      <c r="A2402" s="9"/>
      <c r="B2402" s="10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</row>
    <row r="2403" spans="1:78">
      <c r="A2403" s="9"/>
      <c r="B2403" s="10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</row>
    <row r="2404" spans="1:78">
      <c r="A2404" s="9"/>
      <c r="B2404" s="10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</row>
    <row r="2405" spans="1:78">
      <c r="A2405" s="9"/>
      <c r="B2405" s="10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</row>
    <row r="2406" spans="1:78">
      <c r="A2406" s="9"/>
      <c r="B2406" s="10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</row>
    <row r="2407" spans="1:78">
      <c r="A2407" s="9"/>
      <c r="B2407" s="10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</row>
    <row r="2408" spans="1:78">
      <c r="A2408" s="9"/>
      <c r="B2408" s="10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</row>
    <row r="2409" spans="1:78">
      <c r="A2409" s="9"/>
      <c r="B2409" s="10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</row>
    <row r="2410" spans="1:78">
      <c r="A2410" s="9"/>
      <c r="B2410" s="10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</row>
    <row r="2411" spans="1:78">
      <c r="A2411" s="9"/>
      <c r="B2411" s="10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</row>
    <row r="2412" spans="1:78">
      <c r="A2412" s="9"/>
      <c r="B2412" s="10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</row>
    <row r="2413" spans="1:78">
      <c r="A2413" s="9"/>
      <c r="B2413" s="10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</row>
    <row r="2414" spans="1:78">
      <c r="A2414" s="9"/>
      <c r="B2414" s="10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</row>
    <row r="2415" spans="1:78">
      <c r="A2415" s="9"/>
      <c r="B2415" s="10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</row>
    <row r="2416" spans="1:78">
      <c r="A2416" s="9"/>
      <c r="B2416" s="10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</row>
    <row r="2417" spans="1:78">
      <c r="A2417" s="9"/>
      <c r="B2417" s="10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</row>
    <row r="2418" spans="1:78">
      <c r="A2418" s="9"/>
      <c r="B2418" s="10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</row>
    <row r="2419" spans="1:78">
      <c r="A2419" s="9"/>
      <c r="B2419" s="10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</row>
    <row r="2420" spans="1:78">
      <c r="A2420" s="9"/>
      <c r="B2420" s="10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</row>
    <row r="2421" spans="1:78">
      <c r="A2421" s="9"/>
      <c r="B2421" s="10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</row>
    <row r="2422" spans="1:78">
      <c r="A2422" s="9"/>
      <c r="B2422" s="10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</row>
    <row r="2423" spans="1:78">
      <c r="A2423" s="9"/>
      <c r="B2423" s="10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</row>
    <row r="2424" spans="1:78">
      <c r="A2424" s="9"/>
      <c r="B2424" s="10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</row>
    <row r="2425" spans="1:78">
      <c r="A2425" s="9"/>
      <c r="B2425" s="10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</row>
    <row r="2426" spans="1:78">
      <c r="A2426" s="9"/>
      <c r="B2426" s="10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</row>
    <row r="2427" spans="1:78">
      <c r="A2427" s="9"/>
      <c r="B2427" s="10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</row>
    <row r="2428" spans="1:78">
      <c r="A2428" s="9"/>
      <c r="B2428" s="10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</row>
    <row r="2429" spans="1:78">
      <c r="A2429" s="9"/>
      <c r="B2429" s="10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</row>
    <row r="2430" spans="1:78">
      <c r="A2430" s="9"/>
      <c r="B2430" s="10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</row>
    <row r="2431" spans="1:78">
      <c r="A2431" s="9"/>
      <c r="B2431" s="10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</row>
    <row r="2432" spans="1:78">
      <c r="A2432" s="9"/>
      <c r="B2432" s="10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</row>
    <row r="2433" spans="1:78">
      <c r="A2433" s="9"/>
      <c r="B2433" s="10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</row>
    <row r="2434" spans="1:78">
      <c r="A2434" s="9"/>
      <c r="B2434" s="10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</row>
    <row r="2435" spans="1:78">
      <c r="A2435" s="9"/>
      <c r="B2435" s="10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</row>
    <row r="2436" spans="1:78">
      <c r="A2436" s="9"/>
      <c r="B2436" s="10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</row>
    <row r="2437" spans="1:78">
      <c r="A2437" s="9"/>
      <c r="B2437" s="10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</row>
    <row r="2438" spans="1:78">
      <c r="A2438" s="9"/>
      <c r="B2438" s="10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</row>
    <row r="2439" spans="1:78">
      <c r="A2439" s="9"/>
      <c r="B2439" s="10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</row>
    <row r="2440" spans="1:78">
      <c r="A2440" s="9"/>
      <c r="B2440" s="10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</row>
    <row r="2441" spans="1:78">
      <c r="A2441" s="9"/>
      <c r="B2441" s="10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</row>
    <row r="2442" spans="1:78">
      <c r="A2442" s="9"/>
      <c r="B2442" s="10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</row>
    <row r="2443" spans="1:78">
      <c r="A2443" s="9"/>
      <c r="B2443" s="10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</row>
    <row r="2444" spans="1:78">
      <c r="A2444" s="9"/>
      <c r="B2444" s="10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</row>
    <row r="2445" spans="1:78">
      <c r="A2445" s="9"/>
      <c r="B2445" s="10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</row>
    <row r="2446" spans="1:78">
      <c r="A2446" s="9"/>
      <c r="B2446" s="10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</row>
    <row r="2447" spans="1:78">
      <c r="A2447" s="9"/>
      <c r="B2447" s="10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</row>
    <row r="2448" spans="1:78">
      <c r="A2448" s="9"/>
      <c r="B2448" s="10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</row>
    <row r="2449" spans="1:78">
      <c r="A2449" s="9"/>
      <c r="B2449" s="10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</row>
    <row r="2450" spans="1:78">
      <c r="A2450" s="9"/>
      <c r="B2450" s="10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</row>
    <row r="2451" spans="1:78">
      <c r="A2451" s="9"/>
      <c r="B2451" s="10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</row>
    <row r="2452" spans="1:78">
      <c r="A2452" s="9"/>
      <c r="B2452" s="10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</row>
    <row r="2453" spans="1:78">
      <c r="A2453" s="9"/>
      <c r="B2453" s="10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</row>
    <row r="2454" spans="1:78">
      <c r="A2454" s="9"/>
      <c r="B2454" s="10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</row>
    <row r="2455" spans="1:78">
      <c r="A2455" s="9"/>
      <c r="B2455" s="10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</row>
    <row r="2456" spans="1:78">
      <c r="A2456" s="9"/>
      <c r="B2456" s="10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</row>
    <row r="2457" spans="1:78">
      <c r="A2457" s="9"/>
      <c r="B2457" s="10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</row>
    <row r="2458" spans="1:78">
      <c r="A2458" s="9"/>
      <c r="B2458" s="10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</row>
    <row r="2459" spans="1:78">
      <c r="A2459" s="9"/>
      <c r="B2459" s="10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</row>
    <row r="2460" spans="1:78">
      <c r="A2460" s="9"/>
      <c r="B2460" s="10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</row>
    <row r="2461" spans="1:78">
      <c r="A2461" s="9"/>
      <c r="B2461" s="10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</row>
    <row r="2462" spans="1:78">
      <c r="A2462" s="9"/>
      <c r="B2462" s="10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</row>
    <row r="2463" spans="1:78">
      <c r="A2463" s="9"/>
      <c r="B2463" s="10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</row>
    <row r="2464" spans="1:78">
      <c r="A2464" s="9"/>
      <c r="B2464" s="10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</row>
    <row r="2465" spans="1:78">
      <c r="A2465" s="9"/>
      <c r="B2465" s="10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</row>
    <row r="2466" spans="1:78">
      <c r="A2466" s="9"/>
      <c r="B2466" s="10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</row>
    <row r="2467" spans="1:78">
      <c r="A2467" s="9"/>
      <c r="B2467" s="10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</row>
    <row r="2468" spans="1:78">
      <c r="A2468" s="9"/>
      <c r="B2468" s="10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</row>
    <row r="2469" spans="1:78">
      <c r="A2469" s="9"/>
      <c r="B2469" s="10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</row>
    <row r="2470" spans="1:78">
      <c r="A2470" s="9"/>
      <c r="B2470" s="10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</row>
    <row r="2471" spans="1:78">
      <c r="A2471" s="9"/>
      <c r="B2471" s="10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</row>
    <row r="2472" spans="1:78">
      <c r="A2472" s="9"/>
      <c r="B2472" s="10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</row>
    <row r="2473" spans="1:78">
      <c r="A2473" s="9"/>
      <c r="B2473" s="10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</row>
    <row r="2474" spans="1:78">
      <c r="A2474" s="9"/>
      <c r="B2474" s="10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</row>
    <row r="2475" spans="1:78">
      <c r="A2475" s="9"/>
      <c r="B2475" s="10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</row>
    <row r="2476" spans="1:78">
      <c r="A2476" s="9"/>
      <c r="B2476" s="10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</row>
    <row r="2477" spans="1:78">
      <c r="A2477" s="9"/>
      <c r="B2477" s="10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</row>
    <row r="2478" spans="1:78">
      <c r="A2478" s="9"/>
      <c r="B2478" s="10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</row>
    <row r="2479" spans="1:78">
      <c r="A2479" s="9"/>
      <c r="B2479" s="10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</row>
    <row r="2480" spans="1:78">
      <c r="A2480" s="9"/>
      <c r="B2480" s="10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</row>
    <row r="2481" spans="1:78">
      <c r="A2481" s="9"/>
      <c r="B2481" s="10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</row>
    <row r="2482" spans="1:78">
      <c r="A2482" s="9"/>
      <c r="B2482" s="10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</row>
    <row r="2483" spans="1:78">
      <c r="A2483" s="9"/>
      <c r="B2483" s="10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</row>
    <row r="2484" spans="1:78">
      <c r="A2484" s="9"/>
      <c r="B2484" s="10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</row>
    <row r="2485" spans="1:78">
      <c r="A2485" s="9"/>
      <c r="B2485" s="10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</row>
    <row r="2486" spans="1:78">
      <c r="A2486" s="9"/>
      <c r="B2486" s="10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</row>
    <row r="2487" spans="1:78">
      <c r="A2487" s="9"/>
      <c r="B2487" s="10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</row>
    <row r="2488" spans="1:78">
      <c r="A2488" s="9"/>
      <c r="B2488" s="10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</row>
    <row r="2489" spans="1:78">
      <c r="A2489" s="9"/>
      <c r="B2489" s="10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</row>
    <row r="2490" spans="1:78">
      <c r="A2490" s="9"/>
      <c r="B2490" s="10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</row>
    <row r="2491" spans="1:78">
      <c r="A2491" s="9"/>
      <c r="B2491" s="10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</row>
    <row r="2492" spans="1:78">
      <c r="A2492" s="9"/>
      <c r="B2492" s="10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</row>
    <row r="2493" spans="1:78">
      <c r="A2493" s="9"/>
      <c r="B2493" s="10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</row>
    <row r="2494" spans="1:78">
      <c r="A2494" s="9"/>
      <c r="B2494" s="10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</row>
    <row r="2495" spans="1:78">
      <c r="A2495" s="9"/>
      <c r="B2495" s="10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</row>
    <row r="2496" spans="1:78">
      <c r="A2496" s="9"/>
      <c r="B2496" s="10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</row>
    <row r="2497" spans="1:78">
      <c r="A2497" s="9"/>
      <c r="B2497" s="10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</row>
    <row r="2498" spans="1:78">
      <c r="A2498" s="9"/>
      <c r="B2498" s="10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</row>
    <row r="2499" spans="1:78">
      <c r="A2499" s="9"/>
      <c r="B2499" s="10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</row>
    <row r="2500" spans="1:78">
      <c r="A2500" s="9"/>
      <c r="B2500" s="10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</row>
    <row r="2501" spans="1:78">
      <c r="A2501" s="9"/>
      <c r="B2501" s="10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</row>
    <row r="2502" spans="1:78">
      <c r="A2502" s="9"/>
      <c r="B2502" s="10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</row>
    <row r="2503" spans="1:78">
      <c r="A2503" s="9"/>
      <c r="B2503" s="10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</row>
    <row r="2504" spans="1:78">
      <c r="A2504" s="9"/>
      <c r="B2504" s="10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</row>
    <row r="2505" spans="1:78">
      <c r="A2505" s="9"/>
      <c r="B2505" s="10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</row>
    <row r="2506" spans="1:78">
      <c r="A2506" s="9"/>
      <c r="B2506" s="10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</row>
    <row r="2507" spans="1:78">
      <c r="A2507" s="9"/>
      <c r="B2507" s="10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</row>
    <row r="2508" spans="1:78">
      <c r="A2508" s="9"/>
      <c r="B2508" s="10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</row>
    <row r="2509" spans="1:78">
      <c r="A2509" s="9"/>
      <c r="B2509" s="10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</row>
    <row r="2510" spans="1:78">
      <c r="A2510" s="9"/>
      <c r="B2510" s="10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</row>
    <row r="2511" spans="1:78">
      <c r="A2511" s="9"/>
      <c r="B2511" s="10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</row>
    <row r="2512" spans="1:78">
      <c r="A2512" s="9"/>
      <c r="B2512" s="10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</row>
    <row r="2513" spans="1:78">
      <c r="A2513" s="9"/>
      <c r="B2513" s="10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</row>
    <row r="2514" spans="1:78">
      <c r="A2514" s="9"/>
      <c r="B2514" s="10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</row>
    <row r="2515" spans="1:78">
      <c r="A2515" s="9"/>
      <c r="B2515" s="10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</row>
    <row r="2516" spans="1:78">
      <c r="A2516" s="9"/>
      <c r="B2516" s="10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</row>
    <row r="2517" spans="1:78">
      <c r="A2517" s="9"/>
      <c r="B2517" s="10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</row>
    <row r="2518" spans="1:78">
      <c r="A2518" s="9"/>
      <c r="B2518" s="10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</row>
    <row r="2519" spans="1:78">
      <c r="A2519" s="9"/>
      <c r="B2519" s="10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</row>
    <row r="2520" spans="1:78">
      <c r="A2520" s="9"/>
      <c r="B2520" s="10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</row>
    <row r="2521" spans="1:78">
      <c r="A2521" s="9"/>
      <c r="B2521" s="10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</row>
    <row r="2522" spans="1:78">
      <c r="A2522" s="9"/>
      <c r="B2522" s="10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</row>
    <row r="2523" spans="1:78">
      <c r="A2523" s="9"/>
      <c r="B2523" s="10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</row>
    <row r="2524" spans="1:78">
      <c r="A2524" s="9"/>
      <c r="B2524" s="10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</row>
    <row r="2525" spans="1:78">
      <c r="A2525" s="9"/>
      <c r="B2525" s="10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</row>
    <row r="2526" spans="1:78">
      <c r="A2526" s="9"/>
      <c r="B2526" s="10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</row>
    <row r="2527" spans="1:78">
      <c r="A2527" s="9"/>
      <c r="B2527" s="10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</row>
    <row r="2528" spans="1:78">
      <c r="A2528" s="9"/>
      <c r="B2528" s="10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</row>
    <row r="2529" spans="1:78">
      <c r="A2529" s="9"/>
      <c r="B2529" s="10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</row>
    <row r="2530" spans="1:78">
      <c r="A2530" s="9"/>
      <c r="B2530" s="10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</row>
    <row r="2531" spans="1:78">
      <c r="A2531" s="9"/>
      <c r="B2531" s="10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</row>
    <row r="2532" spans="1:78">
      <c r="A2532" s="9"/>
      <c r="B2532" s="10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</row>
    <row r="2533" spans="1:78">
      <c r="A2533" s="9"/>
      <c r="B2533" s="10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</row>
    <row r="2534" spans="1:78">
      <c r="A2534" s="9"/>
      <c r="B2534" s="10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</row>
    <row r="2535" spans="1:78">
      <c r="A2535" s="9"/>
      <c r="B2535" s="10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</row>
    <row r="2536" spans="1:78">
      <c r="A2536" s="9"/>
      <c r="B2536" s="10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</row>
    <row r="2537" spans="1:78">
      <c r="A2537" s="9"/>
      <c r="B2537" s="10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</row>
    <row r="2538" spans="1:78">
      <c r="A2538" s="9"/>
      <c r="B2538" s="10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</row>
    <row r="2539" spans="1:78">
      <c r="A2539" s="9"/>
      <c r="B2539" s="10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</row>
    <row r="2540" spans="1:78">
      <c r="A2540" s="9"/>
      <c r="B2540" s="10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</row>
    <row r="2541" spans="1:78">
      <c r="A2541" s="9"/>
      <c r="B2541" s="10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</row>
    <row r="2542" spans="1:78">
      <c r="A2542" s="9"/>
      <c r="B2542" s="10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</row>
    <row r="2543" spans="1:78">
      <c r="A2543" s="9"/>
      <c r="B2543" s="10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</row>
    <row r="2544" spans="1:78">
      <c r="A2544" s="9"/>
      <c r="B2544" s="10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</row>
    <row r="2545" spans="1:78">
      <c r="A2545" s="9"/>
      <c r="B2545" s="10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</row>
    <row r="2546" spans="1:78">
      <c r="A2546" s="9"/>
      <c r="B2546" s="10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</row>
    <row r="2547" spans="1:78">
      <c r="A2547" s="9"/>
      <c r="B2547" s="10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</row>
    <row r="2548" spans="1:78">
      <c r="A2548" s="9"/>
      <c r="B2548" s="10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</row>
    <row r="2549" spans="1:78">
      <c r="A2549" s="9"/>
      <c r="B2549" s="10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</row>
    <row r="2550" spans="1:78">
      <c r="A2550" s="9"/>
      <c r="B2550" s="10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</row>
    <row r="2551" spans="1:78">
      <c r="A2551" s="9"/>
      <c r="B2551" s="10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</row>
    <row r="2552" spans="1:78">
      <c r="A2552" s="9"/>
      <c r="B2552" s="10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</row>
    <row r="2553" spans="1:78">
      <c r="A2553" s="9"/>
      <c r="B2553" s="10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</row>
    <row r="2554" spans="1:78">
      <c r="A2554" s="9"/>
      <c r="B2554" s="10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</row>
    <row r="2555" spans="1:78">
      <c r="A2555" s="9"/>
      <c r="B2555" s="10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</row>
    <row r="2556" spans="1:78">
      <c r="A2556" s="9"/>
      <c r="B2556" s="10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</row>
    <row r="2557" spans="1:78">
      <c r="A2557" s="9"/>
      <c r="B2557" s="10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</row>
    <row r="2558" spans="1:78">
      <c r="A2558" s="9"/>
      <c r="B2558" s="10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</row>
    <row r="2559" spans="1:78">
      <c r="A2559" s="9"/>
      <c r="B2559" s="10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</row>
    <row r="2560" spans="1:78">
      <c r="A2560" s="9"/>
      <c r="B2560" s="10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</row>
    <row r="2561" spans="1:78">
      <c r="A2561" s="9"/>
      <c r="B2561" s="10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</row>
    <row r="2562" spans="1:78">
      <c r="A2562" s="9"/>
      <c r="B2562" s="10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</row>
    <row r="2563" spans="1:78">
      <c r="A2563" s="9"/>
      <c r="B2563" s="10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</row>
    <row r="2564" spans="1:78">
      <c r="A2564" s="9"/>
      <c r="B2564" s="10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</row>
    <row r="2565" spans="1:78">
      <c r="A2565" s="9"/>
      <c r="B2565" s="10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</row>
    <row r="2566" spans="1:78">
      <c r="A2566" s="9"/>
      <c r="B2566" s="10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</row>
    <row r="2567" spans="1:78">
      <c r="A2567" s="9"/>
      <c r="B2567" s="10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</row>
    <row r="2568" spans="1:78">
      <c r="A2568" s="9"/>
      <c r="B2568" s="10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</row>
    <row r="2569" spans="1:78">
      <c r="A2569" s="9"/>
      <c r="B2569" s="10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</row>
    <row r="2570" spans="1:78">
      <c r="A2570" s="9"/>
      <c r="B2570" s="10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</row>
    <row r="2571" spans="1:78">
      <c r="A2571" s="9"/>
      <c r="B2571" s="10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</row>
    <row r="2572" spans="1:78">
      <c r="A2572" s="9"/>
      <c r="B2572" s="10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</row>
    <row r="2573" spans="1:78">
      <c r="A2573" s="9"/>
      <c r="B2573" s="10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</row>
    <row r="2574" spans="1:78">
      <c r="A2574" s="9"/>
      <c r="B2574" s="10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</row>
    <row r="2575" spans="1:78">
      <c r="A2575" s="9"/>
      <c r="B2575" s="10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</row>
    <row r="2576" spans="1:78">
      <c r="A2576" s="9"/>
      <c r="B2576" s="10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</row>
    <row r="2577" spans="1:78">
      <c r="A2577" s="9"/>
      <c r="B2577" s="10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</row>
    <row r="2578" spans="1:78">
      <c r="A2578" s="9"/>
      <c r="B2578" s="10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</row>
    <row r="2579" spans="1:78">
      <c r="A2579" s="9"/>
      <c r="B2579" s="10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</row>
    <row r="2580" spans="1:78">
      <c r="A2580" s="9"/>
      <c r="B2580" s="10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</row>
    <row r="2581" spans="1:78">
      <c r="A2581" s="9"/>
      <c r="B2581" s="10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</row>
    <row r="2582" spans="1:78">
      <c r="A2582" s="9"/>
      <c r="B2582" s="10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</row>
    <row r="2583" spans="1:78">
      <c r="A2583" s="9"/>
      <c r="B2583" s="10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</row>
    <row r="2584" spans="1:78">
      <c r="A2584" s="9"/>
      <c r="B2584" s="10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</row>
    <row r="2585" spans="1:78">
      <c r="A2585" s="9"/>
      <c r="B2585" s="10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</row>
    <row r="2586" spans="1:78">
      <c r="A2586" s="9"/>
      <c r="B2586" s="10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</row>
    <row r="2587" spans="1:78">
      <c r="A2587" s="9"/>
      <c r="B2587" s="10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</row>
    <row r="2588" spans="1:78">
      <c r="A2588" s="9"/>
      <c r="B2588" s="10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</row>
    <row r="2589" spans="1:78">
      <c r="A2589" s="9"/>
      <c r="B2589" s="10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</row>
    <row r="2590" spans="1:78">
      <c r="A2590" s="9"/>
      <c r="B2590" s="10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</row>
    <row r="2591" spans="1:78">
      <c r="A2591" s="9"/>
      <c r="B2591" s="10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</row>
    <row r="2592" spans="1:78">
      <c r="A2592" s="9"/>
      <c r="B2592" s="10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</row>
    <row r="2593" spans="1:78">
      <c r="A2593" s="9"/>
      <c r="B2593" s="10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</row>
    <row r="2594" spans="1:78">
      <c r="A2594" s="9"/>
      <c r="B2594" s="10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</row>
    <row r="2595" spans="1:78">
      <c r="A2595" s="9"/>
      <c r="B2595" s="10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</row>
    <row r="2596" spans="1:78">
      <c r="A2596" s="9"/>
      <c r="B2596" s="10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</row>
    <row r="2597" spans="1:78">
      <c r="A2597" s="9"/>
      <c r="B2597" s="10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</row>
    <row r="2598" spans="1:78">
      <c r="A2598" s="9"/>
      <c r="B2598" s="10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</row>
    <row r="2599" spans="1:78">
      <c r="A2599" s="9"/>
      <c r="B2599" s="10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</row>
    <row r="2600" spans="1:78">
      <c r="A2600" s="9"/>
      <c r="B2600" s="10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</row>
    <row r="2601" spans="1:78">
      <c r="A2601" s="9"/>
      <c r="B2601" s="10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</row>
    <row r="2602" spans="1:78">
      <c r="A2602" s="9"/>
      <c r="B2602" s="10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</row>
    <row r="2603" spans="1:78">
      <c r="A2603" s="9"/>
      <c r="B2603" s="10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</row>
    <row r="2604" spans="1:78">
      <c r="A2604" s="9"/>
      <c r="B2604" s="10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</row>
    <row r="2605" spans="1:78">
      <c r="A2605" s="9"/>
      <c r="B2605" s="10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</row>
    <row r="2606" spans="1:78">
      <c r="A2606" s="9"/>
      <c r="B2606" s="10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</row>
    <row r="2607" spans="1:78">
      <c r="A2607" s="9"/>
      <c r="B2607" s="10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</row>
    <row r="2608" spans="1:78">
      <c r="A2608" s="9"/>
      <c r="B2608" s="10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</row>
    <row r="2609" spans="1:78">
      <c r="A2609" s="9"/>
      <c r="B2609" s="10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</row>
    <row r="2610" spans="1:78">
      <c r="A2610" s="9"/>
      <c r="B2610" s="10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</row>
    <row r="2611" spans="1:78">
      <c r="A2611" s="9"/>
      <c r="B2611" s="10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</row>
    <row r="2612" spans="1:78">
      <c r="A2612" s="9"/>
      <c r="B2612" s="10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</row>
    <row r="2613" spans="1:78">
      <c r="A2613" s="9"/>
      <c r="B2613" s="10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</row>
    <row r="2614" spans="1:78">
      <c r="A2614" s="9"/>
      <c r="B2614" s="10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</row>
    <row r="2615" spans="1:78">
      <c r="A2615" s="9"/>
      <c r="B2615" s="10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</row>
    <row r="2616" spans="1:78">
      <c r="A2616" s="9"/>
      <c r="B2616" s="10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</row>
    <row r="2617" spans="1:78">
      <c r="A2617" s="9"/>
      <c r="B2617" s="10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</row>
    <row r="2618" spans="1:78">
      <c r="A2618" s="9"/>
      <c r="B2618" s="10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</row>
    <row r="2619" spans="1:78">
      <c r="A2619" s="9"/>
      <c r="B2619" s="10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</row>
    <row r="2620" spans="1:78">
      <c r="A2620" s="9"/>
      <c r="B2620" s="10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</row>
    <row r="2621" spans="1:78">
      <c r="A2621" s="9"/>
      <c r="B2621" s="10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</row>
    <row r="2622" spans="1:78">
      <c r="A2622" s="9"/>
      <c r="B2622" s="10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</row>
    <row r="2623" spans="1:78">
      <c r="A2623" s="9"/>
      <c r="B2623" s="10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</row>
    <row r="2624" spans="1:78">
      <c r="A2624" s="9"/>
      <c r="B2624" s="10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</row>
    <row r="2625" spans="1:78">
      <c r="A2625" s="9"/>
      <c r="B2625" s="10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</row>
    <row r="2626" spans="1:78">
      <c r="A2626" s="9"/>
      <c r="B2626" s="10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</row>
    <row r="2627" spans="1:78">
      <c r="A2627" s="9"/>
      <c r="B2627" s="10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</row>
    <row r="2628" spans="1:78">
      <c r="A2628" s="9"/>
      <c r="B2628" s="10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</row>
    <row r="2629" spans="1:78">
      <c r="A2629" s="9"/>
      <c r="B2629" s="10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</row>
    <row r="2630" spans="1:78">
      <c r="A2630" s="9"/>
      <c r="B2630" s="10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</row>
    <row r="2631" spans="1:78">
      <c r="A2631" s="9"/>
      <c r="B2631" s="10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</row>
    <row r="2632" spans="1:78">
      <c r="A2632" s="9"/>
      <c r="B2632" s="10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</row>
    <row r="2633" spans="1:78">
      <c r="A2633" s="9"/>
      <c r="B2633" s="10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</row>
    <row r="2634" spans="1:78">
      <c r="A2634" s="9"/>
      <c r="B2634" s="10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</row>
    <row r="2635" spans="1:78">
      <c r="A2635" s="9"/>
      <c r="B2635" s="10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</row>
    <row r="2636" spans="1:78">
      <c r="A2636" s="9"/>
      <c r="B2636" s="10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</row>
    <row r="2637" spans="1:78">
      <c r="A2637" s="9"/>
      <c r="B2637" s="10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</row>
    <row r="2638" spans="1:78">
      <c r="A2638" s="9"/>
      <c r="B2638" s="10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</row>
    <row r="2639" spans="1:78">
      <c r="A2639" s="9"/>
      <c r="B2639" s="10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</row>
    <row r="2640" spans="1:78">
      <c r="A2640" s="9"/>
      <c r="B2640" s="10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</row>
    <row r="2641" spans="1:78">
      <c r="A2641" s="9"/>
      <c r="B2641" s="10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</row>
    <row r="2642" spans="1:78">
      <c r="A2642" s="9"/>
      <c r="B2642" s="10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</row>
    <row r="2643" spans="1:78">
      <c r="A2643" s="9"/>
      <c r="B2643" s="10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</row>
    <row r="2644" spans="1:78">
      <c r="A2644" s="9"/>
      <c r="B2644" s="10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</row>
    <row r="2645" spans="1:78">
      <c r="A2645" s="9"/>
      <c r="B2645" s="10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</row>
    <row r="2646" spans="1:78">
      <c r="A2646" s="9"/>
      <c r="B2646" s="10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</row>
    <row r="2647" spans="1:78">
      <c r="A2647" s="9"/>
      <c r="B2647" s="10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</row>
    <row r="2648" spans="1:78">
      <c r="A2648" s="9"/>
      <c r="B2648" s="10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</row>
    <row r="2649" spans="1:78">
      <c r="A2649" s="9"/>
      <c r="B2649" s="10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</row>
    <row r="2650" spans="1:78">
      <c r="A2650" s="9"/>
      <c r="B2650" s="10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</row>
    <row r="2651" spans="1:78">
      <c r="A2651" s="9"/>
      <c r="B2651" s="10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</row>
    <row r="2652" spans="1:78">
      <c r="A2652" s="9"/>
      <c r="B2652" s="10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</row>
    <row r="2653" spans="1:78">
      <c r="A2653" s="9"/>
      <c r="B2653" s="10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</row>
    <row r="2654" spans="1:78">
      <c r="A2654" s="9"/>
      <c r="B2654" s="10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</row>
    <row r="2655" spans="1:78">
      <c r="A2655" s="9"/>
      <c r="B2655" s="10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</row>
    <row r="2656" spans="1:78">
      <c r="A2656" s="9"/>
      <c r="B2656" s="10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</row>
    <row r="2657" spans="1:78">
      <c r="A2657" s="9"/>
      <c r="B2657" s="10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</row>
    <row r="2658" spans="1:78">
      <c r="A2658" s="9"/>
      <c r="B2658" s="10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</row>
    <row r="2659" spans="1:78">
      <c r="A2659" s="9"/>
      <c r="B2659" s="10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</row>
    <row r="2660" spans="1:78">
      <c r="A2660" s="9"/>
      <c r="B2660" s="10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</row>
    <row r="2661" spans="1:78">
      <c r="A2661" s="9"/>
      <c r="B2661" s="10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</row>
    <row r="2662" spans="1:78">
      <c r="A2662" s="9"/>
      <c r="B2662" s="10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</row>
    <row r="2663" spans="1:78">
      <c r="A2663" s="9"/>
      <c r="B2663" s="10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</row>
    <row r="2664" spans="1:78">
      <c r="A2664" s="9"/>
      <c r="B2664" s="10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</row>
    <row r="2665" spans="1:78">
      <c r="A2665" s="9"/>
      <c r="B2665" s="10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</row>
    <row r="2666" spans="1:78">
      <c r="A2666" s="9"/>
      <c r="B2666" s="10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</row>
    <row r="2667" spans="1:78">
      <c r="A2667" s="9"/>
      <c r="B2667" s="10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</row>
    <row r="2668" spans="1:78">
      <c r="A2668" s="9"/>
      <c r="B2668" s="10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</row>
    <row r="2669" spans="1:78">
      <c r="A2669" s="9"/>
      <c r="B2669" s="10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</row>
    <row r="2670" spans="1:78">
      <c r="A2670" s="9"/>
      <c r="B2670" s="10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</row>
    <row r="2671" spans="1:78">
      <c r="A2671" s="9"/>
      <c r="B2671" s="10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</row>
    <row r="2672" spans="1:78">
      <c r="A2672" s="9"/>
      <c r="B2672" s="10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</row>
    <row r="2673" spans="1:78">
      <c r="A2673" s="9"/>
      <c r="B2673" s="10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</row>
    <row r="2674" spans="1:78">
      <c r="A2674" s="9"/>
      <c r="B2674" s="10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</row>
    <row r="2675" spans="1:78">
      <c r="A2675" s="9"/>
      <c r="B2675" s="10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</row>
    <row r="2676" spans="1:78">
      <c r="A2676" s="9"/>
      <c r="B2676" s="10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</row>
    <row r="2677" spans="1:78">
      <c r="A2677" s="9"/>
      <c r="B2677" s="10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</row>
    <row r="2678" spans="1:78">
      <c r="A2678" s="9"/>
      <c r="B2678" s="10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</row>
    <row r="2679" spans="1:78">
      <c r="A2679" s="9"/>
      <c r="B2679" s="10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</row>
    <row r="2680" spans="1:78">
      <c r="A2680" s="9"/>
      <c r="B2680" s="10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</row>
    <row r="2681" spans="1:78">
      <c r="A2681" s="9"/>
      <c r="B2681" s="10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</row>
    <row r="2682" spans="1:78">
      <c r="A2682" s="9"/>
      <c r="B2682" s="10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</row>
    <row r="2683" spans="1:78">
      <c r="A2683" s="9"/>
      <c r="B2683" s="10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</row>
    <row r="2684" spans="1:78">
      <c r="A2684" s="9"/>
      <c r="B2684" s="10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</row>
    <row r="2685" spans="1:78">
      <c r="A2685" s="9"/>
      <c r="B2685" s="10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</row>
    <row r="2686" spans="1:78">
      <c r="A2686" s="9"/>
      <c r="B2686" s="10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</row>
    <row r="2687" spans="1:78">
      <c r="A2687" s="9"/>
      <c r="B2687" s="10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</row>
    <row r="2688" spans="1:78">
      <c r="A2688" s="9"/>
      <c r="B2688" s="10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</row>
    <row r="2689" spans="1:78">
      <c r="A2689" s="9"/>
      <c r="B2689" s="10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</row>
    <row r="2690" spans="1:78">
      <c r="A2690" s="9"/>
      <c r="B2690" s="10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</row>
    <row r="2691" spans="1:78">
      <c r="A2691" s="9"/>
      <c r="B2691" s="10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</row>
    <row r="2692" spans="1:78">
      <c r="A2692" s="9"/>
      <c r="B2692" s="10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</row>
    <row r="2693" spans="1:78">
      <c r="A2693" s="9"/>
      <c r="B2693" s="10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</row>
    <row r="2694" spans="1:78">
      <c r="A2694" s="9"/>
      <c r="B2694" s="10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</row>
    <row r="2695" spans="1:78">
      <c r="A2695" s="9"/>
      <c r="B2695" s="10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</row>
    <row r="2696" spans="1:78">
      <c r="A2696" s="9"/>
      <c r="B2696" s="10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</row>
    <row r="2697" spans="1:78">
      <c r="A2697" s="9"/>
      <c r="B2697" s="10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</row>
    <row r="2698" spans="1:78">
      <c r="A2698" s="9"/>
      <c r="B2698" s="10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</row>
    <row r="2699" spans="1:78">
      <c r="A2699" s="9"/>
      <c r="B2699" s="10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</row>
    <row r="2700" spans="1:78">
      <c r="A2700" s="9"/>
      <c r="B2700" s="10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</row>
    <row r="2701" spans="1:78">
      <c r="A2701" s="9"/>
      <c r="B2701" s="10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</row>
    <row r="2702" spans="1:78">
      <c r="A2702" s="9"/>
      <c r="B2702" s="10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</row>
    <row r="2703" spans="1:78">
      <c r="A2703" s="9"/>
      <c r="B2703" s="10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</row>
    <row r="2704" spans="1:78">
      <c r="A2704" s="9"/>
      <c r="B2704" s="10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</row>
    <row r="2705" spans="1:78">
      <c r="A2705" s="9"/>
      <c r="B2705" s="10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</row>
    <row r="2706" spans="1:78">
      <c r="A2706" s="9"/>
      <c r="B2706" s="10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</row>
    <row r="2707" spans="1:78">
      <c r="A2707" s="9"/>
      <c r="B2707" s="10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</row>
    <row r="2708" spans="1:78">
      <c r="A2708" s="9"/>
      <c r="B2708" s="10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</row>
    <row r="2709" spans="1:78">
      <c r="A2709" s="9"/>
      <c r="B2709" s="10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</row>
    <row r="2710" spans="1:78">
      <c r="A2710" s="9"/>
      <c r="B2710" s="10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</row>
    <row r="2711" spans="1:78">
      <c r="A2711" s="9"/>
      <c r="B2711" s="10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</row>
    <row r="2712" spans="1:78">
      <c r="A2712" s="9"/>
      <c r="B2712" s="10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</row>
    <row r="2713" spans="1:78">
      <c r="A2713" s="9"/>
      <c r="B2713" s="10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</row>
    <row r="2714" spans="1:78">
      <c r="A2714" s="9"/>
      <c r="B2714" s="10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</row>
    <row r="2715" spans="1:78">
      <c r="A2715" s="9"/>
      <c r="B2715" s="10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</row>
    <row r="2716" spans="1:78">
      <c r="A2716" s="9"/>
      <c r="B2716" s="10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</row>
    <row r="2717" spans="1:78">
      <c r="A2717" s="9"/>
      <c r="B2717" s="10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</row>
    <row r="2718" spans="1:78">
      <c r="A2718" s="9"/>
      <c r="B2718" s="10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</row>
    <row r="2719" spans="1:78">
      <c r="A2719" s="9"/>
      <c r="B2719" s="10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</row>
    <row r="2720" spans="1:78">
      <c r="A2720" s="9"/>
      <c r="B2720" s="10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</row>
    <row r="2721" spans="1:78">
      <c r="A2721" s="9"/>
      <c r="B2721" s="10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</row>
    <row r="2722" spans="1:78">
      <c r="A2722" s="9"/>
      <c r="B2722" s="10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</row>
    <row r="2723" spans="1:78">
      <c r="A2723" s="9"/>
      <c r="B2723" s="10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</row>
    <row r="2724" spans="1:78">
      <c r="A2724" s="9"/>
      <c r="B2724" s="10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</row>
    <row r="2725" spans="1:78">
      <c r="A2725" s="9"/>
      <c r="B2725" s="10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</row>
    <row r="2726" spans="1:78">
      <c r="A2726" s="9"/>
      <c r="B2726" s="10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</row>
    <row r="2727" spans="1:78">
      <c r="A2727" s="9"/>
      <c r="B2727" s="10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</row>
    <row r="2728" spans="1:78">
      <c r="A2728" s="9"/>
      <c r="B2728" s="10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</row>
    <row r="2729" spans="1:78">
      <c r="A2729" s="9"/>
      <c r="B2729" s="10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</row>
    <row r="2730" spans="1:78">
      <c r="A2730" s="9"/>
      <c r="B2730" s="10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</row>
    <row r="2731" spans="1:78">
      <c r="A2731" s="9"/>
      <c r="B2731" s="10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</row>
    <row r="2732" spans="1:78">
      <c r="A2732" s="9"/>
      <c r="B2732" s="10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</row>
    <row r="2733" spans="1:78">
      <c r="A2733" s="9"/>
      <c r="B2733" s="10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</row>
    <row r="2734" spans="1:78">
      <c r="A2734" s="9"/>
      <c r="B2734" s="10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</row>
    <row r="2735" spans="1:78">
      <c r="A2735" s="9"/>
      <c r="B2735" s="10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</row>
    <row r="2736" spans="1:78">
      <c r="A2736" s="9"/>
      <c r="B2736" s="10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</row>
    <row r="2737" spans="1:78">
      <c r="A2737" s="9"/>
      <c r="B2737" s="10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</row>
    <row r="2738" spans="1:78">
      <c r="A2738" s="9"/>
      <c r="B2738" s="10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</row>
    <row r="2739" spans="1:78">
      <c r="A2739" s="9"/>
      <c r="B2739" s="10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</row>
    <row r="2740" spans="1:78">
      <c r="A2740" s="9"/>
      <c r="B2740" s="10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</row>
    <row r="2741" spans="1:78">
      <c r="A2741" s="9"/>
      <c r="B2741" s="10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</row>
    <row r="2742" spans="1:78">
      <c r="A2742" s="9"/>
      <c r="B2742" s="10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</row>
    <row r="2743" spans="1:78">
      <c r="A2743" s="9"/>
      <c r="B2743" s="10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</row>
    <row r="2744" spans="1:78">
      <c r="A2744" s="9"/>
      <c r="B2744" s="10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</row>
    <row r="2745" spans="1:78">
      <c r="A2745" s="9"/>
      <c r="B2745" s="10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</row>
    <row r="2746" spans="1:78">
      <c r="A2746" s="9"/>
      <c r="B2746" s="10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</row>
    <row r="2747" spans="1:78">
      <c r="A2747" s="9"/>
      <c r="B2747" s="10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</row>
    <row r="2748" spans="1:78">
      <c r="A2748" s="9"/>
      <c r="B2748" s="10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</row>
    <row r="2749" spans="1:78">
      <c r="A2749" s="9"/>
      <c r="B2749" s="10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</row>
    <row r="2750" spans="1:78">
      <c r="A2750" s="9"/>
      <c r="B2750" s="10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</row>
    <row r="2751" spans="1:78">
      <c r="A2751" s="9"/>
      <c r="B2751" s="10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</row>
    <row r="2752" spans="1:78">
      <c r="A2752" s="9"/>
      <c r="B2752" s="10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</row>
    <row r="2753" spans="1:78">
      <c r="A2753" s="9"/>
      <c r="B2753" s="10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</row>
    <row r="2754" spans="1:78">
      <c r="A2754" s="9"/>
      <c r="B2754" s="10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</row>
    <row r="2755" spans="1:78">
      <c r="A2755" s="9"/>
      <c r="B2755" s="10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</row>
    <row r="2756" spans="1:78">
      <c r="A2756" s="9"/>
      <c r="B2756" s="10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</row>
    <row r="2757" spans="1:78">
      <c r="A2757" s="9"/>
      <c r="B2757" s="10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</row>
    <row r="2758" spans="1:78">
      <c r="A2758" s="9"/>
      <c r="B2758" s="10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</row>
    <row r="2759" spans="1:78">
      <c r="A2759" s="9"/>
      <c r="B2759" s="10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</row>
    <row r="2760" spans="1:78">
      <c r="A2760" s="9"/>
      <c r="B2760" s="10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</row>
    <row r="2761" spans="1:78">
      <c r="A2761" s="9"/>
      <c r="B2761" s="10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</row>
    <row r="2762" spans="1:78">
      <c r="A2762" s="9"/>
      <c r="B2762" s="10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</row>
    <row r="2763" spans="1:78">
      <c r="A2763" s="9"/>
      <c r="B2763" s="10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</row>
    <row r="2764" spans="1:78">
      <c r="A2764" s="9"/>
      <c r="B2764" s="10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</row>
    <row r="2765" spans="1:78">
      <c r="A2765" s="9"/>
      <c r="B2765" s="10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</row>
    <row r="2766" spans="1:78">
      <c r="A2766" s="9"/>
      <c r="B2766" s="10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</row>
    <row r="2767" spans="1:78">
      <c r="A2767" s="9"/>
      <c r="B2767" s="10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</row>
    <row r="2768" spans="1:78">
      <c r="A2768" s="9"/>
      <c r="B2768" s="10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</row>
    <row r="2769" spans="1:78">
      <c r="A2769" s="9"/>
      <c r="B2769" s="10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</row>
    <row r="2770" spans="1:78">
      <c r="A2770" s="9"/>
      <c r="B2770" s="10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</row>
    <row r="2771" spans="1:78">
      <c r="A2771" s="9"/>
      <c r="B2771" s="10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</row>
    <row r="2772" spans="1:78">
      <c r="A2772" s="9"/>
      <c r="B2772" s="10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</row>
    <row r="2773" spans="1:78">
      <c r="A2773" s="9"/>
      <c r="B2773" s="10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</row>
    <row r="2774" spans="1:78">
      <c r="A2774" s="9"/>
      <c r="B2774" s="10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</row>
    <row r="2775" spans="1:78">
      <c r="A2775" s="9"/>
      <c r="B2775" s="10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</row>
    <row r="2776" spans="1:78">
      <c r="A2776" s="9"/>
      <c r="B2776" s="10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</row>
    <row r="2777" spans="1:78">
      <c r="A2777" s="9"/>
      <c r="B2777" s="10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</row>
    <row r="2778" spans="1:78">
      <c r="A2778" s="9"/>
      <c r="B2778" s="10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</row>
    <row r="2779" spans="1:78">
      <c r="A2779" s="9"/>
      <c r="B2779" s="10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</row>
    <row r="2780" spans="1:78">
      <c r="A2780" s="9"/>
      <c r="B2780" s="10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</row>
    <row r="2781" spans="1:78">
      <c r="A2781" s="9"/>
      <c r="B2781" s="10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</row>
    <row r="2782" spans="1:78">
      <c r="A2782" s="9"/>
      <c r="B2782" s="10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</row>
    <row r="2783" spans="1:78">
      <c r="A2783" s="9"/>
      <c r="B2783" s="10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</row>
    <row r="2784" spans="1:78">
      <c r="A2784" s="9"/>
      <c r="B2784" s="10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</row>
    <row r="2785" spans="1:78">
      <c r="A2785" s="9"/>
      <c r="B2785" s="10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</row>
    <row r="2786" spans="1:78">
      <c r="A2786" s="9"/>
      <c r="B2786" s="10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</row>
    <row r="2787" spans="1:78">
      <c r="A2787" s="9"/>
      <c r="B2787" s="10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</row>
    <row r="2788" spans="1:78">
      <c r="A2788" s="9"/>
      <c r="B2788" s="10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</row>
    <row r="2789" spans="1:78">
      <c r="A2789" s="9"/>
      <c r="B2789" s="10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</row>
    <row r="2790" spans="1:78">
      <c r="A2790" s="9"/>
      <c r="B2790" s="10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</row>
    <row r="2791" spans="1:78">
      <c r="A2791" s="9"/>
      <c r="B2791" s="10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</row>
    <row r="2792" spans="1:78">
      <c r="A2792" s="9"/>
      <c r="B2792" s="10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</row>
    <row r="2793" spans="1:78">
      <c r="A2793" s="9"/>
      <c r="B2793" s="10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</row>
    <row r="2794" spans="1:78">
      <c r="A2794" s="9"/>
      <c r="B2794" s="10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</row>
    <row r="2795" spans="1:78">
      <c r="A2795" s="9"/>
      <c r="B2795" s="10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</row>
    <row r="2796" spans="1:78">
      <c r="A2796" s="9"/>
      <c r="B2796" s="10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</row>
    <row r="2797" spans="1:78">
      <c r="A2797" s="9"/>
      <c r="B2797" s="10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</row>
    <row r="2798" spans="1:78">
      <c r="A2798" s="9"/>
      <c r="B2798" s="10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</row>
    <row r="2799" spans="1:78">
      <c r="A2799" s="9"/>
      <c r="B2799" s="10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</row>
    <row r="2800" spans="1:78">
      <c r="A2800" s="9"/>
      <c r="B2800" s="10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</row>
    <row r="2801" spans="1:78">
      <c r="A2801" s="9"/>
      <c r="B2801" s="10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</row>
    <row r="2802" spans="1:78">
      <c r="A2802" s="9"/>
      <c r="B2802" s="10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</row>
    <row r="2803" spans="1:78">
      <c r="A2803" s="9"/>
      <c r="B2803" s="10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</row>
    <row r="2804" spans="1:78">
      <c r="A2804" s="9"/>
      <c r="B2804" s="10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</row>
    <row r="2805" spans="1:78">
      <c r="A2805" s="9"/>
      <c r="B2805" s="10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</row>
    <row r="2806" spans="1:78">
      <c r="A2806" s="9"/>
      <c r="B2806" s="10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</row>
    <row r="2807" spans="1:78">
      <c r="A2807" s="9"/>
      <c r="B2807" s="10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</row>
    <row r="2808" spans="1:78">
      <c r="A2808" s="9"/>
      <c r="B2808" s="10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</row>
    <row r="2809" spans="1:78">
      <c r="A2809" s="9"/>
      <c r="B2809" s="10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</row>
    <row r="2810" spans="1:78">
      <c r="A2810" s="9"/>
      <c r="B2810" s="10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</row>
    <row r="2811" spans="1:78">
      <c r="A2811" s="9"/>
      <c r="B2811" s="10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</row>
    <row r="2812" spans="1:78">
      <c r="A2812" s="9"/>
      <c r="B2812" s="10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</row>
    <row r="2813" spans="1:78">
      <c r="A2813" s="9"/>
      <c r="B2813" s="10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</row>
    <row r="2814" spans="1:78">
      <c r="A2814" s="9"/>
      <c r="B2814" s="10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</row>
    <row r="2815" spans="1:78">
      <c r="A2815" s="9"/>
      <c r="B2815" s="10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</row>
    <row r="2816" spans="1:78">
      <c r="A2816" s="9"/>
      <c r="B2816" s="10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</row>
    <row r="2817" spans="1:78">
      <c r="A2817" s="9"/>
      <c r="B2817" s="10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</row>
    <row r="2818" spans="1:78">
      <c r="A2818" s="9"/>
      <c r="B2818" s="10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</row>
    <row r="2819" spans="1:78">
      <c r="A2819" s="9"/>
      <c r="B2819" s="10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</row>
    <row r="2820" spans="1:78">
      <c r="A2820" s="9"/>
      <c r="B2820" s="10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</row>
    <row r="2821" spans="1:78">
      <c r="A2821" s="9"/>
      <c r="B2821" s="10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</row>
    <row r="2822" spans="1:78">
      <c r="A2822" s="9"/>
      <c r="B2822" s="10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</row>
    <row r="2823" spans="1:78">
      <c r="A2823" s="9"/>
      <c r="B2823" s="10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</row>
    <row r="2824" spans="1:78">
      <c r="A2824" s="9"/>
      <c r="B2824" s="10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</row>
    <row r="2825" spans="1:78">
      <c r="A2825" s="9"/>
      <c r="B2825" s="10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</row>
    <row r="2826" spans="1:78">
      <c r="A2826" s="9"/>
      <c r="B2826" s="10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</row>
    <row r="2827" spans="1:78">
      <c r="A2827" s="9"/>
      <c r="B2827" s="10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</row>
    <row r="2828" spans="1:78">
      <c r="A2828" s="9"/>
      <c r="B2828" s="10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</row>
    <row r="2829" spans="1:78">
      <c r="A2829" s="9"/>
      <c r="B2829" s="10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</row>
    <row r="2830" spans="1:78">
      <c r="A2830" s="9"/>
      <c r="B2830" s="10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</row>
    <row r="2831" spans="1:78">
      <c r="A2831" s="9"/>
      <c r="B2831" s="10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</row>
    <row r="2832" spans="1:78">
      <c r="A2832" s="9"/>
      <c r="B2832" s="10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</row>
    <row r="2833" spans="1:78">
      <c r="A2833" s="9"/>
      <c r="B2833" s="10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</row>
    <row r="2834" spans="1:78">
      <c r="A2834" s="9"/>
      <c r="B2834" s="10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</row>
    <row r="2835" spans="1:78">
      <c r="A2835" s="9"/>
      <c r="B2835" s="10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</row>
    <row r="2836" spans="1:78">
      <c r="A2836" s="9"/>
      <c r="B2836" s="10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</row>
    <row r="2837" spans="1:78">
      <c r="A2837" s="9"/>
      <c r="B2837" s="10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</row>
    <row r="2838" spans="1:78">
      <c r="A2838" s="9"/>
      <c r="B2838" s="10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</row>
    <row r="2839" spans="1:78">
      <c r="A2839" s="9"/>
      <c r="B2839" s="10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</row>
    <row r="2840" spans="1:78">
      <c r="A2840" s="9"/>
      <c r="B2840" s="10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</row>
    <row r="2841" spans="1:78">
      <c r="A2841" s="9"/>
      <c r="B2841" s="10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</row>
    <row r="2842" spans="1:78">
      <c r="A2842" s="9"/>
      <c r="B2842" s="10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</row>
    <row r="2843" spans="1:78">
      <c r="A2843" s="9"/>
      <c r="B2843" s="10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</row>
    <row r="2844" spans="1:78">
      <c r="A2844" s="9"/>
      <c r="B2844" s="10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</row>
    <row r="2845" spans="1:78">
      <c r="A2845" s="9"/>
      <c r="B2845" s="10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</row>
    <row r="2846" spans="1:78">
      <c r="A2846" s="9"/>
      <c r="B2846" s="10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</row>
    <row r="2847" spans="1:78">
      <c r="A2847" s="9"/>
      <c r="B2847" s="10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</row>
    <row r="2848" spans="1:78">
      <c r="A2848" s="9"/>
      <c r="B2848" s="10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</row>
    <row r="2849" spans="1:78">
      <c r="A2849" s="9"/>
      <c r="B2849" s="10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</row>
    <row r="2850" spans="1:78">
      <c r="A2850" s="9"/>
      <c r="B2850" s="10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</row>
    <row r="2851" spans="1:78">
      <c r="A2851" s="9"/>
      <c r="B2851" s="10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</row>
    <row r="2852" spans="1:78">
      <c r="A2852" s="9"/>
      <c r="B2852" s="10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</row>
    <row r="2853" spans="1:78">
      <c r="A2853" s="9"/>
      <c r="B2853" s="10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</row>
    <row r="2854" spans="1:78">
      <c r="A2854" s="9"/>
      <c r="B2854" s="10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</row>
    <row r="2855" spans="1:78">
      <c r="A2855" s="9"/>
      <c r="B2855" s="10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</row>
    <row r="2856" spans="1:78">
      <c r="A2856" s="9"/>
      <c r="B2856" s="10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</row>
    <row r="2857" spans="1:78">
      <c r="A2857" s="9"/>
      <c r="B2857" s="10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</row>
    <row r="2858" spans="1:78">
      <c r="A2858" s="9"/>
      <c r="B2858" s="10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</row>
    <row r="2859" spans="1:78">
      <c r="A2859" s="9"/>
      <c r="B2859" s="10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</row>
    <row r="2860" spans="1:78">
      <c r="A2860" s="9"/>
      <c r="B2860" s="10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</row>
    <row r="2861" spans="1:78">
      <c r="A2861" s="9"/>
      <c r="B2861" s="10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</row>
    <row r="2862" spans="1:78">
      <c r="A2862" s="9"/>
      <c r="B2862" s="10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</row>
    <row r="2863" spans="1:78">
      <c r="A2863" s="9"/>
      <c r="B2863" s="10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</row>
    <row r="2864" spans="1:78">
      <c r="A2864" s="9"/>
      <c r="B2864" s="10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</row>
    <row r="2865" spans="1:78">
      <c r="A2865" s="9"/>
      <c r="B2865" s="10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</row>
    <row r="2866" spans="1:78">
      <c r="A2866" s="9"/>
      <c r="B2866" s="10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</row>
    <row r="2867" spans="1:78">
      <c r="A2867" s="9"/>
      <c r="B2867" s="10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</row>
    <row r="2868" spans="1:78">
      <c r="A2868" s="9"/>
      <c r="B2868" s="10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</row>
    <row r="2869" spans="1:78">
      <c r="A2869" s="9"/>
      <c r="B2869" s="10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</row>
    <row r="2870" spans="1:78">
      <c r="A2870" s="9"/>
      <c r="B2870" s="10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</row>
    <row r="2871" spans="1:78">
      <c r="A2871" s="9"/>
      <c r="B2871" s="10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</row>
    <row r="2872" spans="1:78">
      <c r="A2872" s="9"/>
      <c r="B2872" s="10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</row>
    <row r="2873" spans="1:78">
      <c r="A2873" s="9"/>
      <c r="B2873" s="10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</row>
    <row r="2874" spans="1:78">
      <c r="A2874" s="9"/>
      <c r="B2874" s="10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</row>
    <row r="2875" spans="1:78">
      <c r="A2875" s="9"/>
      <c r="B2875" s="10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</row>
    <row r="2876" spans="1:78">
      <c r="A2876" s="9"/>
      <c r="B2876" s="10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</row>
    <row r="2877" spans="1:78">
      <c r="A2877" s="9"/>
      <c r="B2877" s="10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</row>
    <row r="2878" spans="1:78">
      <c r="A2878" s="9"/>
      <c r="B2878" s="10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</row>
    <row r="2879" spans="1:78">
      <c r="A2879" s="9"/>
      <c r="B2879" s="10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</row>
    <row r="2880" spans="1:78">
      <c r="A2880" s="9"/>
      <c r="B2880" s="10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</row>
    <row r="2881" spans="1:78">
      <c r="A2881" s="9"/>
      <c r="B2881" s="10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</row>
    <row r="2882" spans="1:78">
      <c r="A2882" s="9"/>
      <c r="B2882" s="10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</row>
    <row r="2883" spans="1:78">
      <c r="A2883" s="9"/>
      <c r="B2883" s="10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</row>
    <row r="2884" spans="1:78">
      <c r="A2884" s="9"/>
      <c r="B2884" s="10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</row>
    <row r="2885" spans="1:78">
      <c r="A2885" s="9"/>
      <c r="B2885" s="10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</row>
    <row r="2886" spans="1:78">
      <c r="A2886" s="9"/>
      <c r="B2886" s="10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</row>
    <row r="2887" spans="1:78">
      <c r="A2887" s="9"/>
      <c r="B2887" s="10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</row>
    <row r="2888" spans="1:78">
      <c r="A2888" s="9"/>
      <c r="B2888" s="10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</row>
    <row r="2889" spans="1:78">
      <c r="A2889" s="9"/>
      <c r="B2889" s="10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</row>
    <row r="2890" spans="1:78">
      <c r="A2890" s="9"/>
      <c r="B2890" s="10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</row>
    <row r="2891" spans="1:78">
      <c r="A2891" s="9"/>
      <c r="B2891" s="10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</row>
    <row r="2892" spans="1:78">
      <c r="A2892" s="9"/>
      <c r="B2892" s="10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</row>
    <row r="2893" spans="1:78">
      <c r="A2893" s="9"/>
      <c r="B2893" s="10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</row>
    <row r="2894" spans="1:78">
      <c r="A2894" s="9"/>
      <c r="B2894" s="10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</row>
    <row r="2895" spans="1:78">
      <c r="A2895" s="9"/>
      <c r="B2895" s="10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</row>
    <row r="2896" spans="1:78">
      <c r="A2896" s="9"/>
      <c r="B2896" s="10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</row>
    <row r="2897" spans="1:78">
      <c r="A2897" s="9"/>
      <c r="B2897" s="10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</row>
    <row r="2898" spans="1:78">
      <c r="A2898" s="9"/>
      <c r="B2898" s="10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</row>
    <row r="2899" spans="1:78">
      <c r="A2899" s="9"/>
      <c r="B2899" s="10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</row>
    <row r="2900" spans="1:78">
      <c r="A2900" s="9"/>
      <c r="B2900" s="10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</row>
    <row r="2901" spans="1:78">
      <c r="A2901" s="9"/>
      <c r="B2901" s="10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</row>
    <row r="2902" spans="1:78">
      <c r="A2902" s="9"/>
      <c r="B2902" s="10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</row>
    <row r="2903" spans="1:78">
      <c r="A2903" s="9"/>
      <c r="B2903" s="10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</row>
    <row r="2904" spans="1:78">
      <c r="A2904" s="9"/>
      <c r="B2904" s="10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</row>
    <row r="2905" spans="1:78">
      <c r="A2905" s="9"/>
      <c r="B2905" s="10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</row>
    <row r="2906" spans="1:78">
      <c r="A2906" s="9"/>
      <c r="B2906" s="10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</row>
    <row r="2907" spans="1:78">
      <c r="A2907" s="9"/>
      <c r="B2907" s="10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</row>
    <row r="2908" spans="1:78">
      <c r="A2908" s="9"/>
      <c r="B2908" s="10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</row>
    <row r="2909" spans="1:78">
      <c r="A2909" s="9"/>
      <c r="B2909" s="10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</row>
    <row r="2910" spans="1:78">
      <c r="A2910" s="9"/>
      <c r="B2910" s="10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</row>
    <row r="2911" spans="1:78">
      <c r="A2911" s="9"/>
      <c r="B2911" s="10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</row>
    <row r="2912" spans="1:78">
      <c r="A2912" s="9"/>
      <c r="B2912" s="10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</row>
    <row r="2913" spans="1:78">
      <c r="A2913" s="9"/>
      <c r="B2913" s="10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</row>
    <row r="2914" spans="1:78">
      <c r="A2914" s="9"/>
      <c r="B2914" s="10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</row>
    <row r="2915" spans="1:78">
      <c r="A2915" s="9"/>
      <c r="B2915" s="10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</row>
    <row r="2916" spans="1:78">
      <c r="A2916" s="9"/>
      <c r="B2916" s="10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</row>
    <row r="2917" spans="1:78">
      <c r="A2917" s="9"/>
      <c r="B2917" s="10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</row>
    <row r="2918" spans="1:78">
      <c r="A2918" s="9"/>
      <c r="B2918" s="10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</row>
    <row r="2919" spans="1:78">
      <c r="A2919" s="9"/>
      <c r="B2919" s="10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</row>
    <row r="2920" spans="1:78">
      <c r="A2920" s="9"/>
      <c r="B2920" s="10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</row>
    <row r="2921" spans="1:78">
      <c r="A2921" s="9"/>
      <c r="B2921" s="10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</row>
    <row r="2922" spans="1:78">
      <c r="A2922" s="9"/>
      <c r="B2922" s="10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</row>
    <row r="2923" spans="1:78">
      <c r="A2923" s="9"/>
      <c r="B2923" s="10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</row>
    <row r="2924" spans="1:78">
      <c r="A2924" s="9"/>
      <c r="B2924" s="10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</row>
    <row r="2925" spans="1:78">
      <c r="A2925" s="9"/>
      <c r="B2925" s="10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</row>
    <row r="2926" spans="1:78">
      <c r="A2926" s="9"/>
      <c r="B2926" s="10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</row>
    <row r="2927" spans="1:78">
      <c r="A2927" s="9"/>
      <c r="B2927" s="10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</row>
    <row r="2928" spans="1:78">
      <c r="A2928" s="9"/>
      <c r="B2928" s="10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</row>
    <row r="2929" spans="1:78">
      <c r="A2929" s="9"/>
      <c r="B2929" s="10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</row>
    <row r="2930" spans="1:78">
      <c r="A2930" s="9"/>
      <c r="B2930" s="10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</row>
    <row r="2931" spans="1:78">
      <c r="A2931" s="9"/>
      <c r="B2931" s="10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</row>
    <row r="2932" spans="1:78">
      <c r="A2932" s="9"/>
      <c r="B2932" s="10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</row>
    <row r="2933" spans="1:78">
      <c r="A2933" s="9"/>
      <c r="B2933" s="10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</row>
    <row r="2934" spans="1:78">
      <c r="A2934" s="9"/>
      <c r="B2934" s="10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</row>
    <row r="2935" spans="1:78">
      <c r="A2935" s="9"/>
      <c r="B2935" s="10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</row>
    <row r="2936" spans="1:78">
      <c r="A2936" s="9"/>
      <c r="B2936" s="10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</row>
    <row r="2937" spans="1:78">
      <c r="A2937" s="9"/>
      <c r="B2937" s="10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</row>
    <row r="2938" spans="1:78">
      <c r="A2938" s="9"/>
      <c r="B2938" s="10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</row>
    <row r="2939" spans="1:78">
      <c r="A2939" s="9"/>
      <c r="B2939" s="10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</row>
    <row r="2940" spans="1:78">
      <c r="A2940" s="9"/>
      <c r="B2940" s="10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</row>
    <row r="2941" spans="1:78">
      <c r="A2941" s="9"/>
      <c r="B2941" s="10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</row>
    <row r="2942" spans="1:78">
      <c r="A2942" s="9"/>
      <c r="B2942" s="10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</row>
    <row r="2943" spans="1:78">
      <c r="A2943" s="9"/>
      <c r="B2943" s="10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</row>
    <row r="2944" spans="1:78">
      <c r="A2944" s="9"/>
      <c r="B2944" s="10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</row>
    <row r="2945" spans="1:78">
      <c r="A2945" s="9"/>
      <c r="B2945" s="10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</row>
    <row r="2946" spans="1:78">
      <c r="A2946" s="9"/>
      <c r="B2946" s="10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</row>
    <row r="2947" spans="1:78">
      <c r="A2947" s="9"/>
      <c r="B2947" s="10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</row>
    <row r="2948" spans="1:78">
      <c r="A2948" s="9"/>
      <c r="B2948" s="10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</row>
    <row r="2949" spans="1:78">
      <c r="A2949" s="9"/>
      <c r="B2949" s="10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</row>
    <row r="2950" spans="1:78">
      <c r="A2950" s="9"/>
      <c r="B2950" s="10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</row>
    <row r="2951" spans="1:78">
      <c r="A2951" s="9"/>
      <c r="B2951" s="10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</row>
    <row r="2952" spans="1:78">
      <c r="A2952" s="9"/>
      <c r="B2952" s="10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</row>
    <row r="2953" spans="1:78">
      <c r="A2953" s="9"/>
      <c r="B2953" s="10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</row>
    <row r="2954" spans="1:78">
      <c r="A2954" s="9"/>
      <c r="B2954" s="10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</row>
    <row r="2955" spans="1:78">
      <c r="A2955" s="9"/>
      <c r="B2955" s="10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</row>
    <row r="2956" spans="1:78">
      <c r="A2956" s="9"/>
      <c r="B2956" s="10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</row>
    <row r="2957" spans="1:78">
      <c r="A2957" s="9"/>
      <c r="B2957" s="10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</row>
    <row r="2958" spans="1:78">
      <c r="A2958" s="9"/>
      <c r="B2958" s="10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</row>
    <row r="2959" spans="1:78">
      <c r="A2959" s="9"/>
      <c r="B2959" s="10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</row>
    <row r="2960" spans="1:78">
      <c r="A2960" s="9"/>
      <c r="B2960" s="10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</row>
    <row r="2961" spans="1:78">
      <c r="A2961" s="9"/>
      <c r="B2961" s="10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</row>
    <row r="2962" spans="1:78">
      <c r="A2962" s="9"/>
      <c r="B2962" s="10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</row>
    <row r="2963" spans="1:78">
      <c r="A2963" s="9"/>
      <c r="B2963" s="10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</row>
    <row r="2964" spans="1:78">
      <c r="A2964" s="9"/>
      <c r="B2964" s="10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</row>
    <row r="2965" spans="1:78">
      <c r="A2965" s="9"/>
      <c r="B2965" s="10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</row>
    <row r="2966" spans="1:78">
      <c r="A2966" s="9"/>
      <c r="B2966" s="10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</row>
    <row r="2967" spans="1:78">
      <c r="A2967" s="9"/>
      <c r="B2967" s="10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</row>
    <row r="2968" spans="1:78">
      <c r="A2968" s="9"/>
      <c r="B2968" s="10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</row>
    <row r="2969" spans="1:78">
      <c r="A2969" s="9"/>
      <c r="B2969" s="10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</row>
    <row r="2970" spans="1:78">
      <c r="A2970" s="9"/>
      <c r="B2970" s="10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</row>
    <row r="2971" spans="1:78">
      <c r="A2971" s="9"/>
      <c r="B2971" s="10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</row>
    <row r="2972" spans="1:78">
      <c r="A2972" s="9"/>
      <c r="B2972" s="10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</row>
    <row r="2973" spans="1:78">
      <c r="A2973" s="9"/>
      <c r="B2973" s="10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</row>
    <row r="2974" spans="1:78">
      <c r="A2974" s="9"/>
      <c r="B2974" s="10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</row>
    <row r="2975" spans="1:78">
      <c r="A2975" s="9"/>
      <c r="B2975" s="10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</row>
    <row r="2976" spans="1:78">
      <c r="A2976" s="9"/>
      <c r="B2976" s="10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</row>
    <row r="2977" spans="1:78">
      <c r="A2977" s="9"/>
      <c r="B2977" s="10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</row>
    <row r="2978" spans="1:78">
      <c r="A2978" s="9"/>
      <c r="B2978" s="10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</row>
    <row r="2979" spans="1:78">
      <c r="A2979" s="9"/>
      <c r="B2979" s="10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</row>
    <row r="2980" spans="1:78">
      <c r="A2980" s="9"/>
      <c r="B2980" s="10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</row>
    <row r="2981" spans="1:78">
      <c r="A2981" s="9"/>
      <c r="B2981" s="10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</row>
    <row r="2982" spans="1:78">
      <c r="A2982" s="9"/>
      <c r="B2982" s="10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</row>
    <row r="2983" spans="1:78">
      <c r="A2983" s="9"/>
      <c r="B2983" s="10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</row>
    <row r="2984" spans="1:78">
      <c r="A2984" s="9"/>
      <c r="B2984" s="10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</row>
    <row r="2985" spans="1:78">
      <c r="A2985" s="9"/>
      <c r="B2985" s="10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</row>
    <row r="2986" spans="1:78">
      <c r="A2986" s="9"/>
      <c r="B2986" s="10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</row>
    <row r="2987" spans="1:78">
      <c r="A2987" s="9"/>
      <c r="B2987" s="10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</row>
    <row r="2988" spans="1:78">
      <c r="A2988" s="9"/>
      <c r="B2988" s="10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</row>
    <row r="2989" spans="1:78">
      <c r="A2989" s="9"/>
      <c r="B2989" s="10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</row>
    <row r="2990" spans="1:78">
      <c r="A2990" s="9"/>
      <c r="B2990" s="10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</row>
    <row r="2991" spans="1:78">
      <c r="A2991" s="9"/>
      <c r="B2991" s="10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</row>
    <row r="2992" spans="1:78">
      <c r="A2992" s="9"/>
      <c r="B2992" s="10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</row>
    <row r="2993" spans="1:78">
      <c r="A2993" s="9"/>
      <c r="B2993" s="10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</row>
    <row r="2994" spans="1:78">
      <c r="A2994" s="9"/>
      <c r="B2994" s="10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</row>
    <row r="2995" spans="1:78">
      <c r="A2995" s="9"/>
      <c r="B2995" s="10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</row>
    <row r="2996" spans="1:78">
      <c r="A2996" s="9"/>
      <c r="B2996" s="10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</row>
    <row r="2997" spans="1:78">
      <c r="A2997" s="9"/>
      <c r="B2997" s="10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</row>
    <row r="2998" spans="1:78">
      <c r="A2998" s="9"/>
      <c r="B2998" s="10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</row>
    <row r="2999" spans="1:78">
      <c r="A2999" s="9"/>
      <c r="B2999" s="10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</row>
    <row r="3000" spans="1:78">
      <c r="A3000" s="9"/>
      <c r="B3000" s="10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</row>
    <row r="3001" spans="1:78">
      <c r="A3001" s="9"/>
      <c r="B3001" s="10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</row>
    <row r="3002" spans="1:78">
      <c r="A3002" s="9"/>
      <c r="B3002" s="10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</row>
    <row r="3003" spans="1:78">
      <c r="A3003" s="9"/>
      <c r="B3003" s="10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</row>
    <row r="3004" spans="1:78">
      <c r="A3004" s="9"/>
      <c r="B3004" s="10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</row>
    <row r="3005" spans="1:78">
      <c r="A3005" s="9"/>
      <c r="B3005" s="10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</row>
    <row r="3006" spans="1:78">
      <c r="A3006" s="9"/>
      <c r="B3006" s="10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</row>
    <row r="3007" spans="1:78">
      <c r="A3007" s="9"/>
      <c r="B3007" s="10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</row>
    <row r="3008" spans="1:78">
      <c r="A3008" s="9"/>
      <c r="B3008" s="10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</row>
    <row r="3009" spans="1:78">
      <c r="A3009" s="9"/>
      <c r="B3009" s="10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</row>
    <row r="3010" spans="1:78">
      <c r="A3010" s="9"/>
      <c r="B3010" s="10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</row>
    <row r="3011" spans="1:78">
      <c r="A3011" s="9"/>
      <c r="B3011" s="10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</row>
    <row r="3012" spans="1:78">
      <c r="A3012" s="9"/>
      <c r="B3012" s="10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</row>
    <row r="3013" spans="1:78">
      <c r="A3013" s="9"/>
      <c r="B3013" s="10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</row>
    <row r="3014" spans="1:78">
      <c r="A3014" s="9"/>
      <c r="B3014" s="10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</row>
    <row r="3015" spans="1:78">
      <c r="A3015" s="9"/>
      <c r="B3015" s="10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</row>
    <row r="3016" spans="1:78">
      <c r="A3016" s="9"/>
      <c r="B3016" s="10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</row>
    <row r="3017" spans="1:78">
      <c r="A3017" s="9"/>
      <c r="B3017" s="10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</row>
    <row r="3018" spans="1:78">
      <c r="A3018" s="9"/>
      <c r="B3018" s="10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</row>
    <row r="3019" spans="1:78">
      <c r="A3019" s="9"/>
      <c r="B3019" s="10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</row>
    <row r="3020" spans="1:78">
      <c r="A3020" s="9"/>
      <c r="B3020" s="10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</row>
    <row r="3021" spans="1:78">
      <c r="A3021" s="9"/>
      <c r="B3021" s="10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</row>
    <row r="3022" spans="1:78">
      <c r="A3022" s="9"/>
      <c r="B3022" s="10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</row>
    <row r="3023" spans="1:78">
      <c r="A3023" s="9"/>
      <c r="B3023" s="10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</row>
    <row r="3024" spans="1:78">
      <c r="A3024" s="9"/>
      <c r="B3024" s="10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</row>
    <row r="3025" spans="1:78">
      <c r="A3025" s="9"/>
      <c r="B3025" s="10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</row>
    <row r="3026" spans="1:78">
      <c r="A3026" s="9"/>
      <c r="B3026" s="10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</row>
    <row r="3027" spans="1:78">
      <c r="A3027" s="9"/>
      <c r="B3027" s="10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</row>
    <row r="3028" spans="1:78">
      <c r="A3028" s="9"/>
      <c r="B3028" s="10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</row>
    <row r="3029" spans="1:78">
      <c r="A3029" s="9"/>
      <c r="B3029" s="10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</row>
    <row r="3030" spans="1:78">
      <c r="A3030" s="9"/>
      <c r="B3030" s="10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</row>
    <row r="3031" spans="1:78">
      <c r="A3031" s="9"/>
      <c r="B3031" s="10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</row>
    <row r="3032" spans="1:78">
      <c r="A3032" s="9"/>
      <c r="B3032" s="10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</row>
    <row r="3033" spans="1:78">
      <c r="A3033" s="9"/>
      <c r="B3033" s="10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</row>
    <row r="3034" spans="1:78">
      <c r="A3034" s="9"/>
      <c r="B3034" s="10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</row>
    <row r="3035" spans="1:78">
      <c r="A3035" s="9"/>
      <c r="B3035" s="10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</row>
    <row r="3036" spans="1:78">
      <c r="A3036" s="9"/>
      <c r="B3036" s="10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</row>
    <row r="3037" spans="1:78">
      <c r="A3037" s="9"/>
      <c r="B3037" s="10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</row>
    <row r="3038" spans="1:78">
      <c r="A3038" s="9"/>
      <c r="B3038" s="10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</row>
    <row r="3039" spans="1:78">
      <c r="A3039" s="9"/>
      <c r="B3039" s="10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</row>
    <row r="3040" spans="1:78">
      <c r="A3040" s="9"/>
      <c r="B3040" s="10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</row>
    <row r="3041" spans="1:78">
      <c r="A3041" s="9"/>
      <c r="B3041" s="10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</row>
    <row r="3042" spans="1:78">
      <c r="A3042" s="9"/>
      <c r="B3042" s="10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</row>
    <row r="3043" spans="1:78">
      <c r="A3043" s="9"/>
      <c r="B3043" s="10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</row>
    <row r="3044" spans="1:78">
      <c r="A3044" s="9"/>
      <c r="B3044" s="10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</row>
    <row r="3045" spans="1:78">
      <c r="A3045" s="9"/>
      <c r="B3045" s="10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</row>
    <row r="3046" spans="1:78">
      <c r="A3046" s="9"/>
      <c r="B3046" s="10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</row>
    <row r="3047" spans="1:78">
      <c r="A3047" s="9"/>
      <c r="B3047" s="10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</row>
    <row r="3048" spans="1:78">
      <c r="A3048" s="9"/>
      <c r="B3048" s="10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</row>
    <row r="3049" spans="1:78">
      <c r="A3049" s="9"/>
      <c r="B3049" s="10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</row>
    <row r="3050" spans="1:78">
      <c r="A3050" s="9"/>
      <c r="B3050" s="10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</row>
    <row r="3051" spans="1:78">
      <c r="A3051" s="9"/>
      <c r="B3051" s="10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</row>
    <row r="3052" spans="1:78">
      <c r="A3052" s="9"/>
      <c r="B3052" s="10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</row>
    <row r="3053" spans="1:78">
      <c r="A3053" s="9"/>
      <c r="B3053" s="10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</row>
    <row r="3054" spans="1:78">
      <c r="A3054" s="9"/>
      <c r="B3054" s="10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</row>
    <row r="3055" spans="1:78">
      <c r="A3055" s="9"/>
      <c r="B3055" s="10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</row>
    <row r="3056" spans="1:78">
      <c r="A3056" s="9"/>
      <c r="B3056" s="10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</row>
    <row r="3057" spans="1:78">
      <c r="A3057" s="9"/>
      <c r="B3057" s="10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</row>
    <row r="3058" spans="1:78">
      <c r="A3058" s="9"/>
      <c r="B3058" s="10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</row>
    <row r="3059" spans="1:78">
      <c r="A3059" s="9"/>
      <c r="B3059" s="10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</row>
    <row r="3060" spans="1:78">
      <c r="A3060" s="9"/>
      <c r="B3060" s="10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</row>
    <row r="3061" spans="1:78">
      <c r="A3061" s="9"/>
      <c r="B3061" s="10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</row>
    <row r="3062" spans="1:78">
      <c r="A3062" s="9"/>
      <c r="B3062" s="10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</row>
    <row r="3063" spans="1:78">
      <c r="A3063" s="9"/>
      <c r="B3063" s="10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</row>
    <row r="3064" spans="1:78">
      <c r="A3064" s="9"/>
      <c r="B3064" s="10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</row>
    <row r="3065" spans="1:78">
      <c r="A3065" s="9"/>
      <c r="B3065" s="10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</row>
    <row r="3066" spans="1:78">
      <c r="A3066" s="9"/>
      <c r="B3066" s="10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</row>
    <row r="3067" spans="1:78">
      <c r="A3067" s="9"/>
      <c r="B3067" s="10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</row>
    <row r="3068" spans="1:78">
      <c r="A3068" s="9"/>
      <c r="B3068" s="10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</row>
    <row r="3069" spans="1:78">
      <c r="A3069" s="9"/>
      <c r="B3069" s="10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</row>
    <row r="3070" spans="1:78">
      <c r="A3070" s="9"/>
      <c r="B3070" s="10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</row>
    <row r="3071" spans="1:78">
      <c r="A3071" s="9"/>
      <c r="B3071" s="10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</row>
    <row r="3072" spans="1:78">
      <c r="A3072" s="9"/>
      <c r="B3072" s="10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</row>
    <row r="3073" spans="1:78">
      <c r="A3073" s="9"/>
      <c r="B3073" s="10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</row>
    <row r="3074" spans="1:78">
      <c r="A3074" s="9"/>
      <c r="B3074" s="10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</row>
    <row r="3075" spans="1:78">
      <c r="A3075" s="9"/>
      <c r="B3075" s="10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</row>
    <row r="3076" spans="1:78">
      <c r="A3076" s="9"/>
      <c r="B3076" s="10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</row>
    <row r="3077" spans="1:78">
      <c r="A3077" s="9"/>
      <c r="B3077" s="10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</row>
    <row r="3078" spans="1:78">
      <c r="A3078" s="9"/>
      <c r="B3078" s="10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</row>
    <row r="3079" spans="1:78">
      <c r="A3079" s="9"/>
      <c r="B3079" s="10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</row>
    <row r="3080" spans="1:78">
      <c r="A3080" s="9"/>
      <c r="B3080" s="10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</row>
    <row r="3081" spans="1:78">
      <c r="A3081" s="9"/>
      <c r="B3081" s="10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</row>
    <row r="3082" spans="1:78">
      <c r="A3082" s="9"/>
      <c r="B3082" s="10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</row>
    <row r="3083" spans="1:78">
      <c r="A3083" s="9"/>
      <c r="B3083" s="10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</row>
    <row r="3084" spans="1:78">
      <c r="A3084" s="9"/>
      <c r="B3084" s="10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</row>
    <row r="3085" spans="1:78">
      <c r="A3085" s="9"/>
      <c r="B3085" s="10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</row>
    <row r="3086" spans="1:78">
      <c r="A3086" s="9"/>
      <c r="B3086" s="10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</row>
    <row r="3087" spans="1:78">
      <c r="A3087" s="9"/>
      <c r="B3087" s="10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</row>
    <row r="3088" spans="1:78">
      <c r="A3088" s="9"/>
      <c r="B3088" s="10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</row>
    <row r="3089" spans="1:78">
      <c r="A3089" s="9"/>
      <c r="B3089" s="10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</row>
    <row r="3090" spans="1:78">
      <c r="A3090" s="9"/>
      <c r="B3090" s="10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</row>
    <row r="3091" spans="1:78">
      <c r="A3091" s="9"/>
      <c r="B3091" s="10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</row>
    <row r="3092" spans="1:78">
      <c r="A3092" s="9"/>
      <c r="B3092" s="10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</row>
    <row r="3093" spans="1:78">
      <c r="A3093" s="9"/>
      <c r="B3093" s="10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</row>
    <row r="3094" spans="1:78">
      <c r="A3094" s="9"/>
      <c r="B3094" s="10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</row>
    <row r="3095" spans="1:78">
      <c r="A3095" s="9"/>
      <c r="B3095" s="10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</row>
    <row r="3096" spans="1:78">
      <c r="A3096" s="9"/>
      <c r="B3096" s="10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</row>
    <row r="3097" spans="1:78">
      <c r="A3097" s="9"/>
      <c r="B3097" s="10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</row>
    <row r="3098" spans="1:78">
      <c r="A3098" s="9"/>
      <c r="B3098" s="10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</row>
    <row r="3099" spans="1:78">
      <c r="A3099" s="9"/>
      <c r="B3099" s="10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</row>
    <row r="3100" spans="1:78">
      <c r="A3100" s="9"/>
      <c r="B3100" s="10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</row>
    <row r="3101" spans="1:78">
      <c r="A3101" s="9"/>
      <c r="B3101" s="10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</row>
    <row r="3102" spans="1:78">
      <c r="A3102" s="9"/>
      <c r="B3102" s="10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</row>
    <row r="3103" spans="1:78">
      <c r="A3103" s="9"/>
      <c r="B3103" s="10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</row>
    <row r="3104" spans="1:78">
      <c r="A3104" s="9"/>
      <c r="B3104" s="10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</row>
    <row r="3105" spans="1:78">
      <c r="A3105" s="9"/>
      <c r="B3105" s="10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</row>
    <row r="3106" spans="1:78">
      <c r="A3106" s="9"/>
      <c r="B3106" s="10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</row>
    <row r="3107" spans="1:78">
      <c r="A3107" s="9"/>
      <c r="B3107" s="10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</row>
    <row r="3108" spans="1:78">
      <c r="A3108" s="9"/>
      <c r="B3108" s="10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</row>
    <row r="3109" spans="1:78">
      <c r="A3109" s="9"/>
      <c r="B3109" s="10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</row>
    <row r="3110" spans="1:78">
      <c r="A3110" s="9"/>
      <c r="B3110" s="10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</row>
    <row r="3111" spans="1:78">
      <c r="A3111" s="9"/>
      <c r="B3111" s="10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</row>
    <row r="3112" spans="1:78">
      <c r="A3112" s="9"/>
      <c r="B3112" s="10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</row>
    <row r="3113" spans="1:78">
      <c r="A3113" s="9"/>
      <c r="B3113" s="10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</row>
    <row r="3114" spans="1:78">
      <c r="A3114" s="9"/>
      <c r="B3114" s="10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</row>
    <row r="3115" spans="1:78">
      <c r="A3115" s="9"/>
      <c r="B3115" s="10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</row>
    <row r="3116" spans="1:78">
      <c r="A3116" s="9"/>
      <c r="B3116" s="10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</row>
    <row r="3117" spans="1:78">
      <c r="A3117" s="9"/>
      <c r="B3117" s="10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</row>
    <row r="3118" spans="1:78">
      <c r="A3118" s="9"/>
      <c r="B3118" s="10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</row>
    <row r="3119" spans="1:78">
      <c r="A3119" s="9"/>
      <c r="B3119" s="10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</row>
    <row r="3120" spans="1:78">
      <c r="A3120" s="9"/>
      <c r="B3120" s="10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</row>
    <row r="3121" spans="1:78">
      <c r="A3121" s="9"/>
      <c r="B3121" s="10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</row>
    <row r="3122" spans="1:78">
      <c r="A3122" s="9"/>
      <c r="B3122" s="10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</row>
    <row r="3123" spans="1:78">
      <c r="A3123" s="9"/>
      <c r="B3123" s="10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</row>
    <row r="3124" spans="1:78">
      <c r="A3124" s="9"/>
      <c r="B3124" s="10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</row>
    <row r="3125" spans="1:78">
      <c r="A3125" s="9"/>
      <c r="B3125" s="10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</row>
    <row r="3126" spans="1:78">
      <c r="A3126" s="9"/>
      <c r="B3126" s="10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</row>
    <row r="3127" spans="1:78">
      <c r="A3127" s="9"/>
      <c r="B3127" s="10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</row>
    <row r="3128" spans="1:78">
      <c r="A3128" s="9"/>
      <c r="B3128" s="10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</row>
    <row r="3129" spans="1:78">
      <c r="A3129" s="9"/>
      <c r="B3129" s="10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</row>
    <row r="3130" spans="1:78">
      <c r="A3130" s="9"/>
      <c r="B3130" s="10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</row>
    <row r="3131" spans="1:78">
      <c r="A3131" s="9"/>
      <c r="B3131" s="10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</row>
    <row r="3132" spans="1:78">
      <c r="A3132" s="9"/>
      <c r="B3132" s="10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</row>
    <row r="3133" spans="1:78">
      <c r="A3133" s="9"/>
      <c r="B3133" s="10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</row>
    <row r="3134" spans="1:78">
      <c r="A3134" s="9"/>
      <c r="B3134" s="10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</row>
    <row r="3135" spans="1:78">
      <c r="A3135" s="9"/>
      <c r="B3135" s="10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</row>
    <row r="3136" spans="1:78">
      <c r="A3136" s="9"/>
      <c r="B3136" s="10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</row>
    <row r="3137" spans="1:78">
      <c r="A3137" s="9"/>
      <c r="B3137" s="10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</row>
    <row r="3138" spans="1:78">
      <c r="A3138" s="9"/>
      <c r="B3138" s="10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</row>
    <row r="3139" spans="1:78">
      <c r="A3139" s="9"/>
      <c r="B3139" s="10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</row>
    <row r="3140" spans="1:78">
      <c r="A3140" s="9"/>
      <c r="B3140" s="10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</row>
    <row r="3141" spans="1:78">
      <c r="A3141" s="9"/>
      <c r="B3141" s="10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</row>
    <row r="3142" spans="1:78">
      <c r="A3142" s="9"/>
      <c r="B3142" s="10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</row>
    <row r="3143" spans="1:78">
      <c r="A3143" s="9"/>
      <c r="B3143" s="10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</row>
    <row r="3144" spans="1:78">
      <c r="A3144" s="9"/>
      <c r="B3144" s="10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</row>
    <row r="3145" spans="1:78">
      <c r="A3145" s="9"/>
      <c r="B3145" s="10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</row>
    <row r="3146" spans="1:78">
      <c r="A3146" s="9"/>
      <c r="B3146" s="10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</row>
    <row r="3147" spans="1:78">
      <c r="A3147" s="9"/>
      <c r="B3147" s="10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</row>
    <row r="3148" spans="1:78">
      <c r="A3148" s="9"/>
      <c r="B3148" s="10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</row>
    <row r="3149" spans="1:78">
      <c r="A3149" s="9"/>
      <c r="B3149" s="10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</row>
    <row r="3150" spans="1:78">
      <c r="A3150" s="9"/>
      <c r="B3150" s="10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</row>
    <row r="3151" spans="1:78">
      <c r="A3151" s="9"/>
      <c r="B3151" s="10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</row>
    <row r="3152" spans="1:78">
      <c r="A3152" s="9"/>
      <c r="B3152" s="10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  <c r="AK3152" s="9"/>
      <c r="AL3152" s="9"/>
      <c r="AM3152" s="9"/>
      <c r="AN3152" s="9"/>
      <c r="AO3152" s="9"/>
      <c r="AP3152" s="9"/>
      <c r="AQ3152" s="9"/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</row>
    <row r="3153" spans="1:78">
      <c r="A3153" s="9"/>
      <c r="B3153" s="10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  <c r="AK3153" s="9"/>
      <c r="AL3153" s="9"/>
      <c r="AM3153" s="9"/>
      <c r="AN3153" s="9"/>
      <c r="AO3153" s="9"/>
      <c r="AP3153" s="9"/>
      <c r="AQ3153" s="9"/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</row>
    <row r="3154" spans="1:78">
      <c r="A3154" s="9"/>
      <c r="B3154" s="10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  <c r="AK3154" s="9"/>
      <c r="AL3154" s="9"/>
      <c r="AM3154" s="9"/>
      <c r="AN3154" s="9"/>
      <c r="AO3154" s="9"/>
      <c r="AP3154" s="9"/>
      <c r="AQ3154" s="9"/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</row>
    <row r="3155" spans="1:78">
      <c r="A3155" s="9"/>
      <c r="B3155" s="10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  <c r="AK3155" s="9"/>
      <c r="AL3155" s="9"/>
      <c r="AM3155" s="9"/>
      <c r="AN3155" s="9"/>
      <c r="AO3155" s="9"/>
      <c r="AP3155" s="9"/>
      <c r="AQ3155" s="9"/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</row>
    <row r="3156" spans="1:78">
      <c r="A3156" s="9"/>
      <c r="B3156" s="10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  <c r="AK3156" s="9"/>
      <c r="AL3156" s="9"/>
      <c r="AM3156" s="9"/>
      <c r="AN3156" s="9"/>
      <c r="AO3156" s="9"/>
      <c r="AP3156" s="9"/>
      <c r="AQ3156" s="9"/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</row>
    <row r="3157" spans="1:78">
      <c r="A3157" s="9"/>
      <c r="B3157" s="10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  <c r="AK3157" s="9"/>
      <c r="AL3157" s="9"/>
      <c r="AM3157" s="9"/>
      <c r="AN3157" s="9"/>
      <c r="AO3157" s="9"/>
      <c r="AP3157" s="9"/>
      <c r="AQ3157" s="9"/>
      <c r="AR3157" s="9"/>
      <c r="AS3157" s="9"/>
      <c r="AT3157" s="9"/>
      <c r="AU3157" s="9"/>
      <c r="AV3157" s="9"/>
      <c r="AW3157" s="9"/>
      <c r="AX3157" s="9"/>
      <c r="AY3157" s="9"/>
      <c r="AZ3157" s="9"/>
      <c r="BA3157" s="9"/>
      <c r="BB3157" s="9"/>
      <c r="BC3157" s="9"/>
      <c r="BD3157" s="9"/>
      <c r="BE3157" s="9"/>
      <c r="BF3157" s="9"/>
      <c r="BG3157" s="9"/>
      <c r="BH3157" s="9"/>
      <c r="BI3157" s="9"/>
      <c r="BJ3157" s="9"/>
      <c r="BK3157" s="9"/>
      <c r="BL3157" s="9"/>
      <c r="BM3157" s="9"/>
      <c r="BN3157" s="9"/>
      <c r="BO3157" s="9"/>
      <c r="BP3157" s="9"/>
      <c r="BQ3157" s="9"/>
      <c r="BR3157" s="9"/>
      <c r="BS3157" s="9"/>
      <c r="BT3157" s="9"/>
      <c r="BU3157" s="9"/>
      <c r="BV3157" s="9"/>
      <c r="BW3157" s="9"/>
      <c r="BX3157" s="9"/>
      <c r="BY3157" s="9"/>
      <c r="BZ3157" s="9"/>
    </row>
    <row r="3158" spans="1:78">
      <c r="A3158" s="9"/>
      <c r="B3158" s="10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  <c r="AK3158" s="9"/>
      <c r="AL3158" s="9"/>
      <c r="AM3158" s="9"/>
      <c r="AN3158" s="9"/>
      <c r="AO3158" s="9"/>
      <c r="AP3158" s="9"/>
      <c r="AQ3158" s="9"/>
      <c r="AR3158" s="9"/>
      <c r="AS3158" s="9"/>
      <c r="AT3158" s="9"/>
      <c r="AU3158" s="9"/>
      <c r="AV3158" s="9"/>
      <c r="AW3158" s="9"/>
      <c r="AX3158" s="9"/>
      <c r="AY3158" s="9"/>
      <c r="AZ3158" s="9"/>
      <c r="BA3158" s="9"/>
      <c r="BB3158" s="9"/>
      <c r="BC3158" s="9"/>
      <c r="BD3158" s="9"/>
      <c r="BE3158" s="9"/>
      <c r="BF3158" s="9"/>
      <c r="BG3158" s="9"/>
      <c r="BH3158" s="9"/>
      <c r="BI3158" s="9"/>
      <c r="BJ3158" s="9"/>
      <c r="BK3158" s="9"/>
      <c r="BL3158" s="9"/>
      <c r="BM3158" s="9"/>
      <c r="BN3158" s="9"/>
      <c r="BO3158" s="9"/>
      <c r="BP3158" s="9"/>
      <c r="BQ3158" s="9"/>
      <c r="BR3158" s="9"/>
      <c r="BS3158" s="9"/>
      <c r="BT3158" s="9"/>
      <c r="BU3158" s="9"/>
      <c r="BV3158" s="9"/>
      <c r="BW3158" s="9"/>
      <c r="BX3158" s="9"/>
      <c r="BY3158" s="9"/>
      <c r="BZ3158" s="9"/>
    </row>
    <row r="3159" spans="1:78">
      <c r="A3159" s="9"/>
      <c r="B3159" s="10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  <c r="AC3159" s="9"/>
      <c r="AD3159" s="9"/>
      <c r="AE3159" s="9"/>
      <c r="AF3159" s="9"/>
      <c r="AG3159" s="9"/>
      <c r="AH3159" s="9"/>
      <c r="AI3159" s="9"/>
      <c r="AJ3159" s="9"/>
      <c r="AK3159" s="9"/>
      <c r="AL3159" s="9"/>
      <c r="AM3159" s="9"/>
      <c r="AN3159" s="9"/>
      <c r="AO3159" s="9"/>
      <c r="AP3159" s="9"/>
      <c r="AQ3159" s="9"/>
      <c r="AR3159" s="9"/>
      <c r="AS3159" s="9"/>
      <c r="AT3159" s="9"/>
      <c r="AU3159" s="9"/>
      <c r="AV3159" s="9"/>
      <c r="AW3159" s="9"/>
      <c r="AX3159" s="9"/>
      <c r="AY3159" s="9"/>
      <c r="AZ3159" s="9"/>
      <c r="BA3159" s="9"/>
      <c r="BB3159" s="9"/>
      <c r="BC3159" s="9"/>
      <c r="BD3159" s="9"/>
      <c r="BE3159" s="9"/>
      <c r="BF3159" s="9"/>
      <c r="BG3159" s="9"/>
      <c r="BH3159" s="9"/>
      <c r="BI3159" s="9"/>
      <c r="BJ3159" s="9"/>
      <c r="BK3159" s="9"/>
      <c r="BL3159" s="9"/>
      <c r="BM3159" s="9"/>
      <c r="BN3159" s="9"/>
      <c r="BO3159" s="9"/>
      <c r="BP3159" s="9"/>
      <c r="BQ3159" s="9"/>
      <c r="BR3159" s="9"/>
      <c r="BS3159" s="9"/>
      <c r="BT3159" s="9"/>
      <c r="BU3159" s="9"/>
      <c r="BV3159" s="9"/>
      <c r="BW3159" s="9"/>
      <c r="BX3159" s="9"/>
      <c r="BY3159" s="9"/>
      <c r="BZ3159" s="9"/>
    </row>
    <row r="3160" spans="1:78">
      <c r="A3160" s="9"/>
      <c r="B3160" s="10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  <c r="AC3160" s="9"/>
      <c r="AD3160" s="9"/>
      <c r="AE3160" s="9"/>
      <c r="AF3160" s="9"/>
      <c r="AG3160" s="9"/>
      <c r="AH3160" s="9"/>
      <c r="AI3160" s="9"/>
      <c r="AJ3160" s="9"/>
      <c r="AK3160" s="9"/>
      <c r="AL3160" s="9"/>
      <c r="AM3160" s="9"/>
      <c r="AN3160" s="9"/>
      <c r="AO3160" s="9"/>
      <c r="AP3160" s="9"/>
      <c r="AQ3160" s="9"/>
      <c r="AR3160" s="9"/>
      <c r="AS3160" s="9"/>
      <c r="AT3160" s="9"/>
      <c r="AU3160" s="9"/>
      <c r="AV3160" s="9"/>
      <c r="AW3160" s="9"/>
      <c r="AX3160" s="9"/>
      <c r="AY3160" s="9"/>
      <c r="AZ3160" s="9"/>
      <c r="BA3160" s="9"/>
      <c r="BB3160" s="9"/>
      <c r="BC3160" s="9"/>
      <c r="BD3160" s="9"/>
      <c r="BE3160" s="9"/>
      <c r="BF3160" s="9"/>
      <c r="BG3160" s="9"/>
      <c r="BH3160" s="9"/>
      <c r="BI3160" s="9"/>
      <c r="BJ3160" s="9"/>
      <c r="BK3160" s="9"/>
      <c r="BL3160" s="9"/>
      <c r="BM3160" s="9"/>
      <c r="BN3160" s="9"/>
      <c r="BO3160" s="9"/>
      <c r="BP3160" s="9"/>
      <c r="BQ3160" s="9"/>
      <c r="BR3160" s="9"/>
      <c r="BS3160" s="9"/>
      <c r="BT3160" s="9"/>
      <c r="BU3160" s="9"/>
      <c r="BV3160" s="9"/>
      <c r="BW3160" s="9"/>
      <c r="BX3160" s="9"/>
      <c r="BY3160" s="9"/>
      <c r="BZ3160" s="9"/>
    </row>
    <row r="3161" spans="1:78">
      <c r="A3161" s="9"/>
      <c r="B3161" s="10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  <c r="AC3161" s="9"/>
      <c r="AD3161" s="9"/>
      <c r="AE3161" s="9"/>
      <c r="AF3161" s="9"/>
      <c r="AG3161" s="9"/>
      <c r="AH3161" s="9"/>
      <c r="AI3161" s="9"/>
      <c r="AJ3161" s="9"/>
      <c r="AK3161" s="9"/>
      <c r="AL3161" s="9"/>
      <c r="AM3161" s="9"/>
      <c r="AN3161" s="9"/>
      <c r="AO3161" s="9"/>
      <c r="AP3161" s="9"/>
      <c r="AQ3161" s="9"/>
      <c r="AR3161" s="9"/>
      <c r="AS3161" s="9"/>
      <c r="AT3161" s="9"/>
      <c r="AU3161" s="9"/>
      <c r="AV3161" s="9"/>
      <c r="AW3161" s="9"/>
      <c r="AX3161" s="9"/>
      <c r="AY3161" s="9"/>
      <c r="AZ3161" s="9"/>
      <c r="BA3161" s="9"/>
      <c r="BB3161" s="9"/>
      <c r="BC3161" s="9"/>
      <c r="BD3161" s="9"/>
      <c r="BE3161" s="9"/>
      <c r="BF3161" s="9"/>
      <c r="BG3161" s="9"/>
      <c r="BH3161" s="9"/>
      <c r="BI3161" s="9"/>
      <c r="BJ3161" s="9"/>
      <c r="BK3161" s="9"/>
      <c r="BL3161" s="9"/>
      <c r="BM3161" s="9"/>
      <c r="BN3161" s="9"/>
      <c r="BO3161" s="9"/>
      <c r="BP3161" s="9"/>
      <c r="BQ3161" s="9"/>
      <c r="BR3161" s="9"/>
      <c r="BS3161" s="9"/>
      <c r="BT3161" s="9"/>
      <c r="BU3161" s="9"/>
      <c r="BV3161" s="9"/>
      <c r="BW3161" s="9"/>
      <c r="BX3161" s="9"/>
      <c r="BY3161" s="9"/>
      <c r="BZ3161" s="9"/>
    </row>
    <row r="3162" spans="1:78">
      <c r="A3162" s="9"/>
      <c r="B3162" s="10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  <c r="AC3162" s="9"/>
      <c r="AD3162" s="9"/>
      <c r="AE3162" s="9"/>
      <c r="AF3162" s="9"/>
      <c r="AG3162" s="9"/>
      <c r="AH3162" s="9"/>
      <c r="AI3162" s="9"/>
      <c r="AJ3162" s="9"/>
      <c r="AK3162" s="9"/>
      <c r="AL3162" s="9"/>
      <c r="AM3162" s="9"/>
      <c r="AN3162" s="9"/>
      <c r="AO3162" s="9"/>
      <c r="AP3162" s="9"/>
      <c r="AQ3162" s="9"/>
      <c r="AR3162" s="9"/>
      <c r="AS3162" s="9"/>
      <c r="AT3162" s="9"/>
      <c r="AU3162" s="9"/>
      <c r="AV3162" s="9"/>
      <c r="AW3162" s="9"/>
      <c r="AX3162" s="9"/>
      <c r="AY3162" s="9"/>
      <c r="AZ3162" s="9"/>
      <c r="BA3162" s="9"/>
      <c r="BB3162" s="9"/>
      <c r="BC3162" s="9"/>
      <c r="BD3162" s="9"/>
      <c r="BE3162" s="9"/>
      <c r="BF3162" s="9"/>
      <c r="BG3162" s="9"/>
      <c r="BH3162" s="9"/>
      <c r="BI3162" s="9"/>
      <c r="BJ3162" s="9"/>
      <c r="BK3162" s="9"/>
      <c r="BL3162" s="9"/>
      <c r="BM3162" s="9"/>
      <c r="BN3162" s="9"/>
      <c r="BO3162" s="9"/>
      <c r="BP3162" s="9"/>
      <c r="BQ3162" s="9"/>
      <c r="BR3162" s="9"/>
      <c r="BS3162" s="9"/>
      <c r="BT3162" s="9"/>
      <c r="BU3162" s="9"/>
      <c r="BV3162" s="9"/>
      <c r="BW3162" s="9"/>
      <c r="BX3162" s="9"/>
      <c r="BY3162" s="9"/>
      <c r="BZ3162" s="9"/>
    </row>
    <row r="3163" spans="1:78">
      <c r="A3163" s="9"/>
      <c r="B3163" s="10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  <c r="AC3163" s="9"/>
      <c r="AD3163" s="9"/>
      <c r="AE3163" s="9"/>
      <c r="AF3163" s="9"/>
      <c r="AG3163" s="9"/>
      <c r="AH3163" s="9"/>
      <c r="AI3163" s="9"/>
      <c r="AJ3163" s="9"/>
      <c r="AK3163" s="9"/>
      <c r="AL3163" s="9"/>
      <c r="AM3163" s="9"/>
      <c r="AN3163" s="9"/>
      <c r="AO3163" s="9"/>
      <c r="AP3163" s="9"/>
      <c r="AQ3163" s="9"/>
      <c r="AR3163" s="9"/>
      <c r="AS3163" s="9"/>
      <c r="AT3163" s="9"/>
      <c r="AU3163" s="9"/>
      <c r="AV3163" s="9"/>
      <c r="AW3163" s="9"/>
      <c r="AX3163" s="9"/>
      <c r="AY3163" s="9"/>
      <c r="AZ3163" s="9"/>
      <c r="BA3163" s="9"/>
      <c r="BB3163" s="9"/>
      <c r="BC3163" s="9"/>
      <c r="BD3163" s="9"/>
      <c r="BE3163" s="9"/>
      <c r="BF3163" s="9"/>
      <c r="BG3163" s="9"/>
      <c r="BH3163" s="9"/>
      <c r="BI3163" s="9"/>
      <c r="BJ3163" s="9"/>
      <c r="BK3163" s="9"/>
      <c r="BL3163" s="9"/>
      <c r="BM3163" s="9"/>
      <c r="BN3163" s="9"/>
      <c r="BO3163" s="9"/>
      <c r="BP3163" s="9"/>
      <c r="BQ3163" s="9"/>
      <c r="BR3163" s="9"/>
      <c r="BS3163" s="9"/>
      <c r="BT3163" s="9"/>
      <c r="BU3163" s="9"/>
      <c r="BV3163" s="9"/>
      <c r="BW3163" s="9"/>
      <c r="BX3163" s="9"/>
      <c r="BY3163" s="9"/>
      <c r="BZ3163" s="9"/>
    </row>
    <row r="3164" spans="1:78">
      <c r="A3164" s="9"/>
      <c r="B3164" s="10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  <c r="AC3164" s="9"/>
      <c r="AD3164" s="9"/>
      <c r="AE3164" s="9"/>
      <c r="AF3164" s="9"/>
      <c r="AG3164" s="9"/>
      <c r="AH3164" s="9"/>
      <c r="AI3164" s="9"/>
      <c r="AJ3164" s="9"/>
      <c r="AK3164" s="9"/>
      <c r="AL3164" s="9"/>
      <c r="AM3164" s="9"/>
      <c r="AN3164" s="9"/>
      <c r="AO3164" s="9"/>
      <c r="AP3164" s="9"/>
      <c r="AQ3164" s="9"/>
      <c r="AR3164" s="9"/>
      <c r="AS3164" s="9"/>
      <c r="AT3164" s="9"/>
      <c r="AU3164" s="9"/>
      <c r="AV3164" s="9"/>
      <c r="AW3164" s="9"/>
      <c r="AX3164" s="9"/>
      <c r="AY3164" s="9"/>
      <c r="AZ3164" s="9"/>
      <c r="BA3164" s="9"/>
      <c r="BB3164" s="9"/>
      <c r="BC3164" s="9"/>
      <c r="BD3164" s="9"/>
      <c r="BE3164" s="9"/>
      <c r="BF3164" s="9"/>
      <c r="BG3164" s="9"/>
      <c r="BH3164" s="9"/>
      <c r="BI3164" s="9"/>
      <c r="BJ3164" s="9"/>
      <c r="BK3164" s="9"/>
      <c r="BL3164" s="9"/>
      <c r="BM3164" s="9"/>
      <c r="BN3164" s="9"/>
      <c r="BO3164" s="9"/>
      <c r="BP3164" s="9"/>
      <c r="BQ3164" s="9"/>
      <c r="BR3164" s="9"/>
      <c r="BS3164" s="9"/>
      <c r="BT3164" s="9"/>
      <c r="BU3164" s="9"/>
      <c r="BV3164" s="9"/>
      <c r="BW3164" s="9"/>
      <c r="BX3164" s="9"/>
      <c r="BY3164" s="9"/>
      <c r="BZ3164" s="9"/>
    </row>
    <row r="3165" spans="1:78">
      <c r="A3165" s="9"/>
      <c r="B3165" s="10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  <c r="AC3165" s="9"/>
      <c r="AD3165" s="9"/>
      <c r="AE3165" s="9"/>
      <c r="AF3165" s="9"/>
      <c r="AG3165" s="9"/>
      <c r="AH3165" s="9"/>
      <c r="AI3165" s="9"/>
      <c r="AJ3165" s="9"/>
      <c r="AK3165" s="9"/>
      <c r="AL3165" s="9"/>
      <c r="AM3165" s="9"/>
      <c r="AN3165" s="9"/>
      <c r="AO3165" s="9"/>
      <c r="AP3165" s="9"/>
      <c r="AQ3165" s="9"/>
      <c r="AR3165" s="9"/>
      <c r="AS3165" s="9"/>
      <c r="AT3165" s="9"/>
      <c r="AU3165" s="9"/>
      <c r="AV3165" s="9"/>
      <c r="AW3165" s="9"/>
      <c r="AX3165" s="9"/>
      <c r="AY3165" s="9"/>
      <c r="AZ3165" s="9"/>
      <c r="BA3165" s="9"/>
      <c r="BB3165" s="9"/>
      <c r="BC3165" s="9"/>
      <c r="BD3165" s="9"/>
      <c r="BE3165" s="9"/>
      <c r="BF3165" s="9"/>
      <c r="BG3165" s="9"/>
      <c r="BH3165" s="9"/>
      <c r="BI3165" s="9"/>
      <c r="BJ3165" s="9"/>
      <c r="BK3165" s="9"/>
      <c r="BL3165" s="9"/>
      <c r="BM3165" s="9"/>
      <c r="BN3165" s="9"/>
      <c r="BO3165" s="9"/>
      <c r="BP3165" s="9"/>
      <c r="BQ3165" s="9"/>
      <c r="BR3165" s="9"/>
      <c r="BS3165" s="9"/>
      <c r="BT3165" s="9"/>
      <c r="BU3165" s="9"/>
      <c r="BV3165" s="9"/>
      <c r="BW3165" s="9"/>
      <c r="BX3165" s="9"/>
      <c r="BY3165" s="9"/>
      <c r="BZ3165" s="9"/>
    </row>
    <row r="3166" spans="1:78">
      <c r="A3166" s="9"/>
      <c r="B3166" s="10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  <c r="AC3166" s="9"/>
      <c r="AD3166" s="9"/>
      <c r="AE3166" s="9"/>
      <c r="AF3166" s="9"/>
      <c r="AG3166" s="9"/>
      <c r="AH3166" s="9"/>
      <c r="AI3166" s="9"/>
      <c r="AJ3166" s="9"/>
      <c r="AK3166" s="9"/>
      <c r="AL3166" s="9"/>
      <c r="AM3166" s="9"/>
      <c r="AN3166" s="9"/>
      <c r="AO3166" s="9"/>
      <c r="AP3166" s="9"/>
      <c r="AQ3166" s="9"/>
      <c r="AR3166" s="9"/>
      <c r="AS3166" s="9"/>
      <c r="AT3166" s="9"/>
      <c r="AU3166" s="9"/>
      <c r="AV3166" s="9"/>
      <c r="AW3166" s="9"/>
      <c r="AX3166" s="9"/>
      <c r="AY3166" s="9"/>
      <c r="AZ3166" s="9"/>
      <c r="BA3166" s="9"/>
      <c r="BB3166" s="9"/>
      <c r="BC3166" s="9"/>
      <c r="BD3166" s="9"/>
      <c r="BE3166" s="9"/>
      <c r="BF3166" s="9"/>
      <c r="BG3166" s="9"/>
      <c r="BH3166" s="9"/>
      <c r="BI3166" s="9"/>
      <c r="BJ3166" s="9"/>
      <c r="BK3166" s="9"/>
      <c r="BL3166" s="9"/>
      <c r="BM3166" s="9"/>
      <c r="BN3166" s="9"/>
      <c r="BO3166" s="9"/>
      <c r="BP3166" s="9"/>
      <c r="BQ3166" s="9"/>
      <c r="BR3166" s="9"/>
      <c r="BS3166" s="9"/>
      <c r="BT3166" s="9"/>
      <c r="BU3166" s="9"/>
      <c r="BV3166" s="9"/>
      <c r="BW3166" s="9"/>
      <c r="BX3166" s="9"/>
      <c r="BY3166" s="9"/>
      <c r="BZ3166" s="9"/>
    </row>
    <row r="3167" spans="1:78">
      <c r="A3167" s="9"/>
      <c r="B3167" s="10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  <c r="AC3167" s="9"/>
      <c r="AD3167" s="9"/>
      <c r="AE3167" s="9"/>
      <c r="AF3167" s="9"/>
      <c r="AG3167" s="9"/>
      <c r="AH3167" s="9"/>
      <c r="AI3167" s="9"/>
      <c r="AJ3167" s="9"/>
      <c r="AK3167" s="9"/>
      <c r="AL3167" s="9"/>
      <c r="AM3167" s="9"/>
      <c r="AN3167" s="9"/>
      <c r="AO3167" s="9"/>
      <c r="AP3167" s="9"/>
      <c r="AQ3167" s="9"/>
      <c r="AR3167" s="9"/>
      <c r="AS3167" s="9"/>
      <c r="AT3167" s="9"/>
      <c r="AU3167" s="9"/>
      <c r="AV3167" s="9"/>
      <c r="AW3167" s="9"/>
      <c r="AX3167" s="9"/>
      <c r="AY3167" s="9"/>
      <c r="AZ3167" s="9"/>
      <c r="BA3167" s="9"/>
      <c r="BB3167" s="9"/>
      <c r="BC3167" s="9"/>
      <c r="BD3167" s="9"/>
      <c r="BE3167" s="9"/>
      <c r="BF3167" s="9"/>
      <c r="BG3167" s="9"/>
      <c r="BH3167" s="9"/>
      <c r="BI3167" s="9"/>
      <c r="BJ3167" s="9"/>
      <c r="BK3167" s="9"/>
      <c r="BL3167" s="9"/>
      <c r="BM3167" s="9"/>
      <c r="BN3167" s="9"/>
      <c r="BO3167" s="9"/>
      <c r="BP3167" s="9"/>
      <c r="BQ3167" s="9"/>
      <c r="BR3167" s="9"/>
      <c r="BS3167" s="9"/>
      <c r="BT3167" s="9"/>
      <c r="BU3167" s="9"/>
      <c r="BV3167" s="9"/>
      <c r="BW3167" s="9"/>
      <c r="BX3167" s="9"/>
      <c r="BY3167" s="9"/>
      <c r="BZ3167" s="9"/>
    </row>
    <row r="3168" spans="1:78">
      <c r="A3168" s="9"/>
      <c r="B3168" s="10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  <c r="AC3168" s="9"/>
      <c r="AD3168" s="9"/>
      <c r="AE3168" s="9"/>
      <c r="AF3168" s="9"/>
      <c r="AG3168" s="9"/>
      <c r="AH3168" s="9"/>
      <c r="AI3168" s="9"/>
      <c r="AJ3168" s="9"/>
      <c r="AK3168" s="9"/>
      <c r="AL3168" s="9"/>
      <c r="AM3168" s="9"/>
      <c r="AN3168" s="9"/>
      <c r="AO3168" s="9"/>
      <c r="AP3168" s="9"/>
      <c r="AQ3168" s="9"/>
      <c r="AR3168" s="9"/>
      <c r="AS3168" s="9"/>
      <c r="AT3168" s="9"/>
      <c r="AU3168" s="9"/>
      <c r="AV3168" s="9"/>
      <c r="AW3168" s="9"/>
      <c r="AX3168" s="9"/>
      <c r="AY3168" s="9"/>
      <c r="AZ3168" s="9"/>
      <c r="BA3168" s="9"/>
      <c r="BB3168" s="9"/>
      <c r="BC3168" s="9"/>
      <c r="BD3168" s="9"/>
      <c r="BE3168" s="9"/>
      <c r="BF3168" s="9"/>
      <c r="BG3168" s="9"/>
      <c r="BH3168" s="9"/>
      <c r="BI3168" s="9"/>
      <c r="BJ3168" s="9"/>
      <c r="BK3168" s="9"/>
      <c r="BL3168" s="9"/>
      <c r="BM3168" s="9"/>
      <c r="BN3168" s="9"/>
      <c r="BO3168" s="9"/>
      <c r="BP3168" s="9"/>
      <c r="BQ3168" s="9"/>
      <c r="BR3168" s="9"/>
      <c r="BS3168" s="9"/>
      <c r="BT3168" s="9"/>
      <c r="BU3168" s="9"/>
      <c r="BV3168" s="9"/>
      <c r="BW3168" s="9"/>
      <c r="BX3168" s="9"/>
      <c r="BY3168" s="9"/>
      <c r="BZ3168" s="9"/>
    </row>
    <row r="3169" spans="1:78">
      <c r="A3169" s="9"/>
      <c r="B3169" s="10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  <c r="AC3169" s="9"/>
      <c r="AD3169" s="9"/>
      <c r="AE3169" s="9"/>
      <c r="AF3169" s="9"/>
      <c r="AG3169" s="9"/>
      <c r="AH3169" s="9"/>
      <c r="AI3169" s="9"/>
      <c r="AJ3169" s="9"/>
      <c r="AK3169" s="9"/>
      <c r="AL3169" s="9"/>
      <c r="AM3169" s="9"/>
      <c r="AN3169" s="9"/>
      <c r="AO3169" s="9"/>
      <c r="AP3169" s="9"/>
      <c r="AQ3169" s="9"/>
      <c r="AR3169" s="9"/>
      <c r="AS3169" s="9"/>
      <c r="AT3169" s="9"/>
      <c r="AU3169" s="9"/>
      <c r="AV3169" s="9"/>
      <c r="AW3169" s="9"/>
      <c r="AX3169" s="9"/>
      <c r="AY3169" s="9"/>
      <c r="AZ3169" s="9"/>
      <c r="BA3169" s="9"/>
      <c r="BB3169" s="9"/>
      <c r="BC3169" s="9"/>
      <c r="BD3169" s="9"/>
      <c r="BE3169" s="9"/>
      <c r="BF3169" s="9"/>
      <c r="BG3169" s="9"/>
      <c r="BH3169" s="9"/>
      <c r="BI3169" s="9"/>
      <c r="BJ3169" s="9"/>
      <c r="BK3169" s="9"/>
      <c r="BL3169" s="9"/>
      <c r="BM3169" s="9"/>
      <c r="BN3169" s="9"/>
      <c r="BO3169" s="9"/>
      <c r="BP3169" s="9"/>
      <c r="BQ3169" s="9"/>
      <c r="BR3169" s="9"/>
      <c r="BS3169" s="9"/>
      <c r="BT3169" s="9"/>
      <c r="BU3169" s="9"/>
      <c r="BV3169" s="9"/>
      <c r="BW3169" s="9"/>
      <c r="BX3169" s="9"/>
      <c r="BY3169" s="9"/>
      <c r="BZ3169" s="9"/>
    </row>
    <row r="3170" spans="1:78">
      <c r="A3170" s="9"/>
      <c r="B3170" s="10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  <c r="AC3170" s="9"/>
      <c r="AD3170" s="9"/>
      <c r="AE3170" s="9"/>
      <c r="AF3170" s="9"/>
      <c r="AG3170" s="9"/>
      <c r="AH3170" s="9"/>
      <c r="AI3170" s="9"/>
      <c r="AJ3170" s="9"/>
      <c r="AK3170" s="9"/>
      <c r="AL3170" s="9"/>
      <c r="AM3170" s="9"/>
      <c r="AN3170" s="9"/>
      <c r="AO3170" s="9"/>
      <c r="AP3170" s="9"/>
      <c r="AQ3170" s="9"/>
      <c r="AR3170" s="9"/>
      <c r="AS3170" s="9"/>
      <c r="AT3170" s="9"/>
      <c r="AU3170" s="9"/>
      <c r="AV3170" s="9"/>
      <c r="AW3170" s="9"/>
      <c r="AX3170" s="9"/>
      <c r="AY3170" s="9"/>
      <c r="AZ3170" s="9"/>
      <c r="BA3170" s="9"/>
      <c r="BB3170" s="9"/>
      <c r="BC3170" s="9"/>
      <c r="BD3170" s="9"/>
      <c r="BE3170" s="9"/>
      <c r="BF3170" s="9"/>
      <c r="BG3170" s="9"/>
      <c r="BH3170" s="9"/>
      <c r="BI3170" s="9"/>
      <c r="BJ3170" s="9"/>
      <c r="BK3170" s="9"/>
      <c r="BL3170" s="9"/>
      <c r="BM3170" s="9"/>
      <c r="BN3170" s="9"/>
      <c r="BO3170" s="9"/>
      <c r="BP3170" s="9"/>
      <c r="BQ3170" s="9"/>
      <c r="BR3170" s="9"/>
      <c r="BS3170" s="9"/>
      <c r="BT3170" s="9"/>
      <c r="BU3170" s="9"/>
      <c r="BV3170" s="9"/>
      <c r="BW3170" s="9"/>
      <c r="BX3170" s="9"/>
      <c r="BY3170" s="9"/>
      <c r="BZ3170" s="9"/>
    </row>
    <row r="3171" spans="1:78">
      <c r="A3171" s="9"/>
      <c r="B3171" s="10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  <c r="AC3171" s="9"/>
      <c r="AD3171" s="9"/>
      <c r="AE3171" s="9"/>
      <c r="AF3171" s="9"/>
      <c r="AG3171" s="9"/>
      <c r="AH3171" s="9"/>
      <c r="AI3171" s="9"/>
      <c r="AJ3171" s="9"/>
      <c r="AK3171" s="9"/>
      <c r="AL3171" s="9"/>
      <c r="AM3171" s="9"/>
      <c r="AN3171" s="9"/>
      <c r="AO3171" s="9"/>
      <c r="AP3171" s="9"/>
      <c r="AQ3171" s="9"/>
      <c r="AR3171" s="9"/>
      <c r="AS3171" s="9"/>
      <c r="AT3171" s="9"/>
      <c r="AU3171" s="9"/>
      <c r="AV3171" s="9"/>
      <c r="AW3171" s="9"/>
      <c r="AX3171" s="9"/>
      <c r="AY3171" s="9"/>
      <c r="AZ3171" s="9"/>
      <c r="BA3171" s="9"/>
      <c r="BB3171" s="9"/>
      <c r="BC3171" s="9"/>
      <c r="BD3171" s="9"/>
      <c r="BE3171" s="9"/>
      <c r="BF3171" s="9"/>
      <c r="BG3171" s="9"/>
      <c r="BH3171" s="9"/>
      <c r="BI3171" s="9"/>
      <c r="BJ3171" s="9"/>
      <c r="BK3171" s="9"/>
      <c r="BL3171" s="9"/>
      <c r="BM3171" s="9"/>
      <c r="BN3171" s="9"/>
      <c r="BO3171" s="9"/>
      <c r="BP3171" s="9"/>
      <c r="BQ3171" s="9"/>
      <c r="BR3171" s="9"/>
      <c r="BS3171" s="9"/>
      <c r="BT3171" s="9"/>
      <c r="BU3171" s="9"/>
      <c r="BV3171" s="9"/>
      <c r="BW3171" s="9"/>
      <c r="BX3171" s="9"/>
      <c r="BY3171" s="9"/>
      <c r="BZ3171" s="9"/>
    </row>
    <row r="3172" spans="1:78">
      <c r="A3172" s="9"/>
      <c r="B3172" s="10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  <c r="AK3172" s="9"/>
      <c r="AL3172" s="9"/>
      <c r="AM3172" s="9"/>
      <c r="AN3172" s="9"/>
      <c r="AO3172" s="9"/>
      <c r="AP3172" s="9"/>
      <c r="AQ3172" s="9"/>
      <c r="AR3172" s="9"/>
      <c r="AS3172" s="9"/>
      <c r="AT3172" s="9"/>
      <c r="AU3172" s="9"/>
      <c r="AV3172" s="9"/>
      <c r="AW3172" s="9"/>
      <c r="AX3172" s="9"/>
      <c r="AY3172" s="9"/>
      <c r="AZ3172" s="9"/>
      <c r="BA3172" s="9"/>
      <c r="BB3172" s="9"/>
      <c r="BC3172" s="9"/>
      <c r="BD3172" s="9"/>
      <c r="BE3172" s="9"/>
      <c r="BF3172" s="9"/>
      <c r="BG3172" s="9"/>
      <c r="BH3172" s="9"/>
      <c r="BI3172" s="9"/>
      <c r="BJ3172" s="9"/>
      <c r="BK3172" s="9"/>
      <c r="BL3172" s="9"/>
      <c r="BM3172" s="9"/>
      <c r="BN3172" s="9"/>
      <c r="BO3172" s="9"/>
      <c r="BP3172" s="9"/>
      <c r="BQ3172" s="9"/>
      <c r="BR3172" s="9"/>
      <c r="BS3172" s="9"/>
      <c r="BT3172" s="9"/>
      <c r="BU3172" s="9"/>
      <c r="BV3172" s="9"/>
      <c r="BW3172" s="9"/>
      <c r="BX3172" s="9"/>
      <c r="BY3172" s="9"/>
      <c r="BZ3172" s="9"/>
    </row>
    <row r="3173" spans="1:78">
      <c r="A3173" s="9"/>
      <c r="B3173" s="10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  <c r="AC3173" s="9"/>
      <c r="AD3173" s="9"/>
      <c r="AE3173" s="9"/>
      <c r="AF3173" s="9"/>
      <c r="AG3173" s="9"/>
      <c r="AH3173" s="9"/>
      <c r="AI3173" s="9"/>
      <c r="AJ3173" s="9"/>
      <c r="AK3173" s="9"/>
      <c r="AL3173" s="9"/>
      <c r="AM3173" s="9"/>
      <c r="AN3173" s="9"/>
      <c r="AO3173" s="9"/>
      <c r="AP3173" s="9"/>
      <c r="AQ3173" s="9"/>
      <c r="AR3173" s="9"/>
      <c r="AS3173" s="9"/>
      <c r="AT3173" s="9"/>
      <c r="AU3173" s="9"/>
      <c r="AV3173" s="9"/>
      <c r="AW3173" s="9"/>
      <c r="AX3173" s="9"/>
      <c r="AY3173" s="9"/>
      <c r="AZ3173" s="9"/>
      <c r="BA3173" s="9"/>
      <c r="BB3173" s="9"/>
      <c r="BC3173" s="9"/>
      <c r="BD3173" s="9"/>
      <c r="BE3173" s="9"/>
      <c r="BF3173" s="9"/>
      <c r="BG3173" s="9"/>
      <c r="BH3173" s="9"/>
      <c r="BI3173" s="9"/>
      <c r="BJ3173" s="9"/>
      <c r="BK3173" s="9"/>
      <c r="BL3173" s="9"/>
      <c r="BM3173" s="9"/>
      <c r="BN3173" s="9"/>
      <c r="BO3173" s="9"/>
      <c r="BP3173" s="9"/>
      <c r="BQ3173" s="9"/>
      <c r="BR3173" s="9"/>
      <c r="BS3173" s="9"/>
      <c r="BT3173" s="9"/>
      <c r="BU3173" s="9"/>
      <c r="BV3173" s="9"/>
      <c r="BW3173" s="9"/>
      <c r="BX3173" s="9"/>
      <c r="BY3173" s="9"/>
      <c r="BZ3173" s="9"/>
    </row>
    <row r="3174" spans="1:78">
      <c r="A3174" s="9"/>
      <c r="B3174" s="10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  <c r="AC3174" s="9"/>
      <c r="AD3174" s="9"/>
      <c r="AE3174" s="9"/>
      <c r="AF3174" s="9"/>
      <c r="AG3174" s="9"/>
      <c r="AH3174" s="9"/>
      <c r="AI3174" s="9"/>
      <c r="AJ3174" s="9"/>
      <c r="AK3174" s="9"/>
      <c r="AL3174" s="9"/>
      <c r="AM3174" s="9"/>
      <c r="AN3174" s="9"/>
      <c r="AO3174" s="9"/>
      <c r="AP3174" s="9"/>
      <c r="AQ3174" s="9"/>
      <c r="AR3174" s="9"/>
      <c r="AS3174" s="9"/>
      <c r="AT3174" s="9"/>
      <c r="AU3174" s="9"/>
      <c r="AV3174" s="9"/>
      <c r="AW3174" s="9"/>
      <c r="AX3174" s="9"/>
      <c r="AY3174" s="9"/>
      <c r="AZ3174" s="9"/>
      <c r="BA3174" s="9"/>
      <c r="BB3174" s="9"/>
      <c r="BC3174" s="9"/>
      <c r="BD3174" s="9"/>
      <c r="BE3174" s="9"/>
      <c r="BF3174" s="9"/>
      <c r="BG3174" s="9"/>
      <c r="BH3174" s="9"/>
      <c r="BI3174" s="9"/>
      <c r="BJ3174" s="9"/>
      <c r="BK3174" s="9"/>
      <c r="BL3174" s="9"/>
      <c r="BM3174" s="9"/>
      <c r="BN3174" s="9"/>
      <c r="BO3174" s="9"/>
      <c r="BP3174" s="9"/>
      <c r="BQ3174" s="9"/>
      <c r="BR3174" s="9"/>
      <c r="BS3174" s="9"/>
      <c r="BT3174" s="9"/>
      <c r="BU3174" s="9"/>
      <c r="BV3174" s="9"/>
      <c r="BW3174" s="9"/>
      <c r="BX3174" s="9"/>
      <c r="BY3174" s="9"/>
      <c r="BZ3174" s="9"/>
    </row>
    <row r="3175" spans="1:78">
      <c r="A3175" s="9"/>
      <c r="B3175" s="10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  <c r="AC3175" s="9"/>
      <c r="AD3175" s="9"/>
      <c r="AE3175" s="9"/>
      <c r="AF3175" s="9"/>
      <c r="AG3175" s="9"/>
      <c r="AH3175" s="9"/>
      <c r="AI3175" s="9"/>
      <c r="AJ3175" s="9"/>
      <c r="AK3175" s="9"/>
      <c r="AL3175" s="9"/>
      <c r="AM3175" s="9"/>
      <c r="AN3175" s="9"/>
      <c r="AO3175" s="9"/>
      <c r="AP3175" s="9"/>
      <c r="AQ3175" s="9"/>
      <c r="AR3175" s="9"/>
      <c r="AS3175" s="9"/>
      <c r="AT3175" s="9"/>
      <c r="AU3175" s="9"/>
      <c r="AV3175" s="9"/>
      <c r="AW3175" s="9"/>
      <c r="AX3175" s="9"/>
      <c r="AY3175" s="9"/>
      <c r="AZ3175" s="9"/>
      <c r="BA3175" s="9"/>
      <c r="BB3175" s="9"/>
      <c r="BC3175" s="9"/>
      <c r="BD3175" s="9"/>
      <c r="BE3175" s="9"/>
      <c r="BF3175" s="9"/>
      <c r="BG3175" s="9"/>
      <c r="BH3175" s="9"/>
      <c r="BI3175" s="9"/>
      <c r="BJ3175" s="9"/>
      <c r="BK3175" s="9"/>
      <c r="BL3175" s="9"/>
      <c r="BM3175" s="9"/>
      <c r="BN3175" s="9"/>
      <c r="BO3175" s="9"/>
      <c r="BP3175" s="9"/>
      <c r="BQ3175" s="9"/>
      <c r="BR3175" s="9"/>
      <c r="BS3175" s="9"/>
      <c r="BT3175" s="9"/>
      <c r="BU3175" s="9"/>
      <c r="BV3175" s="9"/>
      <c r="BW3175" s="9"/>
      <c r="BX3175" s="9"/>
      <c r="BY3175" s="9"/>
      <c r="BZ3175" s="9"/>
    </row>
    <row r="3176" spans="1:78">
      <c r="A3176" s="9"/>
      <c r="B3176" s="10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  <c r="AC3176" s="9"/>
      <c r="AD3176" s="9"/>
      <c r="AE3176" s="9"/>
      <c r="AF3176" s="9"/>
      <c r="AG3176" s="9"/>
      <c r="AH3176" s="9"/>
      <c r="AI3176" s="9"/>
      <c r="AJ3176" s="9"/>
      <c r="AK3176" s="9"/>
      <c r="AL3176" s="9"/>
      <c r="AM3176" s="9"/>
      <c r="AN3176" s="9"/>
      <c r="AO3176" s="9"/>
      <c r="AP3176" s="9"/>
      <c r="AQ3176" s="9"/>
      <c r="AR3176" s="9"/>
      <c r="AS3176" s="9"/>
      <c r="AT3176" s="9"/>
      <c r="AU3176" s="9"/>
      <c r="AV3176" s="9"/>
      <c r="AW3176" s="9"/>
      <c r="AX3176" s="9"/>
      <c r="AY3176" s="9"/>
      <c r="AZ3176" s="9"/>
      <c r="BA3176" s="9"/>
      <c r="BB3176" s="9"/>
      <c r="BC3176" s="9"/>
      <c r="BD3176" s="9"/>
      <c r="BE3176" s="9"/>
      <c r="BF3176" s="9"/>
      <c r="BG3176" s="9"/>
      <c r="BH3176" s="9"/>
      <c r="BI3176" s="9"/>
      <c r="BJ3176" s="9"/>
      <c r="BK3176" s="9"/>
      <c r="BL3176" s="9"/>
      <c r="BM3176" s="9"/>
      <c r="BN3176" s="9"/>
      <c r="BO3176" s="9"/>
      <c r="BP3176" s="9"/>
      <c r="BQ3176" s="9"/>
      <c r="BR3176" s="9"/>
      <c r="BS3176" s="9"/>
      <c r="BT3176" s="9"/>
      <c r="BU3176" s="9"/>
      <c r="BV3176" s="9"/>
      <c r="BW3176" s="9"/>
      <c r="BX3176" s="9"/>
      <c r="BY3176" s="9"/>
      <c r="BZ3176" s="9"/>
    </row>
    <row r="3177" spans="1:78">
      <c r="A3177" s="9"/>
      <c r="B3177" s="10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  <c r="AC3177" s="9"/>
      <c r="AD3177" s="9"/>
      <c r="AE3177" s="9"/>
      <c r="AF3177" s="9"/>
      <c r="AG3177" s="9"/>
      <c r="AH3177" s="9"/>
      <c r="AI3177" s="9"/>
      <c r="AJ3177" s="9"/>
      <c r="AK3177" s="9"/>
      <c r="AL3177" s="9"/>
      <c r="AM3177" s="9"/>
      <c r="AN3177" s="9"/>
      <c r="AO3177" s="9"/>
      <c r="AP3177" s="9"/>
      <c r="AQ3177" s="9"/>
      <c r="AR3177" s="9"/>
      <c r="AS3177" s="9"/>
      <c r="AT3177" s="9"/>
      <c r="AU3177" s="9"/>
      <c r="AV3177" s="9"/>
      <c r="AW3177" s="9"/>
      <c r="AX3177" s="9"/>
      <c r="AY3177" s="9"/>
      <c r="AZ3177" s="9"/>
      <c r="BA3177" s="9"/>
      <c r="BB3177" s="9"/>
      <c r="BC3177" s="9"/>
      <c r="BD3177" s="9"/>
      <c r="BE3177" s="9"/>
      <c r="BF3177" s="9"/>
      <c r="BG3177" s="9"/>
      <c r="BH3177" s="9"/>
      <c r="BI3177" s="9"/>
      <c r="BJ3177" s="9"/>
      <c r="BK3177" s="9"/>
      <c r="BL3177" s="9"/>
      <c r="BM3177" s="9"/>
      <c r="BN3177" s="9"/>
      <c r="BO3177" s="9"/>
      <c r="BP3177" s="9"/>
      <c r="BQ3177" s="9"/>
      <c r="BR3177" s="9"/>
      <c r="BS3177" s="9"/>
      <c r="BT3177" s="9"/>
      <c r="BU3177" s="9"/>
      <c r="BV3177" s="9"/>
      <c r="BW3177" s="9"/>
      <c r="BX3177" s="9"/>
      <c r="BY3177" s="9"/>
      <c r="BZ3177" s="9"/>
    </row>
    <row r="3178" spans="1:78">
      <c r="A3178" s="9"/>
      <c r="B3178" s="10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  <c r="AC3178" s="9"/>
      <c r="AD3178" s="9"/>
      <c r="AE3178" s="9"/>
      <c r="AF3178" s="9"/>
      <c r="AG3178" s="9"/>
      <c r="AH3178" s="9"/>
      <c r="AI3178" s="9"/>
      <c r="AJ3178" s="9"/>
      <c r="AK3178" s="9"/>
      <c r="AL3178" s="9"/>
      <c r="AM3178" s="9"/>
      <c r="AN3178" s="9"/>
      <c r="AO3178" s="9"/>
      <c r="AP3178" s="9"/>
      <c r="AQ3178" s="9"/>
      <c r="AR3178" s="9"/>
      <c r="AS3178" s="9"/>
      <c r="AT3178" s="9"/>
      <c r="AU3178" s="9"/>
      <c r="AV3178" s="9"/>
      <c r="AW3178" s="9"/>
      <c r="AX3178" s="9"/>
      <c r="AY3178" s="9"/>
      <c r="AZ3178" s="9"/>
      <c r="BA3178" s="9"/>
      <c r="BB3178" s="9"/>
      <c r="BC3178" s="9"/>
      <c r="BD3178" s="9"/>
      <c r="BE3178" s="9"/>
      <c r="BF3178" s="9"/>
      <c r="BG3178" s="9"/>
      <c r="BH3178" s="9"/>
      <c r="BI3178" s="9"/>
      <c r="BJ3178" s="9"/>
      <c r="BK3178" s="9"/>
      <c r="BL3178" s="9"/>
      <c r="BM3178" s="9"/>
      <c r="BN3178" s="9"/>
      <c r="BO3178" s="9"/>
      <c r="BP3178" s="9"/>
      <c r="BQ3178" s="9"/>
      <c r="BR3178" s="9"/>
      <c r="BS3178" s="9"/>
      <c r="BT3178" s="9"/>
      <c r="BU3178" s="9"/>
      <c r="BV3178" s="9"/>
      <c r="BW3178" s="9"/>
      <c r="BX3178" s="9"/>
      <c r="BY3178" s="9"/>
      <c r="BZ3178" s="9"/>
    </row>
    <row r="3179" spans="1:78">
      <c r="A3179" s="9"/>
      <c r="B3179" s="10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  <c r="AC3179" s="9"/>
      <c r="AD3179" s="9"/>
      <c r="AE3179" s="9"/>
      <c r="AF3179" s="9"/>
      <c r="AG3179" s="9"/>
      <c r="AH3179" s="9"/>
      <c r="AI3179" s="9"/>
      <c r="AJ3179" s="9"/>
      <c r="AK3179" s="9"/>
      <c r="AL3179" s="9"/>
      <c r="AM3179" s="9"/>
      <c r="AN3179" s="9"/>
      <c r="AO3179" s="9"/>
      <c r="AP3179" s="9"/>
      <c r="AQ3179" s="9"/>
      <c r="AR3179" s="9"/>
      <c r="AS3179" s="9"/>
      <c r="AT3179" s="9"/>
      <c r="AU3179" s="9"/>
      <c r="AV3179" s="9"/>
      <c r="AW3179" s="9"/>
      <c r="AX3179" s="9"/>
      <c r="AY3179" s="9"/>
      <c r="AZ3179" s="9"/>
      <c r="BA3179" s="9"/>
      <c r="BB3179" s="9"/>
      <c r="BC3179" s="9"/>
      <c r="BD3179" s="9"/>
      <c r="BE3179" s="9"/>
      <c r="BF3179" s="9"/>
      <c r="BG3179" s="9"/>
      <c r="BH3179" s="9"/>
      <c r="BI3179" s="9"/>
      <c r="BJ3179" s="9"/>
      <c r="BK3179" s="9"/>
      <c r="BL3179" s="9"/>
      <c r="BM3179" s="9"/>
      <c r="BN3179" s="9"/>
      <c r="BO3179" s="9"/>
      <c r="BP3179" s="9"/>
      <c r="BQ3179" s="9"/>
      <c r="BR3179" s="9"/>
      <c r="BS3179" s="9"/>
      <c r="BT3179" s="9"/>
      <c r="BU3179" s="9"/>
      <c r="BV3179" s="9"/>
      <c r="BW3179" s="9"/>
      <c r="BX3179" s="9"/>
      <c r="BY3179" s="9"/>
      <c r="BZ3179" s="9"/>
    </row>
    <row r="3180" spans="1:78">
      <c r="A3180" s="9"/>
      <c r="B3180" s="10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  <c r="AC3180" s="9"/>
      <c r="AD3180" s="9"/>
      <c r="AE3180" s="9"/>
      <c r="AF3180" s="9"/>
      <c r="AG3180" s="9"/>
      <c r="AH3180" s="9"/>
      <c r="AI3180" s="9"/>
      <c r="AJ3180" s="9"/>
      <c r="AK3180" s="9"/>
      <c r="AL3180" s="9"/>
      <c r="AM3180" s="9"/>
      <c r="AN3180" s="9"/>
      <c r="AO3180" s="9"/>
      <c r="AP3180" s="9"/>
      <c r="AQ3180" s="9"/>
      <c r="AR3180" s="9"/>
      <c r="AS3180" s="9"/>
      <c r="AT3180" s="9"/>
      <c r="AU3180" s="9"/>
      <c r="AV3180" s="9"/>
      <c r="AW3180" s="9"/>
      <c r="AX3180" s="9"/>
      <c r="AY3180" s="9"/>
      <c r="AZ3180" s="9"/>
      <c r="BA3180" s="9"/>
      <c r="BB3180" s="9"/>
      <c r="BC3180" s="9"/>
      <c r="BD3180" s="9"/>
      <c r="BE3180" s="9"/>
      <c r="BF3180" s="9"/>
      <c r="BG3180" s="9"/>
      <c r="BH3180" s="9"/>
      <c r="BI3180" s="9"/>
      <c r="BJ3180" s="9"/>
      <c r="BK3180" s="9"/>
      <c r="BL3180" s="9"/>
      <c r="BM3180" s="9"/>
      <c r="BN3180" s="9"/>
      <c r="BO3180" s="9"/>
      <c r="BP3180" s="9"/>
      <c r="BQ3180" s="9"/>
      <c r="BR3180" s="9"/>
      <c r="BS3180" s="9"/>
      <c r="BT3180" s="9"/>
      <c r="BU3180" s="9"/>
      <c r="BV3180" s="9"/>
      <c r="BW3180" s="9"/>
      <c r="BX3180" s="9"/>
      <c r="BY3180" s="9"/>
      <c r="BZ3180" s="9"/>
    </row>
    <row r="3181" spans="1:78">
      <c r="A3181" s="9"/>
      <c r="B3181" s="10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  <c r="AC3181" s="9"/>
      <c r="AD3181" s="9"/>
      <c r="AE3181" s="9"/>
      <c r="AF3181" s="9"/>
      <c r="AG3181" s="9"/>
      <c r="AH3181" s="9"/>
      <c r="AI3181" s="9"/>
      <c r="AJ3181" s="9"/>
      <c r="AK3181" s="9"/>
      <c r="AL3181" s="9"/>
      <c r="AM3181" s="9"/>
      <c r="AN3181" s="9"/>
      <c r="AO3181" s="9"/>
      <c r="AP3181" s="9"/>
      <c r="AQ3181" s="9"/>
      <c r="AR3181" s="9"/>
      <c r="AS3181" s="9"/>
      <c r="AT3181" s="9"/>
      <c r="AU3181" s="9"/>
      <c r="AV3181" s="9"/>
      <c r="AW3181" s="9"/>
      <c r="AX3181" s="9"/>
      <c r="AY3181" s="9"/>
      <c r="AZ3181" s="9"/>
      <c r="BA3181" s="9"/>
      <c r="BB3181" s="9"/>
      <c r="BC3181" s="9"/>
      <c r="BD3181" s="9"/>
      <c r="BE3181" s="9"/>
      <c r="BF3181" s="9"/>
      <c r="BG3181" s="9"/>
      <c r="BH3181" s="9"/>
      <c r="BI3181" s="9"/>
      <c r="BJ3181" s="9"/>
      <c r="BK3181" s="9"/>
      <c r="BL3181" s="9"/>
      <c r="BM3181" s="9"/>
      <c r="BN3181" s="9"/>
      <c r="BO3181" s="9"/>
      <c r="BP3181" s="9"/>
      <c r="BQ3181" s="9"/>
      <c r="BR3181" s="9"/>
      <c r="BS3181" s="9"/>
      <c r="BT3181" s="9"/>
      <c r="BU3181" s="9"/>
      <c r="BV3181" s="9"/>
      <c r="BW3181" s="9"/>
      <c r="BX3181" s="9"/>
      <c r="BY3181" s="9"/>
      <c r="BZ3181" s="9"/>
    </row>
    <row r="3182" spans="1:78">
      <c r="A3182" s="9"/>
      <c r="B3182" s="10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9"/>
      <c r="AA3182" s="9"/>
      <c r="AB3182" s="9"/>
      <c r="AC3182" s="9"/>
      <c r="AD3182" s="9"/>
      <c r="AE3182" s="9"/>
      <c r="AF3182" s="9"/>
      <c r="AG3182" s="9"/>
      <c r="AH3182" s="9"/>
      <c r="AI3182" s="9"/>
      <c r="AJ3182" s="9"/>
      <c r="AK3182" s="9"/>
      <c r="AL3182" s="9"/>
      <c r="AM3182" s="9"/>
      <c r="AN3182" s="9"/>
      <c r="AO3182" s="9"/>
      <c r="AP3182" s="9"/>
      <c r="AQ3182" s="9"/>
      <c r="AR3182" s="9"/>
      <c r="AS3182" s="9"/>
      <c r="AT3182" s="9"/>
      <c r="AU3182" s="9"/>
      <c r="AV3182" s="9"/>
      <c r="AW3182" s="9"/>
      <c r="AX3182" s="9"/>
      <c r="AY3182" s="9"/>
      <c r="AZ3182" s="9"/>
      <c r="BA3182" s="9"/>
      <c r="BB3182" s="9"/>
      <c r="BC3182" s="9"/>
      <c r="BD3182" s="9"/>
      <c r="BE3182" s="9"/>
      <c r="BF3182" s="9"/>
      <c r="BG3182" s="9"/>
      <c r="BH3182" s="9"/>
      <c r="BI3182" s="9"/>
      <c r="BJ3182" s="9"/>
      <c r="BK3182" s="9"/>
      <c r="BL3182" s="9"/>
      <c r="BM3182" s="9"/>
      <c r="BN3182" s="9"/>
      <c r="BO3182" s="9"/>
      <c r="BP3182" s="9"/>
      <c r="BQ3182" s="9"/>
      <c r="BR3182" s="9"/>
      <c r="BS3182" s="9"/>
      <c r="BT3182" s="9"/>
      <c r="BU3182" s="9"/>
      <c r="BV3182" s="9"/>
      <c r="BW3182" s="9"/>
      <c r="BX3182" s="9"/>
      <c r="BY3182" s="9"/>
      <c r="BZ3182" s="9"/>
    </row>
    <row r="3183" spans="1:78">
      <c r="A3183" s="9"/>
      <c r="B3183" s="10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9"/>
      <c r="AA3183" s="9"/>
      <c r="AB3183" s="9"/>
      <c r="AC3183" s="9"/>
      <c r="AD3183" s="9"/>
      <c r="AE3183" s="9"/>
      <c r="AF3183" s="9"/>
      <c r="AG3183" s="9"/>
      <c r="AH3183" s="9"/>
      <c r="AI3183" s="9"/>
      <c r="AJ3183" s="9"/>
      <c r="AK3183" s="9"/>
      <c r="AL3183" s="9"/>
      <c r="AM3183" s="9"/>
      <c r="AN3183" s="9"/>
      <c r="AO3183" s="9"/>
      <c r="AP3183" s="9"/>
      <c r="AQ3183" s="9"/>
      <c r="AR3183" s="9"/>
      <c r="AS3183" s="9"/>
      <c r="AT3183" s="9"/>
      <c r="AU3183" s="9"/>
      <c r="AV3183" s="9"/>
      <c r="AW3183" s="9"/>
      <c r="AX3183" s="9"/>
      <c r="AY3183" s="9"/>
      <c r="AZ3183" s="9"/>
      <c r="BA3183" s="9"/>
      <c r="BB3183" s="9"/>
      <c r="BC3183" s="9"/>
      <c r="BD3183" s="9"/>
      <c r="BE3183" s="9"/>
      <c r="BF3183" s="9"/>
      <c r="BG3183" s="9"/>
      <c r="BH3183" s="9"/>
      <c r="BI3183" s="9"/>
      <c r="BJ3183" s="9"/>
      <c r="BK3183" s="9"/>
      <c r="BL3183" s="9"/>
      <c r="BM3183" s="9"/>
      <c r="BN3183" s="9"/>
      <c r="BO3183" s="9"/>
      <c r="BP3183" s="9"/>
      <c r="BQ3183" s="9"/>
      <c r="BR3183" s="9"/>
      <c r="BS3183" s="9"/>
      <c r="BT3183" s="9"/>
      <c r="BU3183" s="9"/>
      <c r="BV3183" s="9"/>
      <c r="BW3183" s="9"/>
      <c r="BX3183" s="9"/>
      <c r="BY3183" s="9"/>
      <c r="BZ3183" s="9"/>
    </row>
    <row r="3184" spans="1:78">
      <c r="A3184" s="9"/>
      <c r="B3184" s="10"/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O3184" s="9"/>
      <c r="P3184" s="9"/>
      <c r="Q3184" s="9"/>
      <c r="R3184" s="9"/>
      <c r="S3184" s="9"/>
      <c r="T3184" s="9"/>
      <c r="U3184" s="9"/>
      <c r="V3184" s="9"/>
      <c r="W3184" s="9"/>
      <c r="X3184" s="9"/>
      <c r="Y3184" s="9"/>
      <c r="Z3184" s="9"/>
      <c r="AA3184" s="9"/>
      <c r="AB3184" s="9"/>
      <c r="AC3184" s="9"/>
      <c r="AD3184" s="9"/>
      <c r="AE3184" s="9"/>
      <c r="AF3184" s="9"/>
      <c r="AG3184" s="9"/>
      <c r="AH3184" s="9"/>
      <c r="AI3184" s="9"/>
      <c r="AJ3184" s="9"/>
      <c r="AK3184" s="9"/>
      <c r="AL3184" s="9"/>
      <c r="AM3184" s="9"/>
      <c r="AN3184" s="9"/>
      <c r="AO3184" s="9"/>
      <c r="AP3184" s="9"/>
      <c r="AQ3184" s="9"/>
      <c r="AR3184" s="9"/>
      <c r="AS3184" s="9"/>
      <c r="AT3184" s="9"/>
      <c r="AU3184" s="9"/>
      <c r="AV3184" s="9"/>
      <c r="AW3184" s="9"/>
      <c r="AX3184" s="9"/>
      <c r="AY3184" s="9"/>
      <c r="AZ3184" s="9"/>
      <c r="BA3184" s="9"/>
      <c r="BB3184" s="9"/>
      <c r="BC3184" s="9"/>
      <c r="BD3184" s="9"/>
      <c r="BE3184" s="9"/>
      <c r="BF3184" s="9"/>
      <c r="BG3184" s="9"/>
      <c r="BH3184" s="9"/>
      <c r="BI3184" s="9"/>
      <c r="BJ3184" s="9"/>
      <c r="BK3184" s="9"/>
      <c r="BL3184" s="9"/>
      <c r="BM3184" s="9"/>
      <c r="BN3184" s="9"/>
      <c r="BO3184" s="9"/>
      <c r="BP3184" s="9"/>
      <c r="BQ3184" s="9"/>
      <c r="BR3184" s="9"/>
      <c r="BS3184" s="9"/>
      <c r="BT3184" s="9"/>
      <c r="BU3184" s="9"/>
      <c r="BV3184" s="9"/>
      <c r="BW3184" s="9"/>
      <c r="BX3184" s="9"/>
      <c r="BY3184" s="9"/>
      <c r="BZ3184" s="9"/>
    </row>
    <row r="3185" spans="1:78">
      <c r="A3185" s="9"/>
      <c r="B3185" s="10"/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O3185" s="9"/>
      <c r="P3185" s="9"/>
      <c r="Q3185" s="9"/>
      <c r="R3185" s="9"/>
      <c r="S3185" s="9"/>
      <c r="T3185" s="9"/>
      <c r="U3185" s="9"/>
      <c r="V3185" s="9"/>
      <c r="W3185" s="9"/>
      <c r="X3185" s="9"/>
      <c r="Y3185" s="9"/>
      <c r="Z3185" s="9"/>
      <c r="AA3185" s="9"/>
      <c r="AB3185" s="9"/>
      <c r="AC3185" s="9"/>
      <c r="AD3185" s="9"/>
      <c r="AE3185" s="9"/>
      <c r="AF3185" s="9"/>
      <c r="AG3185" s="9"/>
      <c r="AH3185" s="9"/>
      <c r="AI3185" s="9"/>
      <c r="AJ3185" s="9"/>
      <c r="AK3185" s="9"/>
      <c r="AL3185" s="9"/>
      <c r="AM3185" s="9"/>
      <c r="AN3185" s="9"/>
      <c r="AO3185" s="9"/>
      <c r="AP3185" s="9"/>
      <c r="AQ3185" s="9"/>
      <c r="AR3185" s="9"/>
      <c r="AS3185" s="9"/>
      <c r="AT3185" s="9"/>
      <c r="AU3185" s="9"/>
      <c r="AV3185" s="9"/>
      <c r="AW3185" s="9"/>
      <c r="AX3185" s="9"/>
      <c r="AY3185" s="9"/>
      <c r="AZ3185" s="9"/>
      <c r="BA3185" s="9"/>
      <c r="BB3185" s="9"/>
      <c r="BC3185" s="9"/>
      <c r="BD3185" s="9"/>
      <c r="BE3185" s="9"/>
      <c r="BF3185" s="9"/>
      <c r="BG3185" s="9"/>
      <c r="BH3185" s="9"/>
      <c r="BI3185" s="9"/>
      <c r="BJ3185" s="9"/>
      <c r="BK3185" s="9"/>
      <c r="BL3185" s="9"/>
      <c r="BM3185" s="9"/>
      <c r="BN3185" s="9"/>
      <c r="BO3185" s="9"/>
      <c r="BP3185" s="9"/>
      <c r="BQ3185" s="9"/>
      <c r="BR3185" s="9"/>
      <c r="BS3185" s="9"/>
      <c r="BT3185" s="9"/>
      <c r="BU3185" s="9"/>
      <c r="BV3185" s="9"/>
      <c r="BW3185" s="9"/>
      <c r="BX3185" s="9"/>
      <c r="BY3185" s="9"/>
      <c r="BZ3185" s="9"/>
    </row>
    <row r="3186" spans="1:78">
      <c r="A3186" s="9"/>
      <c r="B3186" s="10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O3186" s="9"/>
      <c r="P3186" s="9"/>
      <c r="Q3186" s="9"/>
      <c r="R3186" s="9"/>
      <c r="S3186" s="9"/>
      <c r="T3186" s="9"/>
      <c r="U3186" s="9"/>
      <c r="V3186" s="9"/>
      <c r="W3186" s="9"/>
      <c r="X3186" s="9"/>
      <c r="Y3186" s="9"/>
      <c r="Z3186" s="9"/>
      <c r="AA3186" s="9"/>
      <c r="AB3186" s="9"/>
      <c r="AC3186" s="9"/>
      <c r="AD3186" s="9"/>
      <c r="AE3186" s="9"/>
      <c r="AF3186" s="9"/>
      <c r="AG3186" s="9"/>
      <c r="AH3186" s="9"/>
      <c r="AI3186" s="9"/>
      <c r="AJ3186" s="9"/>
      <c r="AK3186" s="9"/>
      <c r="AL3186" s="9"/>
      <c r="AM3186" s="9"/>
      <c r="AN3186" s="9"/>
      <c r="AO3186" s="9"/>
      <c r="AP3186" s="9"/>
      <c r="AQ3186" s="9"/>
      <c r="AR3186" s="9"/>
      <c r="AS3186" s="9"/>
      <c r="AT3186" s="9"/>
      <c r="AU3186" s="9"/>
      <c r="AV3186" s="9"/>
      <c r="AW3186" s="9"/>
      <c r="AX3186" s="9"/>
      <c r="AY3186" s="9"/>
      <c r="AZ3186" s="9"/>
      <c r="BA3186" s="9"/>
      <c r="BB3186" s="9"/>
      <c r="BC3186" s="9"/>
      <c r="BD3186" s="9"/>
      <c r="BE3186" s="9"/>
      <c r="BF3186" s="9"/>
      <c r="BG3186" s="9"/>
      <c r="BH3186" s="9"/>
      <c r="BI3186" s="9"/>
      <c r="BJ3186" s="9"/>
      <c r="BK3186" s="9"/>
      <c r="BL3186" s="9"/>
      <c r="BM3186" s="9"/>
      <c r="BN3186" s="9"/>
      <c r="BO3186" s="9"/>
      <c r="BP3186" s="9"/>
      <c r="BQ3186" s="9"/>
      <c r="BR3186" s="9"/>
      <c r="BS3186" s="9"/>
      <c r="BT3186" s="9"/>
      <c r="BU3186" s="9"/>
      <c r="BV3186" s="9"/>
      <c r="BW3186" s="9"/>
      <c r="BX3186" s="9"/>
      <c r="BY3186" s="9"/>
      <c r="BZ3186" s="9"/>
    </row>
    <row r="3187" spans="1:78">
      <c r="A3187" s="9"/>
      <c r="B3187" s="10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O3187" s="9"/>
      <c r="P3187" s="9"/>
      <c r="Q3187" s="9"/>
      <c r="R3187" s="9"/>
      <c r="S3187" s="9"/>
      <c r="T3187" s="9"/>
      <c r="U3187" s="9"/>
      <c r="V3187" s="9"/>
      <c r="W3187" s="9"/>
      <c r="X3187" s="9"/>
      <c r="Y3187" s="9"/>
      <c r="Z3187" s="9"/>
      <c r="AA3187" s="9"/>
      <c r="AB3187" s="9"/>
      <c r="AC3187" s="9"/>
      <c r="AD3187" s="9"/>
      <c r="AE3187" s="9"/>
      <c r="AF3187" s="9"/>
      <c r="AG3187" s="9"/>
      <c r="AH3187" s="9"/>
      <c r="AI3187" s="9"/>
      <c r="AJ3187" s="9"/>
      <c r="AK3187" s="9"/>
      <c r="AL3187" s="9"/>
      <c r="AM3187" s="9"/>
      <c r="AN3187" s="9"/>
      <c r="AO3187" s="9"/>
      <c r="AP3187" s="9"/>
      <c r="AQ3187" s="9"/>
      <c r="AR3187" s="9"/>
      <c r="AS3187" s="9"/>
      <c r="AT3187" s="9"/>
      <c r="AU3187" s="9"/>
      <c r="AV3187" s="9"/>
      <c r="AW3187" s="9"/>
      <c r="AX3187" s="9"/>
      <c r="AY3187" s="9"/>
      <c r="AZ3187" s="9"/>
      <c r="BA3187" s="9"/>
      <c r="BB3187" s="9"/>
      <c r="BC3187" s="9"/>
      <c r="BD3187" s="9"/>
      <c r="BE3187" s="9"/>
      <c r="BF3187" s="9"/>
      <c r="BG3187" s="9"/>
      <c r="BH3187" s="9"/>
      <c r="BI3187" s="9"/>
      <c r="BJ3187" s="9"/>
      <c r="BK3187" s="9"/>
      <c r="BL3187" s="9"/>
      <c r="BM3187" s="9"/>
      <c r="BN3187" s="9"/>
      <c r="BO3187" s="9"/>
      <c r="BP3187" s="9"/>
      <c r="BQ3187" s="9"/>
      <c r="BR3187" s="9"/>
      <c r="BS3187" s="9"/>
      <c r="BT3187" s="9"/>
      <c r="BU3187" s="9"/>
      <c r="BV3187" s="9"/>
      <c r="BW3187" s="9"/>
      <c r="BX3187" s="9"/>
      <c r="BY3187" s="9"/>
      <c r="BZ3187" s="9"/>
    </row>
    <row r="3188" spans="1:78">
      <c r="A3188" s="9"/>
      <c r="B3188" s="10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O3188" s="9"/>
      <c r="P3188" s="9"/>
      <c r="Q3188" s="9"/>
      <c r="R3188" s="9"/>
      <c r="S3188" s="9"/>
      <c r="T3188" s="9"/>
      <c r="U3188" s="9"/>
      <c r="V3188" s="9"/>
      <c r="W3188" s="9"/>
      <c r="X3188" s="9"/>
      <c r="Y3188" s="9"/>
      <c r="Z3188" s="9"/>
      <c r="AA3188" s="9"/>
      <c r="AB3188" s="9"/>
      <c r="AC3188" s="9"/>
      <c r="AD3188" s="9"/>
      <c r="AE3188" s="9"/>
      <c r="AF3188" s="9"/>
      <c r="AG3188" s="9"/>
      <c r="AH3188" s="9"/>
      <c r="AI3188" s="9"/>
      <c r="AJ3188" s="9"/>
      <c r="AK3188" s="9"/>
      <c r="AL3188" s="9"/>
      <c r="AM3188" s="9"/>
      <c r="AN3188" s="9"/>
      <c r="AO3188" s="9"/>
      <c r="AP3188" s="9"/>
      <c r="AQ3188" s="9"/>
      <c r="AR3188" s="9"/>
      <c r="AS3188" s="9"/>
      <c r="AT3188" s="9"/>
      <c r="AU3188" s="9"/>
      <c r="AV3188" s="9"/>
      <c r="AW3188" s="9"/>
      <c r="AX3188" s="9"/>
      <c r="AY3188" s="9"/>
      <c r="AZ3188" s="9"/>
      <c r="BA3188" s="9"/>
      <c r="BB3188" s="9"/>
      <c r="BC3188" s="9"/>
      <c r="BD3188" s="9"/>
      <c r="BE3188" s="9"/>
      <c r="BF3188" s="9"/>
      <c r="BG3188" s="9"/>
      <c r="BH3188" s="9"/>
      <c r="BI3188" s="9"/>
      <c r="BJ3188" s="9"/>
      <c r="BK3188" s="9"/>
      <c r="BL3188" s="9"/>
      <c r="BM3188" s="9"/>
      <c r="BN3188" s="9"/>
      <c r="BO3188" s="9"/>
      <c r="BP3188" s="9"/>
      <c r="BQ3188" s="9"/>
      <c r="BR3188" s="9"/>
      <c r="BS3188" s="9"/>
      <c r="BT3188" s="9"/>
      <c r="BU3188" s="9"/>
      <c r="BV3188" s="9"/>
      <c r="BW3188" s="9"/>
      <c r="BX3188" s="9"/>
      <c r="BY3188" s="9"/>
      <c r="BZ3188" s="9"/>
    </row>
    <row r="3189" spans="1:78">
      <c r="A3189" s="9"/>
      <c r="B3189" s="10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9"/>
      <c r="Z3189" s="9"/>
      <c r="AA3189" s="9"/>
      <c r="AB3189" s="9"/>
      <c r="AC3189" s="9"/>
      <c r="AD3189" s="9"/>
      <c r="AE3189" s="9"/>
      <c r="AF3189" s="9"/>
      <c r="AG3189" s="9"/>
      <c r="AH3189" s="9"/>
      <c r="AI3189" s="9"/>
      <c r="AJ3189" s="9"/>
      <c r="AK3189" s="9"/>
      <c r="AL3189" s="9"/>
      <c r="AM3189" s="9"/>
      <c r="AN3189" s="9"/>
      <c r="AO3189" s="9"/>
      <c r="AP3189" s="9"/>
      <c r="AQ3189" s="9"/>
      <c r="AR3189" s="9"/>
      <c r="AS3189" s="9"/>
      <c r="AT3189" s="9"/>
      <c r="AU3189" s="9"/>
      <c r="AV3189" s="9"/>
      <c r="AW3189" s="9"/>
      <c r="AX3189" s="9"/>
      <c r="AY3189" s="9"/>
      <c r="AZ3189" s="9"/>
      <c r="BA3189" s="9"/>
      <c r="BB3189" s="9"/>
      <c r="BC3189" s="9"/>
      <c r="BD3189" s="9"/>
      <c r="BE3189" s="9"/>
      <c r="BF3189" s="9"/>
      <c r="BG3189" s="9"/>
      <c r="BH3189" s="9"/>
      <c r="BI3189" s="9"/>
      <c r="BJ3189" s="9"/>
      <c r="BK3189" s="9"/>
      <c r="BL3189" s="9"/>
      <c r="BM3189" s="9"/>
      <c r="BN3189" s="9"/>
      <c r="BO3189" s="9"/>
      <c r="BP3189" s="9"/>
      <c r="BQ3189" s="9"/>
      <c r="BR3189" s="9"/>
      <c r="BS3189" s="9"/>
      <c r="BT3189" s="9"/>
      <c r="BU3189" s="9"/>
      <c r="BV3189" s="9"/>
      <c r="BW3189" s="9"/>
      <c r="BX3189" s="9"/>
      <c r="BY3189" s="9"/>
      <c r="BZ3189" s="9"/>
    </row>
    <row r="3190" spans="1:78">
      <c r="A3190" s="9"/>
      <c r="B3190" s="10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O3190" s="9"/>
      <c r="P3190" s="9"/>
      <c r="Q3190" s="9"/>
      <c r="R3190" s="9"/>
      <c r="S3190" s="9"/>
      <c r="T3190" s="9"/>
      <c r="U3190" s="9"/>
      <c r="V3190" s="9"/>
      <c r="W3190" s="9"/>
      <c r="X3190" s="9"/>
      <c r="Y3190" s="9"/>
      <c r="Z3190" s="9"/>
      <c r="AA3190" s="9"/>
      <c r="AB3190" s="9"/>
      <c r="AC3190" s="9"/>
      <c r="AD3190" s="9"/>
      <c r="AE3190" s="9"/>
      <c r="AF3190" s="9"/>
      <c r="AG3190" s="9"/>
      <c r="AH3190" s="9"/>
      <c r="AI3190" s="9"/>
      <c r="AJ3190" s="9"/>
      <c r="AK3190" s="9"/>
      <c r="AL3190" s="9"/>
      <c r="AM3190" s="9"/>
      <c r="AN3190" s="9"/>
      <c r="AO3190" s="9"/>
      <c r="AP3190" s="9"/>
      <c r="AQ3190" s="9"/>
      <c r="AR3190" s="9"/>
      <c r="AS3190" s="9"/>
      <c r="AT3190" s="9"/>
      <c r="AU3190" s="9"/>
      <c r="AV3190" s="9"/>
      <c r="AW3190" s="9"/>
      <c r="AX3190" s="9"/>
      <c r="AY3190" s="9"/>
      <c r="AZ3190" s="9"/>
      <c r="BA3190" s="9"/>
      <c r="BB3190" s="9"/>
      <c r="BC3190" s="9"/>
      <c r="BD3190" s="9"/>
      <c r="BE3190" s="9"/>
      <c r="BF3190" s="9"/>
      <c r="BG3190" s="9"/>
      <c r="BH3190" s="9"/>
      <c r="BI3190" s="9"/>
      <c r="BJ3190" s="9"/>
      <c r="BK3190" s="9"/>
      <c r="BL3190" s="9"/>
      <c r="BM3190" s="9"/>
      <c r="BN3190" s="9"/>
      <c r="BO3190" s="9"/>
      <c r="BP3190" s="9"/>
      <c r="BQ3190" s="9"/>
      <c r="BR3190" s="9"/>
      <c r="BS3190" s="9"/>
      <c r="BT3190" s="9"/>
      <c r="BU3190" s="9"/>
      <c r="BV3190" s="9"/>
      <c r="BW3190" s="9"/>
      <c r="BX3190" s="9"/>
      <c r="BY3190" s="9"/>
      <c r="BZ3190" s="9"/>
    </row>
    <row r="3191" spans="1:78">
      <c r="A3191" s="9"/>
      <c r="B3191" s="10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  <c r="P3191" s="9"/>
      <c r="Q3191" s="9"/>
      <c r="R3191" s="9"/>
      <c r="S3191" s="9"/>
      <c r="T3191" s="9"/>
      <c r="U3191" s="9"/>
      <c r="V3191" s="9"/>
      <c r="W3191" s="9"/>
      <c r="X3191" s="9"/>
      <c r="Y3191" s="9"/>
      <c r="Z3191" s="9"/>
      <c r="AA3191" s="9"/>
      <c r="AB3191" s="9"/>
      <c r="AC3191" s="9"/>
      <c r="AD3191" s="9"/>
      <c r="AE3191" s="9"/>
      <c r="AF3191" s="9"/>
      <c r="AG3191" s="9"/>
      <c r="AH3191" s="9"/>
      <c r="AI3191" s="9"/>
      <c r="AJ3191" s="9"/>
      <c r="AK3191" s="9"/>
      <c r="AL3191" s="9"/>
      <c r="AM3191" s="9"/>
      <c r="AN3191" s="9"/>
      <c r="AO3191" s="9"/>
      <c r="AP3191" s="9"/>
      <c r="AQ3191" s="9"/>
      <c r="AR3191" s="9"/>
      <c r="AS3191" s="9"/>
      <c r="AT3191" s="9"/>
      <c r="AU3191" s="9"/>
      <c r="AV3191" s="9"/>
      <c r="AW3191" s="9"/>
      <c r="AX3191" s="9"/>
      <c r="AY3191" s="9"/>
      <c r="AZ3191" s="9"/>
      <c r="BA3191" s="9"/>
      <c r="BB3191" s="9"/>
      <c r="BC3191" s="9"/>
      <c r="BD3191" s="9"/>
      <c r="BE3191" s="9"/>
      <c r="BF3191" s="9"/>
      <c r="BG3191" s="9"/>
      <c r="BH3191" s="9"/>
      <c r="BI3191" s="9"/>
      <c r="BJ3191" s="9"/>
      <c r="BK3191" s="9"/>
      <c r="BL3191" s="9"/>
      <c r="BM3191" s="9"/>
      <c r="BN3191" s="9"/>
      <c r="BO3191" s="9"/>
      <c r="BP3191" s="9"/>
      <c r="BQ3191" s="9"/>
      <c r="BR3191" s="9"/>
      <c r="BS3191" s="9"/>
      <c r="BT3191" s="9"/>
      <c r="BU3191" s="9"/>
      <c r="BV3191" s="9"/>
      <c r="BW3191" s="9"/>
      <c r="BX3191" s="9"/>
      <c r="BY3191" s="9"/>
      <c r="BZ3191" s="9"/>
    </row>
    <row r="3192" spans="1:78">
      <c r="A3192" s="9"/>
      <c r="B3192" s="10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O3192" s="9"/>
      <c r="P3192" s="9"/>
      <c r="Q3192" s="9"/>
      <c r="R3192" s="9"/>
      <c r="S3192" s="9"/>
      <c r="T3192" s="9"/>
      <c r="U3192" s="9"/>
      <c r="V3192" s="9"/>
      <c r="W3192" s="9"/>
      <c r="X3192" s="9"/>
      <c r="Y3192" s="9"/>
      <c r="Z3192" s="9"/>
      <c r="AA3192" s="9"/>
      <c r="AB3192" s="9"/>
      <c r="AC3192" s="9"/>
      <c r="AD3192" s="9"/>
      <c r="AE3192" s="9"/>
      <c r="AF3192" s="9"/>
      <c r="AG3192" s="9"/>
      <c r="AH3192" s="9"/>
      <c r="AI3192" s="9"/>
      <c r="AJ3192" s="9"/>
      <c r="AK3192" s="9"/>
      <c r="AL3192" s="9"/>
      <c r="AM3192" s="9"/>
      <c r="AN3192" s="9"/>
      <c r="AO3192" s="9"/>
      <c r="AP3192" s="9"/>
      <c r="AQ3192" s="9"/>
      <c r="AR3192" s="9"/>
      <c r="AS3192" s="9"/>
      <c r="AT3192" s="9"/>
      <c r="AU3192" s="9"/>
      <c r="AV3192" s="9"/>
      <c r="AW3192" s="9"/>
      <c r="AX3192" s="9"/>
      <c r="AY3192" s="9"/>
      <c r="AZ3192" s="9"/>
      <c r="BA3192" s="9"/>
      <c r="BB3192" s="9"/>
      <c r="BC3192" s="9"/>
      <c r="BD3192" s="9"/>
      <c r="BE3192" s="9"/>
      <c r="BF3192" s="9"/>
      <c r="BG3192" s="9"/>
      <c r="BH3192" s="9"/>
      <c r="BI3192" s="9"/>
      <c r="BJ3192" s="9"/>
      <c r="BK3192" s="9"/>
      <c r="BL3192" s="9"/>
      <c r="BM3192" s="9"/>
      <c r="BN3192" s="9"/>
      <c r="BO3192" s="9"/>
      <c r="BP3192" s="9"/>
      <c r="BQ3192" s="9"/>
      <c r="BR3192" s="9"/>
      <c r="BS3192" s="9"/>
      <c r="BT3192" s="9"/>
      <c r="BU3192" s="9"/>
      <c r="BV3192" s="9"/>
      <c r="BW3192" s="9"/>
      <c r="BX3192" s="9"/>
      <c r="BY3192" s="9"/>
      <c r="BZ3192" s="9"/>
    </row>
    <row r="3193" spans="1:78">
      <c r="A3193" s="9"/>
      <c r="B3193" s="10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O3193" s="9"/>
      <c r="P3193" s="9"/>
      <c r="Q3193" s="9"/>
      <c r="R3193" s="9"/>
      <c r="S3193" s="9"/>
      <c r="T3193" s="9"/>
      <c r="U3193" s="9"/>
      <c r="V3193" s="9"/>
      <c r="W3193" s="9"/>
      <c r="X3193" s="9"/>
      <c r="Y3193" s="9"/>
      <c r="Z3193" s="9"/>
      <c r="AA3193" s="9"/>
      <c r="AB3193" s="9"/>
      <c r="AC3193" s="9"/>
      <c r="AD3193" s="9"/>
      <c r="AE3193" s="9"/>
      <c r="AF3193" s="9"/>
      <c r="AG3193" s="9"/>
      <c r="AH3193" s="9"/>
      <c r="AI3193" s="9"/>
      <c r="AJ3193" s="9"/>
      <c r="AK3193" s="9"/>
      <c r="AL3193" s="9"/>
      <c r="AM3193" s="9"/>
      <c r="AN3193" s="9"/>
      <c r="AO3193" s="9"/>
      <c r="AP3193" s="9"/>
      <c r="AQ3193" s="9"/>
      <c r="AR3193" s="9"/>
      <c r="AS3193" s="9"/>
      <c r="AT3193" s="9"/>
      <c r="AU3193" s="9"/>
      <c r="AV3193" s="9"/>
      <c r="AW3193" s="9"/>
      <c r="AX3193" s="9"/>
      <c r="AY3193" s="9"/>
      <c r="AZ3193" s="9"/>
      <c r="BA3193" s="9"/>
      <c r="BB3193" s="9"/>
      <c r="BC3193" s="9"/>
      <c r="BD3193" s="9"/>
      <c r="BE3193" s="9"/>
      <c r="BF3193" s="9"/>
      <c r="BG3193" s="9"/>
      <c r="BH3193" s="9"/>
      <c r="BI3193" s="9"/>
      <c r="BJ3193" s="9"/>
      <c r="BK3193" s="9"/>
      <c r="BL3193" s="9"/>
      <c r="BM3193" s="9"/>
      <c r="BN3193" s="9"/>
      <c r="BO3193" s="9"/>
      <c r="BP3193" s="9"/>
      <c r="BQ3193" s="9"/>
      <c r="BR3193" s="9"/>
      <c r="BS3193" s="9"/>
      <c r="BT3193" s="9"/>
      <c r="BU3193" s="9"/>
      <c r="BV3193" s="9"/>
      <c r="BW3193" s="9"/>
      <c r="BX3193" s="9"/>
      <c r="BY3193" s="9"/>
      <c r="BZ3193" s="9"/>
    </row>
    <row r="3194" spans="1:78">
      <c r="A3194" s="9"/>
      <c r="B3194" s="10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O3194" s="9"/>
      <c r="P3194" s="9"/>
      <c r="Q3194" s="9"/>
      <c r="R3194" s="9"/>
      <c r="S3194" s="9"/>
      <c r="T3194" s="9"/>
      <c r="U3194" s="9"/>
      <c r="V3194" s="9"/>
      <c r="W3194" s="9"/>
      <c r="X3194" s="9"/>
      <c r="Y3194" s="9"/>
      <c r="Z3194" s="9"/>
      <c r="AA3194" s="9"/>
      <c r="AB3194" s="9"/>
      <c r="AC3194" s="9"/>
      <c r="AD3194" s="9"/>
      <c r="AE3194" s="9"/>
      <c r="AF3194" s="9"/>
      <c r="AG3194" s="9"/>
      <c r="AH3194" s="9"/>
      <c r="AI3194" s="9"/>
      <c r="AJ3194" s="9"/>
      <c r="AK3194" s="9"/>
      <c r="AL3194" s="9"/>
      <c r="AM3194" s="9"/>
      <c r="AN3194" s="9"/>
      <c r="AO3194" s="9"/>
      <c r="AP3194" s="9"/>
      <c r="AQ3194" s="9"/>
      <c r="AR3194" s="9"/>
      <c r="AS3194" s="9"/>
      <c r="AT3194" s="9"/>
      <c r="AU3194" s="9"/>
      <c r="AV3194" s="9"/>
      <c r="AW3194" s="9"/>
      <c r="AX3194" s="9"/>
      <c r="AY3194" s="9"/>
      <c r="AZ3194" s="9"/>
      <c r="BA3194" s="9"/>
      <c r="BB3194" s="9"/>
      <c r="BC3194" s="9"/>
      <c r="BD3194" s="9"/>
      <c r="BE3194" s="9"/>
      <c r="BF3194" s="9"/>
      <c r="BG3194" s="9"/>
      <c r="BH3194" s="9"/>
      <c r="BI3194" s="9"/>
      <c r="BJ3194" s="9"/>
      <c r="BK3194" s="9"/>
      <c r="BL3194" s="9"/>
      <c r="BM3194" s="9"/>
      <c r="BN3194" s="9"/>
      <c r="BO3194" s="9"/>
      <c r="BP3194" s="9"/>
      <c r="BQ3194" s="9"/>
      <c r="BR3194" s="9"/>
      <c r="BS3194" s="9"/>
      <c r="BT3194" s="9"/>
      <c r="BU3194" s="9"/>
      <c r="BV3194" s="9"/>
      <c r="BW3194" s="9"/>
      <c r="BX3194" s="9"/>
      <c r="BY3194" s="9"/>
      <c r="BZ3194" s="9"/>
    </row>
    <row r="3195" spans="1:78">
      <c r="A3195" s="9"/>
      <c r="B3195" s="10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O3195" s="9"/>
      <c r="P3195" s="9"/>
      <c r="Q3195" s="9"/>
      <c r="R3195" s="9"/>
      <c r="S3195" s="9"/>
      <c r="T3195" s="9"/>
      <c r="U3195" s="9"/>
      <c r="V3195" s="9"/>
      <c r="W3195" s="9"/>
      <c r="X3195" s="9"/>
      <c r="Y3195" s="9"/>
      <c r="Z3195" s="9"/>
      <c r="AA3195" s="9"/>
      <c r="AB3195" s="9"/>
      <c r="AC3195" s="9"/>
      <c r="AD3195" s="9"/>
      <c r="AE3195" s="9"/>
      <c r="AF3195" s="9"/>
      <c r="AG3195" s="9"/>
      <c r="AH3195" s="9"/>
      <c r="AI3195" s="9"/>
      <c r="AJ3195" s="9"/>
      <c r="AK3195" s="9"/>
      <c r="AL3195" s="9"/>
      <c r="AM3195" s="9"/>
      <c r="AN3195" s="9"/>
      <c r="AO3195" s="9"/>
      <c r="AP3195" s="9"/>
      <c r="AQ3195" s="9"/>
      <c r="AR3195" s="9"/>
      <c r="AS3195" s="9"/>
      <c r="AT3195" s="9"/>
      <c r="AU3195" s="9"/>
      <c r="AV3195" s="9"/>
      <c r="AW3195" s="9"/>
      <c r="AX3195" s="9"/>
      <c r="AY3195" s="9"/>
      <c r="AZ3195" s="9"/>
      <c r="BA3195" s="9"/>
      <c r="BB3195" s="9"/>
      <c r="BC3195" s="9"/>
      <c r="BD3195" s="9"/>
      <c r="BE3195" s="9"/>
      <c r="BF3195" s="9"/>
      <c r="BG3195" s="9"/>
      <c r="BH3195" s="9"/>
      <c r="BI3195" s="9"/>
      <c r="BJ3195" s="9"/>
      <c r="BK3195" s="9"/>
      <c r="BL3195" s="9"/>
      <c r="BM3195" s="9"/>
      <c r="BN3195" s="9"/>
      <c r="BO3195" s="9"/>
      <c r="BP3195" s="9"/>
      <c r="BQ3195" s="9"/>
      <c r="BR3195" s="9"/>
      <c r="BS3195" s="9"/>
      <c r="BT3195" s="9"/>
      <c r="BU3195" s="9"/>
      <c r="BV3195" s="9"/>
      <c r="BW3195" s="9"/>
      <c r="BX3195" s="9"/>
      <c r="BY3195" s="9"/>
      <c r="BZ3195" s="9"/>
    </row>
    <row r="3196" spans="1:78">
      <c r="A3196" s="9"/>
      <c r="B3196" s="10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O3196" s="9"/>
      <c r="P3196" s="9"/>
      <c r="Q3196" s="9"/>
      <c r="R3196" s="9"/>
      <c r="S3196" s="9"/>
      <c r="T3196" s="9"/>
      <c r="U3196" s="9"/>
      <c r="V3196" s="9"/>
      <c r="W3196" s="9"/>
      <c r="X3196" s="9"/>
      <c r="Y3196" s="9"/>
      <c r="Z3196" s="9"/>
      <c r="AA3196" s="9"/>
      <c r="AB3196" s="9"/>
      <c r="AC3196" s="9"/>
      <c r="AD3196" s="9"/>
      <c r="AE3196" s="9"/>
      <c r="AF3196" s="9"/>
      <c r="AG3196" s="9"/>
      <c r="AH3196" s="9"/>
      <c r="AI3196" s="9"/>
      <c r="AJ3196" s="9"/>
      <c r="AK3196" s="9"/>
      <c r="AL3196" s="9"/>
      <c r="AM3196" s="9"/>
      <c r="AN3196" s="9"/>
      <c r="AO3196" s="9"/>
      <c r="AP3196" s="9"/>
      <c r="AQ3196" s="9"/>
      <c r="AR3196" s="9"/>
      <c r="AS3196" s="9"/>
      <c r="AT3196" s="9"/>
      <c r="AU3196" s="9"/>
      <c r="AV3196" s="9"/>
      <c r="AW3196" s="9"/>
      <c r="AX3196" s="9"/>
      <c r="AY3196" s="9"/>
      <c r="AZ3196" s="9"/>
      <c r="BA3196" s="9"/>
      <c r="BB3196" s="9"/>
      <c r="BC3196" s="9"/>
      <c r="BD3196" s="9"/>
      <c r="BE3196" s="9"/>
      <c r="BF3196" s="9"/>
      <c r="BG3196" s="9"/>
      <c r="BH3196" s="9"/>
      <c r="BI3196" s="9"/>
      <c r="BJ3196" s="9"/>
      <c r="BK3196" s="9"/>
      <c r="BL3196" s="9"/>
      <c r="BM3196" s="9"/>
      <c r="BN3196" s="9"/>
      <c r="BO3196" s="9"/>
      <c r="BP3196" s="9"/>
      <c r="BQ3196" s="9"/>
      <c r="BR3196" s="9"/>
      <c r="BS3196" s="9"/>
      <c r="BT3196" s="9"/>
      <c r="BU3196" s="9"/>
      <c r="BV3196" s="9"/>
      <c r="BW3196" s="9"/>
      <c r="BX3196" s="9"/>
      <c r="BY3196" s="9"/>
      <c r="BZ3196" s="9"/>
    </row>
    <row r="3197" spans="1:78">
      <c r="A3197" s="9"/>
      <c r="B3197" s="10"/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O3197" s="9"/>
      <c r="P3197" s="9"/>
      <c r="Q3197" s="9"/>
      <c r="R3197" s="9"/>
      <c r="S3197" s="9"/>
      <c r="T3197" s="9"/>
      <c r="U3197" s="9"/>
      <c r="V3197" s="9"/>
      <c r="W3197" s="9"/>
      <c r="X3197" s="9"/>
      <c r="Y3197" s="9"/>
      <c r="Z3197" s="9"/>
      <c r="AA3197" s="9"/>
      <c r="AB3197" s="9"/>
      <c r="AC3197" s="9"/>
      <c r="AD3197" s="9"/>
      <c r="AE3197" s="9"/>
      <c r="AF3197" s="9"/>
      <c r="AG3197" s="9"/>
      <c r="AH3197" s="9"/>
      <c r="AI3197" s="9"/>
      <c r="AJ3197" s="9"/>
      <c r="AK3197" s="9"/>
      <c r="AL3197" s="9"/>
      <c r="AM3197" s="9"/>
      <c r="AN3197" s="9"/>
      <c r="AO3197" s="9"/>
      <c r="AP3197" s="9"/>
      <c r="AQ3197" s="9"/>
      <c r="AR3197" s="9"/>
      <c r="AS3197" s="9"/>
      <c r="AT3197" s="9"/>
      <c r="AU3197" s="9"/>
      <c r="AV3197" s="9"/>
      <c r="AW3197" s="9"/>
      <c r="AX3197" s="9"/>
      <c r="AY3197" s="9"/>
      <c r="AZ3197" s="9"/>
      <c r="BA3197" s="9"/>
      <c r="BB3197" s="9"/>
      <c r="BC3197" s="9"/>
      <c r="BD3197" s="9"/>
      <c r="BE3197" s="9"/>
      <c r="BF3197" s="9"/>
      <c r="BG3197" s="9"/>
      <c r="BH3197" s="9"/>
      <c r="BI3197" s="9"/>
      <c r="BJ3197" s="9"/>
      <c r="BK3197" s="9"/>
      <c r="BL3197" s="9"/>
      <c r="BM3197" s="9"/>
      <c r="BN3197" s="9"/>
      <c r="BO3197" s="9"/>
      <c r="BP3197" s="9"/>
      <c r="BQ3197" s="9"/>
      <c r="BR3197" s="9"/>
      <c r="BS3197" s="9"/>
      <c r="BT3197" s="9"/>
      <c r="BU3197" s="9"/>
      <c r="BV3197" s="9"/>
      <c r="BW3197" s="9"/>
      <c r="BX3197" s="9"/>
      <c r="BY3197" s="9"/>
      <c r="BZ3197" s="9"/>
    </row>
    <row r="3198" spans="1:78">
      <c r="A3198" s="9"/>
      <c r="B3198" s="10"/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O3198" s="9"/>
      <c r="P3198" s="9"/>
      <c r="Q3198" s="9"/>
      <c r="R3198" s="9"/>
      <c r="S3198" s="9"/>
      <c r="T3198" s="9"/>
      <c r="U3198" s="9"/>
      <c r="V3198" s="9"/>
      <c r="W3198" s="9"/>
      <c r="X3198" s="9"/>
      <c r="Y3198" s="9"/>
      <c r="Z3198" s="9"/>
      <c r="AA3198" s="9"/>
      <c r="AB3198" s="9"/>
      <c r="AC3198" s="9"/>
      <c r="AD3198" s="9"/>
      <c r="AE3198" s="9"/>
      <c r="AF3198" s="9"/>
      <c r="AG3198" s="9"/>
      <c r="AH3198" s="9"/>
      <c r="AI3198" s="9"/>
      <c r="AJ3198" s="9"/>
      <c r="AK3198" s="9"/>
      <c r="AL3198" s="9"/>
      <c r="AM3198" s="9"/>
      <c r="AN3198" s="9"/>
      <c r="AO3198" s="9"/>
      <c r="AP3198" s="9"/>
      <c r="AQ3198" s="9"/>
      <c r="AR3198" s="9"/>
      <c r="AS3198" s="9"/>
      <c r="AT3198" s="9"/>
      <c r="AU3198" s="9"/>
      <c r="AV3198" s="9"/>
      <c r="AW3198" s="9"/>
      <c r="AX3198" s="9"/>
      <c r="AY3198" s="9"/>
      <c r="AZ3198" s="9"/>
      <c r="BA3198" s="9"/>
      <c r="BB3198" s="9"/>
      <c r="BC3198" s="9"/>
      <c r="BD3198" s="9"/>
      <c r="BE3198" s="9"/>
      <c r="BF3198" s="9"/>
      <c r="BG3198" s="9"/>
      <c r="BH3198" s="9"/>
      <c r="BI3198" s="9"/>
      <c r="BJ3198" s="9"/>
      <c r="BK3198" s="9"/>
      <c r="BL3198" s="9"/>
      <c r="BM3198" s="9"/>
      <c r="BN3198" s="9"/>
      <c r="BO3198" s="9"/>
      <c r="BP3198" s="9"/>
      <c r="BQ3198" s="9"/>
      <c r="BR3198" s="9"/>
      <c r="BS3198" s="9"/>
      <c r="BT3198" s="9"/>
      <c r="BU3198" s="9"/>
      <c r="BV3198" s="9"/>
      <c r="BW3198" s="9"/>
      <c r="BX3198" s="9"/>
      <c r="BY3198" s="9"/>
      <c r="BZ3198" s="9"/>
    </row>
    <row r="3199" spans="1:78">
      <c r="A3199" s="9"/>
      <c r="B3199" s="10"/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O3199" s="9"/>
      <c r="P3199" s="9"/>
      <c r="Q3199" s="9"/>
      <c r="R3199" s="9"/>
      <c r="S3199" s="9"/>
      <c r="T3199" s="9"/>
      <c r="U3199" s="9"/>
      <c r="V3199" s="9"/>
      <c r="W3199" s="9"/>
      <c r="X3199" s="9"/>
      <c r="Y3199" s="9"/>
      <c r="Z3199" s="9"/>
      <c r="AA3199" s="9"/>
      <c r="AB3199" s="9"/>
      <c r="AC3199" s="9"/>
      <c r="AD3199" s="9"/>
      <c r="AE3199" s="9"/>
      <c r="AF3199" s="9"/>
      <c r="AG3199" s="9"/>
      <c r="AH3199" s="9"/>
      <c r="AI3199" s="9"/>
      <c r="AJ3199" s="9"/>
      <c r="AK3199" s="9"/>
      <c r="AL3199" s="9"/>
      <c r="AM3199" s="9"/>
      <c r="AN3199" s="9"/>
      <c r="AO3199" s="9"/>
      <c r="AP3199" s="9"/>
      <c r="AQ3199" s="9"/>
      <c r="AR3199" s="9"/>
      <c r="AS3199" s="9"/>
      <c r="AT3199" s="9"/>
      <c r="AU3199" s="9"/>
      <c r="AV3199" s="9"/>
      <c r="AW3199" s="9"/>
      <c r="AX3199" s="9"/>
      <c r="AY3199" s="9"/>
      <c r="AZ3199" s="9"/>
      <c r="BA3199" s="9"/>
      <c r="BB3199" s="9"/>
      <c r="BC3199" s="9"/>
      <c r="BD3199" s="9"/>
      <c r="BE3199" s="9"/>
      <c r="BF3199" s="9"/>
      <c r="BG3199" s="9"/>
      <c r="BH3199" s="9"/>
      <c r="BI3199" s="9"/>
      <c r="BJ3199" s="9"/>
      <c r="BK3199" s="9"/>
      <c r="BL3199" s="9"/>
      <c r="BM3199" s="9"/>
      <c r="BN3199" s="9"/>
      <c r="BO3199" s="9"/>
      <c r="BP3199" s="9"/>
      <c r="BQ3199" s="9"/>
      <c r="BR3199" s="9"/>
      <c r="BS3199" s="9"/>
      <c r="BT3199" s="9"/>
      <c r="BU3199" s="9"/>
      <c r="BV3199" s="9"/>
      <c r="BW3199" s="9"/>
      <c r="BX3199" s="9"/>
      <c r="BY3199" s="9"/>
      <c r="BZ3199" s="9"/>
    </row>
    <row r="3200" spans="1:78">
      <c r="A3200" s="9"/>
      <c r="B3200" s="10"/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O3200" s="9"/>
      <c r="P3200" s="9"/>
      <c r="Q3200" s="9"/>
      <c r="R3200" s="9"/>
      <c r="S3200" s="9"/>
      <c r="T3200" s="9"/>
      <c r="U3200" s="9"/>
      <c r="V3200" s="9"/>
      <c r="W3200" s="9"/>
      <c r="X3200" s="9"/>
      <c r="Y3200" s="9"/>
      <c r="Z3200" s="9"/>
      <c r="AA3200" s="9"/>
      <c r="AB3200" s="9"/>
      <c r="AC3200" s="9"/>
      <c r="AD3200" s="9"/>
      <c r="AE3200" s="9"/>
      <c r="AF3200" s="9"/>
      <c r="AG3200" s="9"/>
      <c r="AH3200" s="9"/>
      <c r="AI3200" s="9"/>
      <c r="AJ3200" s="9"/>
      <c r="AK3200" s="9"/>
      <c r="AL3200" s="9"/>
      <c r="AM3200" s="9"/>
      <c r="AN3200" s="9"/>
      <c r="AO3200" s="9"/>
      <c r="AP3200" s="9"/>
      <c r="AQ3200" s="9"/>
      <c r="AR3200" s="9"/>
      <c r="AS3200" s="9"/>
      <c r="AT3200" s="9"/>
      <c r="AU3200" s="9"/>
      <c r="AV3200" s="9"/>
      <c r="AW3200" s="9"/>
      <c r="AX3200" s="9"/>
      <c r="AY3200" s="9"/>
      <c r="AZ3200" s="9"/>
      <c r="BA3200" s="9"/>
      <c r="BB3200" s="9"/>
      <c r="BC3200" s="9"/>
      <c r="BD3200" s="9"/>
      <c r="BE3200" s="9"/>
      <c r="BF3200" s="9"/>
      <c r="BG3200" s="9"/>
      <c r="BH3200" s="9"/>
      <c r="BI3200" s="9"/>
      <c r="BJ3200" s="9"/>
      <c r="BK3200" s="9"/>
      <c r="BL3200" s="9"/>
      <c r="BM3200" s="9"/>
      <c r="BN3200" s="9"/>
      <c r="BO3200" s="9"/>
      <c r="BP3200" s="9"/>
      <c r="BQ3200" s="9"/>
      <c r="BR3200" s="9"/>
      <c r="BS3200" s="9"/>
      <c r="BT3200" s="9"/>
      <c r="BU3200" s="9"/>
      <c r="BV3200" s="9"/>
      <c r="BW3200" s="9"/>
      <c r="BX3200" s="9"/>
      <c r="BY3200" s="9"/>
      <c r="BZ3200" s="9"/>
    </row>
    <row r="3201" spans="1:78">
      <c r="A3201" s="9"/>
      <c r="B3201" s="10"/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O3201" s="9"/>
      <c r="P3201" s="9"/>
      <c r="Q3201" s="9"/>
      <c r="R3201" s="9"/>
      <c r="S3201" s="9"/>
      <c r="T3201" s="9"/>
      <c r="U3201" s="9"/>
      <c r="V3201" s="9"/>
      <c r="W3201" s="9"/>
      <c r="X3201" s="9"/>
      <c r="Y3201" s="9"/>
      <c r="Z3201" s="9"/>
      <c r="AA3201" s="9"/>
      <c r="AB3201" s="9"/>
      <c r="AC3201" s="9"/>
      <c r="AD3201" s="9"/>
      <c r="AE3201" s="9"/>
      <c r="AF3201" s="9"/>
      <c r="AG3201" s="9"/>
      <c r="AH3201" s="9"/>
      <c r="AI3201" s="9"/>
      <c r="AJ3201" s="9"/>
      <c r="AK3201" s="9"/>
      <c r="AL3201" s="9"/>
      <c r="AM3201" s="9"/>
      <c r="AN3201" s="9"/>
      <c r="AO3201" s="9"/>
      <c r="AP3201" s="9"/>
      <c r="AQ3201" s="9"/>
      <c r="AR3201" s="9"/>
      <c r="AS3201" s="9"/>
      <c r="AT3201" s="9"/>
      <c r="AU3201" s="9"/>
      <c r="AV3201" s="9"/>
      <c r="AW3201" s="9"/>
      <c r="AX3201" s="9"/>
      <c r="AY3201" s="9"/>
      <c r="AZ3201" s="9"/>
      <c r="BA3201" s="9"/>
      <c r="BB3201" s="9"/>
      <c r="BC3201" s="9"/>
      <c r="BD3201" s="9"/>
      <c r="BE3201" s="9"/>
      <c r="BF3201" s="9"/>
      <c r="BG3201" s="9"/>
      <c r="BH3201" s="9"/>
      <c r="BI3201" s="9"/>
      <c r="BJ3201" s="9"/>
      <c r="BK3201" s="9"/>
      <c r="BL3201" s="9"/>
      <c r="BM3201" s="9"/>
      <c r="BN3201" s="9"/>
      <c r="BO3201" s="9"/>
      <c r="BP3201" s="9"/>
      <c r="BQ3201" s="9"/>
      <c r="BR3201" s="9"/>
      <c r="BS3201" s="9"/>
      <c r="BT3201" s="9"/>
      <c r="BU3201" s="9"/>
      <c r="BV3201" s="9"/>
      <c r="BW3201" s="9"/>
      <c r="BX3201" s="9"/>
      <c r="BY3201" s="9"/>
      <c r="BZ3201" s="9"/>
    </row>
    <row r="3202" spans="1:78">
      <c r="A3202" s="9"/>
      <c r="B3202" s="10"/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O3202" s="9"/>
      <c r="P3202" s="9"/>
      <c r="Q3202" s="9"/>
      <c r="R3202" s="9"/>
      <c r="S3202" s="9"/>
      <c r="T3202" s="9"/>
      <c r="U3202" s="9"/>
      <c r="V3202" s="9"/>
      <c r="W3202" s="9"/>
      <c r="X3202" s="9"/>
      <c r="Y3202" s="9"/>
      <c r="Z3202" s="9"/>
      <c r="AA3202" s="9"/>
      <c r="AB3202" s="9"/>
      <c r="AC3202" s="9"/>
      <c r="AD3202" s="9"/>
      <c r="AE3202" s="9"/>
      <c r="AF3202" s="9"/>
      <c r="AG3202" s="9"/>
      <c r="AH3202" s="9"/>
      <c r="AI3202" s="9"/>
      <c r="AJ3202" s="9"/>
      <c r="AK3202" s="9"/>
      <c r="AL3202" s="9"/>
      <c r="AM3202" s="9"/>
      <c r="AN3202" s="9"/>
      <c r="AO3202" s="9"/>
      <c r="AP3202" s="9"/>
      <c r="AQ3202" s="9"/>
      <c r="AR3202" s="9"/>
      <c r="AS3202" s="9"/>
      <c r="AT3202" s="9"/>
      <c r="AU3202" s="9"/>
      <c r="AV3202" s="9"/>
      <c r="AW3202" s="9"/>
      <c r="AX3202" s="9"/>
      <c r="AY3202" s="9"/>
      <c r="AZ3202" s="9"/>
      <c r="BA3202" s="9"/>
      <c r="BB3202" s="9"/>
      <c r="BC3202" s="9"/>
      <c r="BD3202" s="9"/>
      <c r="BE3202" s="9"/>
      <c r="BF3202" s="9"/>
      <c r="BG3202" s="9"/>
      <c r="BH3202" s="9"/>
      <c r="BI3202" s="9"/>
      <c r="BJ3202" s="9"/>
      <c r="BK3202" s="9"/>
      <c r="BL3202" s="9"/>
      <c r="BM3202" s="9"/>
      <c r="BN3202" s="9"/>
      <c r="BO3202" s="9"/>
      <c r="BP3202" s="9"/>
      <c r="BQ3202" s="9"/>
      <c r="BR3202" s="9"/>
      <c r="BS3202" s="9"/>
      <c r="BT3202" s="9"/>
      <c r="BU3202" s="9"/>
      <c r="BV3202" s="9"/>
      <c r="BW3202" s="9"/>
      <c r="BX3202" s="9"/>
      <c r="BY3202" s="9"/>
      <c r="BZ3202" s="9"/>
    </row>
    <row r="3203" spans="1:78">
      <c r="A3203" s="9"/>
      <c r="B3203" s="10"/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O3203" s="9"/>
      <c r="P3203" s="9"/>
      <c r="Q3203" s="9"/>
      <c r="R3203" s="9"/>
      <c r="S3203" s="9"/>
      <c r="T3203" s="9"/>
      <c r="U3203" s="9"/>
      <c r="V3203" s="9"/>
      <c r="W3203" s="9"/>
      <c r="X3203" s="9"/>
      <c r="Y3203" s="9"/>
      <c r="Z3203" s="9"/>
      <c r="AA3203" s="9"/>
      <c r="AB3203" s="9"/>
      <c r="AC3203" s="9"/>
      <c r="AD3203" s="9"/>
      <c r="AE3203" s="9"/>
      <c r="AF3203" s="9"/>
      <c r="AG3203" s="9"/>
      <c r="AH3203" s="9"/>
      <c r="AI3203" s="9"/>
      <c r="AJ3203" s="9"/>
      <c r="AK3203" s="9"/>
      <c r="AL3203" s="9"/>
      <c r="AM3203" s="9"/>
      <c r="AN3203" s="9"/>
      <c r="AO3203" s="9"/>
      <c r="AP3203" s="9"/>
      <c r="AQ3203" s="9"/>
      <c r="AR3203" s="9"/>
      <c r="AS3203" s="9"/>
      <c r="AT3203" s="9"/>
      <c r="AU3203" s="9"/>
      <c r="AV3203" s="9"/>
      <c r="AW3203" s="9"/>
      <c r="AX3203" s="9"/>
      <c r="AY3203" s="9"/>
      <c r="AZ3203" s="9"/>
      <c r="BA3203" s="9"/>
      <c r="BB3203" s="9"/>
      <c r="BC3203" s="9"/>
      <c r="BD3203" s="9"/>
      <c r="BE3203" s="9"/>
      <c r="BF3203" s="9"/>
      <c r="BG3203" s="9"/>
      <c r="BH3203" s="9"/>
      <c r="BI3203" s="9"/>
      <c r="BJ3203" s="9"/>
      <c r="BK3203" s="9"/>
      <c r="BL3203" s="9"/>
      <c r="BM3203" s="9"/>
      <c r="BN3203" s="9"/>
      <c r="BO3203" s="9"/>
      <c r="BP3203" s="9"/>
      <c r="BQ3203" s="9"/>
      <c r="BR3203" s="9"/>
      <c r="BS3203" s="9"/>
      <c r="BT3203" s="9"/>
      <c r="BU3203" s="9"/>
      <c r="BV3203" s="9"/>
      <c r="BW3203" s="9"/>
      <c r="BX3203" s="9"/>
      <c r="BY3203" s="9"/>
      <c r="BZ3203" s="9"/>
    </row>
    <row r="3204" spans="1:78">
      <c r="A3204" s="9"/>
      <c r="B3204" s="10"/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O3204" s="9"/>
      <c r="P3204" s="9"/>
      <c r="Q3204" s="9"/>
      <c r="R3204" s="9"/>
      <c r="S3204" s="9"/>
      <c r="T3204" s="9"/>
      <c r="U3204" s="9"/>
      <c r="V3204" s="9"/>
      <c r="W3204" s="9"/>
      <c r="X3204" s="9"/>
      <c r="Y3204" s="9"/>
      <c r="Z3204" s="9"/>
      <c r="AA3204" s="9"/>
      <c r="AB3204" s="9"/>
      <c r="AC3204" s="9"/>
      <c r="AD3204" s="9"/>
      <c r="AE3204" s="9"/>
      <c r="AF3204" s="9"/>
      <c r="AG3204" s="9"/>
      <c r="AH3204" s="9"/>
      <c r="AI3204" s="9"/>
      <c r="AJ3204" s="9"/>
      <c r="AK3204" s="9"/>
      <c r="AL3204" s="9"/>
      <c r="AM3204" s="9"/>
      <c r="AN3204" s="9"/>
      <c r="AO3204" s="9"/>
      <c r="AP3204" s="9"/>
      <c r="AQ3204" s="9"/>
      <c r="AR3204" s="9"/>
      <c r="AS3204" s="9"/>
      <c r="AT3204" s="9"/>
      <c r="AU3204" s="9"/>
      <c r="AV3204" s="9"/>
      <c r="AW3204" s="9"/>
      <c r="AX3204" s="9"/>
      <c r="AY3204" s="9"/>
      <c r="AZ3204" s="9"/>
      <c r="BA3204" s="9"/>
      <c r="BB3204" s="9"/>
      <c r="BC3204" s="9"/>
      <c r="BD3204" s="9"/>
      <c r="BE3204" s="9"/>
      <c r="BF3204" s="9"/>
      <c r="BG3204" s="9"/>
      <c r="BH3204" s="9"/>
      <c r="BI3204" s="9"/>
      <c r="BJ3204" s="9"/>
      <c r="BK3204" s="9"/>
      <c r="BL3204" s="9"/>
      <c r="BM3204" s="9"/>
      <c r="BN3204" s="9"/>
      <c r="BO3204" s="9"/>
      <c r="BP3204" s="9"/>
      <c r="BQ3204" s="9"/>
      <c r="BR3204" s="9"/>
      <c r="BS3204" s="9"/>
      <c r="BT3204" s="9"/>
      <c r="BU3204" s="9"/>
      <c r="BV3204" s="9"/>
      <c r="BW3204" s="9"/>
      <c r="BX3204" s="9"/>
      <c r="BY3204" s="9"/>
      <c r="BZ3204" s="9"/>
    </row>
    <row r="3205" spans="1:78">
      <c r="A3205" s="9"/>
      <c r="B3205" s="10"/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O3205" s="9"/>
      <c r="P3205" s="9"/>
      <c r="Q3205" s="9"/>
      <c r="R3205" s="9"/>
      <c r="S3205" s="9"/>
      <c r="T3205" s="9"/>
      <c r="U3205" s="9"/>
      <c r="V3205" s="9"/>
      <c r="W3205" s="9"/>
      <c r="X3205" s="9"/>
      <c r="Y3205" s="9"/>
      <c r="Z3205" s="9"/>
      <c r="AA3205" s="9"/>
      <c r="AB3205" s="9"/>
      <c r="AC3205" s="9"/>
      <c r="AD3205" s="9"/>
      <c r="AE3205" s="9"/>
      <c r="AF3205" s="9"/>
      <c r="AG3205" s="9"/>
      <c r="AH3205" s="9"/>
      <c r="AI3205" s="9"/>
      <c r="AJ3205" s="9"/>
      <c r="AK3205" s="9"/>
      <c r="AL3205" s="9"/>
      <c r="AM3205" s="9"/>
      <c r="AN3205" s="9"/>
      <c r="AO3205" s="9"/>
      <c r="AP3205" s="9"/>
      <c r="AQ3205" s="9"/>
      <c r="AR3205" s="9"/>
      <c r="AS3205" s="9"/>
      <c r="AT3205" s="9"/>
      <c r="AU3205" s="9"/>
      <c r="AV3205" s="9"/>
      <c r="AW3205" s="9"/>
      <c r="AX3205" s="9"/>
      <c r="AY3205" s="9"/>
      <c r="AZ3205" s="9"/>
      <c r="BA3205" s="9"/>
      <c r="BB3205" s="9"/>
      <c r="BC3205" s="9"/>
      <c r="BD3205" s="9"/>
      <c r="BE3205" s="9"/>
      <c r="BF3205" s="9"/>
      <c r="BG3205" s="9"/>
      <c r="BH3205" s="9"/>
      <c r="BI3205" s="9"/>
      <c r="BJ3205" s="9"/>
      <c r="BK3205" s="9"/>
      <c r="BL3205" s="9"/>
      <c r="BM3205" s="9"/>
      <c r="BN3205" s="9"/>
      <c r="BO3205" s="9"/>
      <c r="BP3205" s="9"/>
      <c r="BQ3205" s="9"/>
      <c r="BR3205" s="9"/>
      <c r="BS3205" s="9"/>
      <c r="BT3205" s="9"/>
      <c r="BU3205" s="9"/>
      <c r="BV3205" s="9"/>
      <c r="BW3205" s="9"/>
      <c r="BX3205" s="9"/>
      <c r="BY3205" s="9"/>
      <c r="BZ3205" s="9"/>
    </row>
    <row r="3206" spans="1:78">
      <c r="A3206" s="9"/>
      <c r="B3206" s="10"/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O3206" s="9"/>
      <c r="P3206" s="9"/>
      <c r="Q3206" s="9"/>
      <c r="R3206" s="9"/>
      <c r="S3206" s="9"/>
      <c r="T3206" s="9"/>
      <c r="U3206" s="9"/>
      <c r="V3206" s="9"/>
      <c r="W3206" s="9"/>
      <c r="X3206" s="9"/>
      <c r="Y3206" s="9"/>
      <c r="Z3206" s="9"/>
      <c r="AA3206" s="9"/>
      <c r="AB3206" s="9"/>
      <c r="AC3206" s="9"/>
      <c r="AD3206" s="9"/>
      <c r="AE3206" s="9"/>
      <c r="AF3206" s="9"/>
      <c r="AG3206" s="9"/>
      <c r="AH3206" s="9"/>
      <c r="AI3206" s="9"/>
      <c r="AJ3206" s="9"/>
      <c r="AK3206" s="9"/>
      <c r="AL3206" s="9"/>
      <c r="AM3206" s="9"/>
      <c r="AN3206" s="9"/>
      <c r="AO3206" s="9"/>
      <c r="AP3206" s="9"/>
      <c r="AQ3206" s="9"/>
      <c r="AR3206" s="9"/>
      <c r="AS3206" s="9"/>
      <c r="AT3206" s="9"/>
      <c r="AU3206" s="9"/>
      <c r="AV3206" s="9"/>
      <c r="AW3206" s="9"/>
      <c r="AX3206" s="9"/>
      <c r="AY3206" s="9"/>
      <c r="AZ3206" s="9"/>
      <c r="BA3206" s="9"/>
      <c r="BB3206" s="9"/>
      <c r="BC3206" s="9"/>
      <c r="BD3206" s="9"/>
      <c r="BE3206" s="9"/>
      <c r="BF3206" s="9"/>
      <c r="BG3206" s="9"/>
      <c r="BH3206" s="9"/>
      <c r="BI3206" s="9"/>
      <c r="BJ3206" s="9"/>
      <c r="BK3206" s="9"/>
      <c r="BL3206" s="9"/>
      <c r="BM3206" s="9"/>
      <c r="BN3206" s="9"/>
      <c r="BO3206" s="9"/>
      <c r="BP3206" s="9"/>
      <c r="BQ3206" s="9"/>
      <c r="BR3206" s="9"/>
      <c r="BS3206" s="9"/>
      <c r="BT3206" s="9"/>
      <c r="BU3206" s="9"/>
      <c r="BV3206" s="9"/>
      <c r="BW3206" s="9"/>
      <c r="BX3206" s="9"/>
      <c r="BY3206" s="9"/>
      <c r="BZ3206" s="9"/>
    </row>
    <row r="3207" spans="1:78">
      <c r="A3207" s="9"/>
      <c r="B3207" s="10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O3207" s="9"/>
      <c r="P3207" s="9"/>
      <c r="Q3207" s="9"/>
      <c r="R3207" s="9"/>
      <c r="S3207" s="9"/>
      <c r="T3207" s="9"/>
      <c r="U3207" s="9"/>
      <c r="V3207" s="9"/>
      <c r="W3207" s="9"/>
      <c r="X3207" s="9"/>
      <c r="Y3207" s="9"/>
      <c r="Z3207" s="9"/>
      <c r="AA3207" s="9"/>
      <c r="AB3207" s="9"/>
      <c r="AC3207" s="9"/>
      <c r="AD3207" s="9"/>
      <c r="AE3207" s="9"/>
      <c r="AF3207" s="9"/>
      <c r="AG3207" s="9"/>
      <c r="AH3207" s="9"/>
      <c r="AI3207" s="9"/>
      <c r="AJ3207" s="9"/>
      <c r="AK3207" s="9"/>
      <c r="AL3207" s="9"/>
      <c r="AM3207" s="9"/>
      <c r="AN3207" s="9"/>
      <c r="AO3207" s="9"/>
      <c r="AP3207" s="9"/>
      <c r="AQ3207" s="9"/>
      <c r="AR3207" s="9"/>
      <c r="AS3207" s="9"/>
      <c r="AT3207" s="9"/>
      <c r="AU3207" s="9"/>
      <c r="AV3207" s="9"/>
      <c r="AW3207" s="9"/>
      <c r="AX3207" s="9"/>
      <c r="AY3207" s="9"/>
      <c r="AZ3207" s="9"/>
      <c r="BA3207" s="9"/>
      <c r="BB3207" s="9"/>
      <c r="BC3207" s="9"/>
      <c r="BD3207" s="9"/>
      <c r="BE3207" s="9"/>
      <c r="BF3207" s="9"/>
      <c r="BG3207" s="9"/>
      <c r="BH3207" s="9"/>
      <c r="BI3207" s="9"/>
      <c r="BJ3207" s="9"/>
      <c r="BK3207" s="9"/>
      <c r="BL3207" s="9"/>
      <c r="BM3207" s="9"/>
      <c r="BN3207" s="9"/>
      <c r="BO3207" s="9"/>
      <c r="BP3207" s="9"/>
      <c r="BQ3207" s="9"/>
      <c r="BR3207" s="9"/>
      <c r="BS3207" s="9"/>
      <c r="BT3207" s="9"/>
      <c r="BU3207" s="9"/>
      <c r="BV3207" s="9"/>
      <c r="BW3207" s="9"/>
      <c r="BX3207" s="9"/>
      <c r="BY3207" s="9"/>
      <c r="BZ3207" s="9"/>
    </row>
    <row r="3208" spans="1:78">
      <c r="A3208" s="9"/>
      <c r="B3208" s="10"/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O3208" s="9"/>
      <c r="P3208" s="9"/>
      <c r="Q3208" s="9"/>
      <c r="R3208" s="9"/>
      <c r="S3208" s="9"/>
      <c r="T3208" s="9"/>
      <c r="U3208" s="9"/>
      <c r="V3208" s="9"/>
      <c r="W3208" s="9"/>
      <c r="X3208" s="9"/>
      <c r="Y3208" s="9"/>
      <c r="Z3208" s="9"/>
      <c r="AA3208" s="9"/>
      <c r="AB3208" s="9"/>
      <c r="AC3208" s="9"/>
      <c r="AD3208" s="9"/>
      <c r="AE3208" s="9"/>
      <c r="AF3208" s="9"/>
      <c r="AG3208" s="9"/>
      <c r="AH3208" s="9"/>
      <c r="AI3208" s="9"/>
      <c r="AJ3208" s="9"/>
      <c r="AK3208" s="9"/>
      <c r="AL3208" s="9"/>
      <c r="AM3208" s="9"/>
      <c r="AN3208" s="9"/>
      <c r="AO3208" s="9"/>
      <c r="AP3208" s="9"/>
      <c r="AQ3208" s="9"/>
      <c r="AR3208" s="9"/>
      <c r="AS3208" s="9"/>
      <c r="AT3208" s="9"/>
      <c r="AU3208" s="9"/>
      <c r="AV3208" s="9"/>
      <c r="AW3208" s="9"/>
      <c r="AX3208" s="9"/>
      <c r="AY3208" s="9"/>
      <c r="AZ3208" s="9"/>
      <c r="BA3208" s="9"/>
      <c r="BB3208" s="9"/>
      <c r="BC3208" s="9"/>
      <c r="BD3208" s="9"/>
      <c r="BE3208" s="9"/>
      <c r="BF3208" s="9"/>
      <c r="BG3208" s="9"/>
      <c r="BH3208" s="9"/>
      <c r="BI3208" s="9"/>
      <c r="BJ3208" s="9"/>
      <c r="BK3208" s="9"/>
      <c r="BL3208" s="9"/>
      <c r="BM3208" s="9"/>
      <c r="BN3208" s="9"/>
      <c r="BO3208" s="9"/>
      <c r="BP3208" s="9"/>
      <c r="BQ3208" s="9"/>
      <c r="BR3208" s="9"/>
      <c r="BS3208" s="9"/>
      <c r="BT3208" s="9"/>
      <c r="BU3208" s="9"/>
      <c r="BV3208" s="9"/>
      <c r="BW3208" s="9"/>
      <c r="BX3208" s="9"/>
      <c r="BY3208" s="9"/>
      <c r="BZ3208" s="9"/>
    </row>
    <row r="3209" spans="1:78">
      <c r="A3209" s="9"/>
      <c r="B3209" s="10"/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O3209" s="9"/>
      <c r="P3209" s="9"/>
      <c r="Q3209" s="9"/>
      <c r="R3209" s="9"/>
      <c r="S3209" s="9"/>
      <c r="T3209" s="9"/>
      <c r="U3209" s="9"/>
      <c r="V3209" s="9"/>
      <c r="W3209" s="9"/>
      <c r="X3209" s="9"/>
      <c r="Y3209" s="9"/>
      <c r="Z3209" s="9"/>
      <c r="AA3209" s="9"/>
      <c r="AB3209" s="9"/>
      <c r="AC3209" s="9"/>
      <c r="AD3209" s="9"/>
      <c r="AE3209" s="9"/>
      <c r="AF3209" s="9"/>
      <c r="AG3209" s="9"/>
      <c r="AH3209" s="9"/>
      <c r="AI3209" s="9"/>
      <c r="AJ3209" s="9"/>
      <c r="AK3209" s="9"/>
      <c r="AL3209" s="9"/>
      <c r="AM3209" s="9"/>
      <c r="AN3209" s="9"/>
      <c r="AO3209" s="9"/>
      <c r="AP3209" s="9"/>
      <c r="AQ3209" s="9"/>
      <c r="AR3209" s="9"/>
      <c r="AS3209" s="9"/>
      <c r="AT3209" s="9"/>
      <c r="AU3209" s="9"/>
      <c r="AV3209" s="9"/>
      <c r="AW3209" s="9"/>
      <c r="AX3209" s="9"/>
      <c r="AY3209" s="9"/>
      <c r="AZ3209" s="9"/>
      <c r="BA3209" s="9"/>
      <c r="BB3209" s="9"/>
      <c r="BC3209" s="9"/>
      <c r="BD3209" s="9"/>
      <c r="BE3209" s="9"/>
      <c r="BF3209" s="9"/>
      <c r="BG3209" s="9"/>
      <c r="BH3209" s="9"/>
      <c r="BI3209" s="9"/>
      <c r="BJ3209" s="9"/>
      <c r="BK3209" s="9"/>
      <c r="BL3209" s="9"/>
      <c r="BM3209" s="9"/>
      <c r="BN3209" s="9"/>
      <c r="BO3209" s="9"/>
      <c r="BP3209" s="9"/>
      <c r="BQ3209" s="9"/>
      <c r="BR3209" s="9"/>
      <c r="BS3209" s="9"/>
      <c r="BT3209" s="9"/>
      <c r="BU3209" s="9"/>
      <c r="BV3209" s="9"/>
      <c r="BW3209" s="9"/>
      <c r="BX3209" s="9"/>
      <c r="BY3209" s="9"/>
      <c r="BZ3209" s="9"/>
    </row>
    <row r="3210" spans="1:78">
      <c r="A3210" s="9"/>
      <c r="B3210" s="10"/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O3210" s="9"/>
      <c r="P3210" s="9"/>
      <c r="Q3210" s="9"/>
      <c r="R3210" s="9"/>
      <c r="S3210" s="9"/>
      <c r="T3210" s="9"/>
      <c r="U3210" s="9"/>
      <c r="V3210" s="9"/>
      <c r="W3210" s="9"/>
      <c r="X3210" s="9"/>
      <c r="Y3210" s="9"/>
      <c r="Z3210" s="9"/>
      <c r="AA3210" s="9"/>
      <c r="AB3210" s="9"/>
      <c r="AC3210" s="9"/>
      <c r="AD3210" s="9"/>
      <c r="AE3210" s="9"/>
      <c r="AF3210" s="9"/>
      <c r="AG3210" s="9"/>
      <c r="AH3210" s="9"/>
      <c r="AI3210" s="9"/>
      <c r="AJ3210" s="9"/>
      <c r="AK3210" s="9"/>
      <c r="AL3210" s="9"/>
      <c r="AM3210" s="9"/>
      <c r="AN3210" s="9"/>
      <c r="AO3210" s="9"/>
      <c r="AP3210" s="9"/>
      <c r="AQ3210" s="9"/>
      <c r="AR3210" s="9"/>
      <c r="AS3210" s="9"/>
      <c r="AT3210" s="9"/>
      <c r="AU3210" s="9"/>
      <c r="AV3210" s="9"/>
      <c r="AW3210" s="9"/>
      <c r="AX3210" s="9"/>
      <c r="AY3210" s="9"/>
      <c r="AZ3210" s="9"/>
      <c r="BA3210" s="9"/>
      <c r="BB3210" s="9"/>
      <c r="BC3210" s="9"/>
      <c r="BD3210" s="9"/>
      <c r="BE3210" s="9"/>
      <c r="BF3210" s="9"/>
      <c r="BG3210" s="9"/>
      <c r="BH3210" s="9"/>
      <c r="BI3210" s="9"/>
      <c r="BJ3210" s="9"/>
      <c r="BK3210" s="9"/>
      <c r="BL3210" s="9"/>
      <c r="BM3210" s="9"/>
      <c r="BN3210" s="9"/>
      <c r="BO3210" s="9"/>
      <c r="BP3210" s="9"/>
      <c r="BQ3210" s="9"/>
      <c r="BR3210" s="9"/>
      <c r="BS3210" s="9"/>
      <c r="BT3210" s="9"/>
      <c r="BU3210" s="9"/>
      <c r="BV3210" s="9"/>
      <c r="BW3210" s="9"/>
      <c r="BX3210" s="9"/>
      <c r="BY3210" s="9"/>
      <c r="BZ3210" s="9"/>
    </row>
    <row r="3211" spans="1:78">
      <c r="A3211" s="9"/>
      <c r="B3211" s="10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O3211" s="9"/>
      <c r="P3211" s="9"/>
      <c r="Q3211" s="9"/>
      <c r="R3211" s="9"/>
      <c r="S3211" s="9"/>
      <c r="T3211" s="9"/>
      <c r="U3211" s="9"/>
      <c r="V3211" s="9"/>
      <c r="W3211" s="9"/>
      <c r="X3211" s="9"/>
      <c r="Y3211" s="9"/>
      <c r="Z3211" s="9"/>
      <c r="AA3211" s="9"/>
      <c r="AB3211" s="9"/>
      <c r="AC3211" s="9"/>
      <c r="AD3211" s="9"/>
      <c r="AE3211" s="9"/>
      <c r="AF3211" s="9"/>
      <c r="AG3211" s="9"/>
      <c r="AH3211" s="9"/>
      <c r="AI3211" s="9"/>
      <c r="AJ3211" s="9"/>
      <c r="AK3211" s="9"/>
      <c r="AL3211" s="9"/>
      <c r="AM3211" s="9"/>
      <c r="AN3211" s="9"/>
      <c r="AO3211" s="9"/>
      <c r="AP3211" s="9"/>
      <c r="AQ3211" s="9"/>
      <c r="AR3211" s="9"/>
      <c r="AS3211" s="9"/>
      <c r="AT3211" s="9"/>
      <c r="AU3211" s="9"/>
      <c r="AV3211" s="9"/>
      <c r="AW3211" s="9"/>
      <c r="AX3211" s="9"/>
      <c r="AY3211" s="9"/>
      <c r="AZ3211" s="9"/>
      <c r="BA3211" s="9"/>
      <c r="BB3211" s="9"/>
      <c r="BC3211" s="9"/>
      <c r="BD3211" s="9"/>
      <c r="BE3211" s="9"/>
      <c r="BF3211" s="9"/>
      <c r="BG3211" s="9"/>
      <c r="BH3211" s="9"/>
      <c r="BI3211" s="9"/>
      <c r="BJ3211" s="9"/>
      <c r="BK3211" s="9"/>
      <c r="BL3211" s="9"/>
      <c r="BM3211" s="9"/>
      <c r="BN3211" s="9"/>
      <c r="BO3211" s="9"/>
      <c r="BP3211" s="9"/>
      <c r="BQ3211" s="9"/>
      <c r="BR3211" s="9"/>
      <c r="BS3211" s="9"/>
      <c r="BT3211" s="9"/>
      <c r="BU3211" s="9"/>
      <c r="BV3211" s="9"/>
      <c r="BW3211" s="9"/>
      <c r="BX3211" s="9"/>
      <c r="BY3211" s="9"/>
      <c r="BZ3211" s="9"/>
    </row>
    <row r="3212" spans="1:78">
      <c r="A3212" s="9"/>
      <c r="B3212" s="10"/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O3212" s="9"/>
      <c r="P3212" s="9"/>
      <c r="Q3212" s="9"/>
      <c r="R3212" s="9"/>
      <c r="S3212" s="9"/>
      <c r="T3212" s="9"/>
      <c r="U3212" s="9"/>
      <c r="V3212" s="9"/>
      <c r="W3212" s="9"/>
      <c r="X3212" s="9"/>
      <c r="Y3212" s="9"/>
      <c r="Z3212" s="9"/>
      <c r="AA3212" s="9"/>
      <c r="AB3212" s="9"/>
      <c r="AC3212" s="9"/>
      <c r="AD3212" s="9"/>
      <c r="AE3212" s="9"/>
      <c r="AF3212" s="9"/>
      <c r="AG3212" s="9"/>
      <c r="AH3212" s="9"/>
      <c r="AI3212" s="9"/>
      <c r="AJ3212" s="9"/>
      <c r="AK3212" s="9"/>
      <c r="AL3212" s="9"/>
      <c r="AM3212" s="9"/>
      <c r="AN3212" s="9"/>
      <c r="AO3212" s="9"/>
      <c r="AP3212" s="9"/>
      <c r="AQ3212" s="9"/>
      <c r="AR3212" s="9"/>
      <c r="AS3212" s="9"/>
      <c r="AT3212" s="9"/>
      <c r="AU3212" s="9"/>
      <c r="AV3212" s="9"/>
      <c r="AW3212" s="9"/>
      <c r="AX3212" s="9"/>
      <c r="AY3212" s="9"/>
      <c r="AZ3212" s="9"/>
      <c r="BA3212" s="9"/>
      <c r="BB3212" s="9"/>
      <c r="BC3212" s="9"/>
      <c r="BD3212" s="9"/>
      <c r="BE3212" s="9"/>
      <c r="BF3212" s="9"/>
      <c r="BG3212" s="9"/>
      <c r="BH3212" s="9"/>
      <c r="BI3212" s="9"/>
      <c r="BJ3212" s="9"/>
      <c r="BK3212" s="9"/>
      <c r="BL3212" s="9"/>
      <c r="BM3212" s="9"/>
      <c r="BN3212" s="9"/>
      <c r="BO3212" s="9"/>
      <c r="BP3212" s="9"/>
      <c r="BQ3212" s="9"/>
      <c r="BR3212" s="9"/>
      <c r="BS3212" s="9"/>
      <c r="BT3212" s="9"/>
      <c r="BU3212" s="9"/>
      <c r="BV3212" s="9"/>
      <c r="BW3212" s="9"/>
      <c r="BX3212" s="9"/>
      <c r="BY3212" s="9"/>
      <c r="BZ3212" s="9"/>
    </row>
    <row r="3213" spans="1:78">
      <c r="A3213" s="9"/>
      <c r="B3213" s="10"/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O3213" s="9"/>
      <c r="P3213" s="9"/>
      <c r="Q3213" s="9"/>
      <c r="R3213" s="9"/>
      <c r="S3213" s="9"/>
      <c r="T3213" s="9"/>
      <c r="U3213" s="9"/>
      <c r="V3213" s="9"/>
      <c r="W3213" s="9"/>
      <c r="X3213" s="9"/>
      <c r="Y3213" s="9"/>
      <c r="Z3213" s="9"/>
      <c r="AA3213" s="9"/>
      <c r="AB3213" s="9"/>
      <c r="AC3213" s="9"/>
      <c r="AD3213" s="9"/>
      <c r="AE3213" s="9"/>
      <c r="AF3213" s="9"/>
      <c r="AG3213" s="9"/>
      <c r="AH3213" s="9"/>
      <c r="AI3213" s="9"/>
      <c r="AJ3213" s="9"/>
      <c r="AK3213" s="9"/>
      <c r="AL3213" s="9"/>
      <c r="AM3213" s="9"/>
      <c r="AN3213" s="9"/>
      <c r="AO3213" s="9"/>
      <c r="AP3213" s="9"/>
      <c r="AQ3213" s="9"/>
      <c r="AR3213" s="9"/>
      <c r="AS3213" s="9"/>
      <c r="AT3213" s="9"/>
      <c r="AU3213" s="9"/>
      <c r="AV3213" s="9"/>
      <c r="AW3213" s="9"/>
      <c r="AX3213" s="9"/>
      <c r="AY3213" s="9"/>
      <c r="AZ3213" s="9"/>
      <c r="BA3213" s="9"/>
      <c r="BB3213" s="9"/>
      <c r="BC3213" s="9"/>
      <c r="BD3213" s="9"/>
      <c r="BE3213" s="9"/>
      <c r="BF3213" s="9"/>
      <c r="BG3213" s="9"/>
      <c r="BH3213" s="9"/>
      <c r="BI3213" s="9"/>
      <c r="BJ3213" s="9"/>
      <c r="BK3213" s="9"/>
      <c r="BL3213" s="9"/>
      <c r="BM3213" s="9"/>
      <c r="BN3213" s="9"/>
      <c r="BO3213" s="9"/>
      <c r="BP3213" s="9"/>
      <c r="BQ3213" s="9"/>
      <c r="BR3213" s="9"/>
      <c r="BS3213" s="9"/>
      <c r="BT3213" s="9"/>
      <c r="BU3213" s="9"/>
      <c r="BV3213" s="9"/>
      <c r="BW3213" s="9"/>
      <c r="BX3213" s="9"/>
      <c r="BY3213" s="9"/>
      <c r="BZ3213" s="9"/>
    </row>
    <row r="3214" spans="1:78">
      <c r="A3214" s="9"/>
      <c r="B3214" s="10"/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O3214" s="9"/>
      <c r="P3214" s="9"/>
      <c r="Q3214" s="9"/>
      <c r="R3214" s="9"/>
      <c r="S3214" s="9"/>
      <c r="T3214" s="9"/>
      <c r="U3214" s="9"/>
      <c r="V3214" s="9"/>
      <c r="W3214" s="9"/>
      <c r="X3214" s="9"/>
      <c r="Y3214" s="9"/>
      <c r="Z3214" s="9"/>
      <c r="AA3214" s="9"/>
      <c r="AB3214" s="9"/>
      <c r="AC3214" s="9"/>
      <c r="AD3214" s="9"/>
      <c r="AE3214" s="9"/>
      <c r="AF3214" s="9"/>
      <c r="AG3214" s="9"/>
      <c r="AH3214" s="9"/>
      <c r="AI3214" s="9"/>
      <c r="AJ3214" s="9"/>
      <c r="AK3214" s="9"/>
      <c r="AL3214" s="9"/>
      <c r="AM3214" s="9"/>
      <c r="AN3214" s="9"/>
      <c r="AO3214" s="9"/>
      <c r="AP3214" s="9"/>
      <c r="AQ3214" s="9"/>
      <c r="AR3214" s="9"/>
      <c r="AS3214" s="9"/>
      <c r="AT3214" s="9"/>
      <c r="AU3214" s="9"/>
      <c r="AV3214" s="9"/>
      <c r="AW3214" s="9"/>
      <c r="AX3214" s="9"/>
      <c r="AY3214" s="9"/>
      <c r="AZ3214" s="9"/>
      <c r="BA3214" s="9"/>
      <c r="BB3214" s="9"/>
      <c r="BC3214" s="9"/>
      <c r="BD3214" s="9"/>
      <c r="BE3214" s="9"/>
      <c r="BF3214" s="9"/>
      <c r="BG3214" s="9"/>
      <c r="BH3214" s="9"/>
      <c r="BI3214" s="9"/>
      <c r="BJ3214" s="9"/>
      <c r="BK3214" s="9"/>
      <c r="BL3214" s="9"/>
      <c r="BM3214" s="9"/>
      <c r="BN3214" s="9"/>
      <c r="BO3214" s="9"/>
      <c r="BP3214" s="9"/>
      <c r="BQ3214" s="9"/>
      <c r="BR3214" s="9"/>
      <c r="BS3214" s="9"/>
      <c r="BT3214" s="9"/>
      <c r="BU3214" s="9"/>
      <c r="BV3214" s="9"/>
      <c r="BW3214" s="9"/>
      <c r="BX3214" s="9"/>
      <c r="BY3214" s="9"/>
      <c r="BZ3214" s="9"/>
    </row>
    <row r="3215" spans="1:78">
      <c r="A3215" s="9"/>
      <c r="B3215" s="10"/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O3215" s="9"/>
      <c r="P3215" s="9"/>
      <c r="Q3215" s="9"/>
      <c r="R3215" s="9"/>
      <c r="S3215" s="9"/>
      <c r="T3215" s="9"/>
      <c r="U3215" s="9"/>
      <c r="V3215" s="9"/>
      <c r="W3215" s="9"/>
      <c r="X3215" s="9"/>
      <c r="Y3215" s="9"/>
      <c r="Z3215" s="9"/>
      <c r="AA3215" s="9"/>
      <c r="AB3215" s="9"/>
      <c r="AC3215" s="9"/>
      <c r="AD3215" s="9"/>
      <c r="AE3215" s="9"/>
      <c r="AF3215" s="9"/>
      <c r="AG3215" s="9"/>
      <c r="AH3215" s="9"/>
      <c r="AI3215" s="9"/>
      <c r="AJ3215" s="9"/>
      <c r="AK3215" s="9"/>
      <c r="AL3215" s="9"/>
      <c r="AM3215" s="9"/>
      <c r="AN3215" s="9"/>
      <c r="AO3215" s="9"/>
      <c r="AP3215" s="9"/>
      <c r="AQ3215" s="9"/>
      <c r="AR3215" s="9"/>
      <c r="AS3215" s="9"/>
      <c r="AT3215" s="9"/>
      <c r="AU3215" s="9"/>
      <c r="AV3215" s="9"/>
      <c r="AW3215" s="9"/>
      <c r="AX3215" s="9"/>
      <c r="AY3215" s="9"/>
      <c r="AZ3215" s="9"/>
      <c r="BA3215" s="9"/>
      <c r="BB3215" s="9"/>
      <c r="BC3215" s="9"/>
      <c r="BD3215" s="9"/>
      <c r="BE3215" s="9"/>
      <c r="BF3215" s="9"/>
      <c r="BG3215" s="9"/>
      <c r="BH3215" s="9"/>
      <c r="BI3215" s="9"/>
      <c r="BJ3215" s="9"/>
      <c r="BK3215" s="9"/>
      <c r="BL3215" s="9"/>
      <c r="BM3215" s="9"/>
      <c r="BN3215" s="9"/>
      <c r="BO3215" s="9"/>
      <c r="BP3215" s="9"/>
      <c r="BQ3215" s="9"/>
      <c r="BR3215" s="9"/>
      <c r="BS3215" s="9"/>
      <c r="BT3215" s="9"/>
      <c r="BU3215" s="9"/>
      <c r="BV3215" s="9"/>
      <c r="BW3215" s="9"/>
      <c r="BX3215" s="9"/>
      <c r="BY3215" s="9"/>
      <c r="BZ3215" s="9"/>
    </row>
    <row r="3216" spans="1:78">
      <c r="A3216" s="9"/>
      <c r="B3216" s="10"/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O3216" s="9"/>
      <c r="P3216" s="9"/>
      <c r="Q3216" s="9"/>
      <c r="R3216" s="9"/>
      <c r="S3216" s="9"/>
      <c r="T3216" s="9"/>
      <c r="U3216" s="9"/>
      <c r="V3216" s="9"/>
      <c r="W3216" s="9"/>
      <c r="X3216" s="9"/>
      <c r="Y3216" s="9"/>
      <c r="Z3216" s="9"/>
      <c r="AA3216" s="9"/>
      <c r="AB3216" s="9"/>
      <c r="AC3216" s="9"/>
      <c r="AD3216" s="9"/>
      <c r="AE3216" s="9"/>
      <c r="AF3216" s="9"/>
      <c r="AG3216" s="9"/>
      <c r="AH3216" s="9"/>
      <c r="AI3216" s="9"/>
      <c r="AJ3216" s="9"/>
      <c r="AK3216" s="9"/>
      <c r="AL3216" s="9"/>
      <c r="AM3216" s="9"/>
      <c r="AN3216" s="9"/>
      <c r="AO3216" s="9"/>
      <c r="AP3216" s="9"/>
      <c r="AQ3216" s="9"/>
      <c r="AR3216" s="9"/>
      <c r="AS3216" s="9"/>
      <c r="AT3216" s="9"/>
      <c r="AU3216" s="9"/>
      <c r="AV3216" s="9"/>
      <c r="AW3216" s="9"/>
      <c r="AX3216" s="9"/>
      <c r="AY3216" s="9"/>
      <c r="AZ3216" s="9"/>
      <c r="BA3216" s="9"/>
      <c r="BB3216" s="9"/>
      <c r="BC3216" s="9"/>
      <c r="BD3216" s="9"/>
      <c r="BE3216" s="9"/>
      <c r="BF3216" s="9"/>
      <c r="BG3216" s="9"/>
      <c r="BH3216" s="9"/>
      <c r="BI3216" s="9"/>
      <c r="BJ3216" s="9"/>
      <c r="BK3216" s="9"/>
      <c r="BL3216" s="9"/>
      <c r="BM3216" s="9"/>
      <c r="BN3216" s="9"/>
      <c r="BO3216" s="9"/>
      <c r="BP3216" s="9"/>
      <c r="BQ3216" s="9"/>
      <c r="BR3216" s="9"/>
      <c r="BS3216" s="9"/>
      <c r="BT3216" s="9"/>
      <c r="BU3216" s="9"/>
      <c r="BV3216" s="9"/>
      <c r="BW3216" s="9"/>
      <c r="BX3216" s="9"/>
      <c r="BY3216" s="9"/>
      <c r="BZ3216" s="9"/>
    </row>
    <row r="3217" spans="1:78">
      <c r="A3217" s="9"/>
      <c r="B3217" s="10"/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O3217" s="9"/>
      <c r="P3217" s="9"/>
      <c r="Q3217" s="9"/>
      <c r="R3217" s="9"/>
      <c r="S3217" s="9"/>
      <c r="T3217" s="9"/>
      <c r="U3217" s="9"/>
      <c r="V3217" s="9"/>
      <c r="W3217" s="9"/>
      <c r="X3217" s="9"/>
      <c r="Y3217" s="9"/>
      <c r="Z3217" s="9"/>
      <c r="AA3217" s="9"/>
      <c r="AB3217" s="9"/>
      <c r="AC3217" s="9"/>
      <c r="AD3217" s="9"/>
      <c r="AE3217" s="9"/>
      <c r="AF3217" s="9"/>
      <c r="AG3217" s="9"/>
      <c r="AH3217" s="9"/>
      <c r="AI3217" s="9"/>
      <c r="AJ3217" s="9"/>
      <c r="AK3217" s="9"/>
      <c r="AL3217" s="9"/>
      <c r="AM3217" s="9"/>
      <c r="AN3217" s="9"/>
      <c r="AO3217" s="9"/>
      <c r="AP3217" s="9"/>
      <c r="AQ3217" s="9"/>
      <c r="AR3217" s="9"/>
      <c r="AS3217" s="9"/>
      <c r="AT3217" s="9"/>
      <c r="AU3217" s="9"/>
      <c r="AV3217" s="9"/>
      <c r="AW3217" s="9"/>
      <c r="AX3217" s="9"/>
      <c r="AY3217" s="9"/>
      <c r="AZ3217" s="9"/>
      <c r="BA3217" s="9"/>
      <c r="BB3217" s="9"/>
      <c r="BC3217" s="9"/>
      <c r="BD3217" s="9"/>
      <c r="BE3217" s="9"/>
      <c r="BF3217" s="9"/>
      <c r="BG3217" s="9"/>
      <c r="BH3217" s="9"/>
      <c r="BI3217" s="9"/>
      <c r="BJ3217" s="9"/>
      <c r="BK3217" s="9"/>
      <c r="BL3217" s="9"/>
      <c r="BM3217" s="9"/>
      <c r="BN3217" s="9"/>
      <c r="BO3217" s="9"/>
      <c r="BP3217" s="9"/>
      <c r="BQ3217" s="9"/>
      <c r="BR3217" s="9"/>
      <c r="BS3217" s="9"/>
      <c r="BT3217" s="9"/>
      <c r="BU3217" s="9"/>
      <c r="BV3217" s="9"/>
      <c r="BW3217" s="9"/>
      <c r="BX3217" s="9"/>
      <c r="BY3217" s="9"/>
      <c r="BZ3217" s="9"/>
    </row>
    <row r="3218" spans="1:78">
      <c r="A3218" s="9"/>
      <c r="B3218" s="10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O3218" s="9"/>
      <c r="P3218" s="9"/>
      <c r="Q3218" s="9"/>
      <c r="R3218" s="9"/>
      <c r="S3218" s="9"/>
      <c r="T3218" s="9"/>
      <c r="U3218" s="9"/>
      <c r="V3218" s="9"/>
      <c r="W3218" s="9"/>
      <c r="X3218" s="9"/>
      <c r="Y3218" s="9"/>
      <c r="Z3218" s="9"/>
      <c r="AA3218" s="9"/>
      <c r="AB3218" s="9"/>
      <c r="AC3218" s="9"/>
      <c r="AD3218" s="9"/>
      <c r="AE3218" s="9"/>
      <c r="AF3218" s="9"/>
      <c r="AG3218" s="9"/>
      <c r="AH3218" s="9"/>
      <c r="AI3218" s="9"/>
      <c r="AJ3218" s="9"/>
      <c r="AK3218" s="9"/>
      <c r="AL3218" s="9"/>
      <c r="AM3218" s="9"/>
      <c r="AN3218" s="9"/>
      <c r="AO3218" s="9"/>
      <c r="AP3218" s="9"/>
      <c r="AQ3218" s="9"/>
      <c r="AR3218" s="9"/>
      <c r="AS3218" s="9"/>
      <c r="AT3218" s="9"/>
      <c r="AU3218" s="9"/>
      <c r="AV3218" s="9"/>
      <c r="AW3218" s="9"/>
      <c r="AX3218" s="9"/>
      <c r="AY3218" s="9"/>
      <c r="AZ3218" s="9"/>
      <c r="BA3218" s="9"/>
      <c r="BB3218" s="9"/>
      <c r="BC3218" s="9"/>
      <c r="BD3218" s="9"/>
      <c r="BE3218" s="9"/>
      <c r="BF3218" s="9"/>
      <c r="BG3218" s="9"/>
      <c r="BH3218" s="9"/>
      <c r="BI3218" s="9"/>
      <c r="BJ3218" s="9"/>
      <c r="BK3218" s="9"/>
      <c r="BL3218" s="9"/>
      <c r="BM3218" s="9"/>
      <c r="BN3218" s="9"/>
      <c r="BO3218" s="9"/>
      <c r="BP3218" s="9"/>
      <c r="BQ3218" s="9"/>
      <c r="BR3218" s="9"/>
      <c r="BS3218" s="9"/>
      <c r="BT3218" s="9"/>
      <c r="BU3218" s="9"/>
      <c r="BV3218" s="9"/>
      <c r="BW3218" s="9"/>
      <c r="BX3218" s="9"/>
      <c r="BY3218" s="9"/>
      <c r="BZ3218" s="9"/>
    </row>
    <row r="3219" spans="1:78">
      <c r="A3219" s="9"/>
      <c r="B3219" s="10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O3219" s="9"/>
      <c r="P3219" s="9"/>
      <c r="Q3219" s="9"/>
      <c r="R3219" s="9"/>
      <c r="S3219" s="9"/>
      <c r="T3219" s="9"/>
      <c r="U3219" s="9"/>
      <c r="V3219" s="9"/>
      <c r="W3219" s="9"/>
      <c r="X3219" s="9"/>
      <c r="Y3219" s="9"/>
      <c r="Z3219" s="9"/>
      <c r="AA3219" s="9"/>
      <c r="AB3219" s="9"/>
      <c r="AC3219" s="9"/>
      <c r="AD3219" s="9"/>
      <c r="AE3219" s="9"/>
      <c r="AF3219" s="9"/>
      <c r="AG3219" s="9"/>
      <c r="AH3219" s="9"/>
      <c r="AI3219" s="9"/>
      <c r="AJ3219" s="9"/>
      <c r="AK3219" s="9"/>
      <c r="AL3219" s="9"/>
      <c r="AM3219" s="9"/>
      <c r="AN3219" s="9"/>
      <c r="AO3219" s="9"/>
      <c r="AP3219" s="9"/>
      <c r="AQ3219" s="9"/>
      <c r="AR3219" s="9"/>
      <c r="AS3219" s="9"/>
      <c r="AT3219" s="9"/>
      <c r="AU3219" s="9"/>
      <c r="AV3219" s="9"/>
      <c r="AW3219" s="9"/>
      <c r="AX3219" s="9"/>
      <c r="AY3219" s="9"/>
      <c r="AZ3219" s="9"/>
      <c r="BA3219" s="9"/>
      <c r="BB3219" s="9"/>
      <c r="BC3219" s="9"/>
      <c r="BD3219" s="9"/>
      <c r="BE3219" s="9"/>
      <c r="BF3219" s="9"/>
      <c r="BG3219" s="9"/>
      <c r="BH3219" s="9"/>
      <c r="BI3219" s="9"/>
      <c r="BJ3219" s="9"/>
      <c r="BK3219" s="9"/>
      <c r="BL3219" s="9"/>
      <c r="BM3219" s="9"/>
      <c r="BN3219" s="9"/>
      <c r="BO3219" s="9"/>
      <c r="BP3219" s="9"/>
      <c r="BQ3219" s="9"/>
      <c r="BR3219" s="9"/>
      <c r="BS3219" s="9"/>
      <c r="BT3219" s="9"/>
      <c r="BU3219" s="9"/>
      <c r="BV3219" s="9"/>
      <c r="BW3219" s="9"/>
      <c r="BX3219" s="9"/>
      <c r="BY3219" s="9"/>
      <c r="BZ3219" s="9"/>
    </row>
    <row r="3220" spans="1:78">
      <c r="A3220" s="9"/>
      <c r="B3220" s="10"/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O3220" s="9"/>
      <c r="P3220" s="9"/>
      <c r="Q3220" s="9"/>
      <c r="R3220" s="9"/>
      <c r="S3220" s="9"/>
      <c r="T3220" s="9"/>
      <c r="U3220" s="9"/>
      <c r="V3220" s="9"/>
      <c r="W3220" s="9"/>
      <c r="X3220" s="9"/>
      <c r="Y3220" s="9"/>
      <c r="Z3220" s="9"/>
      <c r="AA3220" s="9"/>
      <c r="AB3220" s="9"/>
      <c r="AC3220" s="9"/>
      <c r="AD3220" s="9"/>
      <c r="AE3220" s="9"/>
      <c r="AF3220" s="9"/>
      <c r="AG3220" s="9"/>
      <c r="AH3220" s="9"/>
      <c r="AI3220" s="9"/>
      <c r="AJ3220" s="9"/>
      <c r="AK3220" s="9"/>
      <c r="AL3220" s="9"/>
      <c r="AM3220" s="9"/>
      <c r="AN3220" s="9"/>
      <c r="AO3220" s="9"/>
      <c r="AP3220" s="9"/>
      <c r="AQ3220" s="9"/>
      <c r="AR3220" s="9"/>
      <c r="AS3220" s="9"/>
      <c r="AT3220" s="9"/>
      <c r="AU3220" s="9"/>
      <c r="AV3220" s="9"/>
      <c r="AW3220" s="9"/>
      <c r="AX3220" s="9"/>
      <c r="AY3220" s="9"/>
      <c r="AZ3220" s="9"/>
      <c r="BA3220" s="9"/>
      <c r="BB3220" s="9"/>
      <c r="BC3220" s="9"/>
      <c r="BD3220" s="9"/>
      <c r="BE3220" s="9"/>
      <c r="BF3220" s="9"/>
      <c r="BG3220" s="9"/>
      <c r="BH3220" s="9"/>
      <c r="BI3220" s="9"/>
      <c r="BJ3220" s="9"/>
      <c r="BK3220" s="9"/>
      <c r="BL3220" s="9"/>
      <c r="BM3220" s="9"/>
      <c r="BN3220" s="9"/>
      <c r="BO3220" s="9"/>
      <c r="BP3220" s="9"/>
      <c r="BQ3220" s="9"/>
      <c r="BR3220" s="9"/>
      <c r="BS3220" s="9"/>
      <c r="BT3220" s="9"/>
      <c r="BU3220" s="9"/>
      <c r="BV3220" s="9"/>
      <c r="BW3220" s="9"/>
      <c r="BX3220" s="9"/>
      <c r="BY3220" s="9"/>
      <c r="BZ3220" s="9"/>
    </row>
    <row r="3221" spans="1:78">
      <c r="A3221" s="9"/>
      <c r="B3221" s="10"/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O3221" s="9"/>
      <c r="P3221" s="9"/>
      <c r="Q3221" s="9"/>
      <c r="R3221" s="9"/>
      <c r="S3221" s="9"/>
      <c r="T3221" s="9"/>
      <c r="U3221" s="9"/>
      <c r="V3221" s="9"/>
      <c r="W3221" s="9"/>
      <c r="X3221" s="9"/>
      <c r="Y3221" s="9"/>
      <c r="Z3221" s="9"/>
      <c r="AA3221" s="9"/>
      <c r="AB3221" s="9"/>
      <c r="AC3221" s="9"/>
      <c r="AD3221" s="9"/>
      <c r="AE3221" s="9"/>
      <c r="AF3221" s="9"/>
      <c r="AG3221" s="9"/>
      <c r="AH3221" s="9"/>
      <c r="AI3221" s="9"/>
      <c r="AJ3221" s="9"/>
      <c r="AK3221" s="9"/>
      <c r="AL3221" s="9"/>
      <c r="AM3221" s="9"/>
      <c r="AN3221" s="9"/>
      <c r="AO3221" s="9"/>
      <c r="AP3221" s="9"/>
      <c r="AQ3221" s="9"/>
      <c r="AR3221" s="9"/>
      <c r="AS3221" s="9"/>
      <c r="AT3221" s="9"/>
      <c r="AU3221" s="9"/>
      <c r="AV3221" s="9"/>
      <c r="AW3221" s="9"/>
      <c r="AX3221" s="9"/>
      <c r="AY3221" s="9"/>
      <c r="AZ3221" s="9"/>
      <c r="BA3221" s="9"/>
      <c r="BB3221" s="9"/>
      <c r="BC3221" s="9"/>
      <c r="BD3221" s="9"/>
      <c r="BE3221" s="9"/>
      <c r="BF3221" s="9"/>
      <c r="BG3221" s="9"/>
      <c r="BH3221" s="9"/>
      <c r="BI3221" s="9"/>
      <c r="BJ3221" s="9"/>
      <c r="BK3221" s="9"/>
      <c r="BL3221" s="9"/>
      <c r="BM3221" s="9"/>
      <c r="BN3221" s="9"/>
      <c r="BO3221" s="9"/>
      <c r="BP3221" s="9"/>
      <c r="BQ3221" s="9"/>
      <c r="BR3221" s="9"/>
      <c r="BS3221" s="9"/>
      <c r="BT3221" s="9"/>
      <c r="BU3221" s="9"/>
      <c r="BV3221" s="9"/>
      <c r="BW3221" s="9"/>
      <c r="BX3221" s="9"/>
      <c r="BY3221" s="9"/>
      <c r="BZ3221" s="9"/>
    </row>
    <row r="3222" spans="1:78">
      <c r="A3222" s="9"/>
      <c r="B3222" s="10"/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O3222" s="9"/>
      <c r="P3222" s="9"/>
      <c r="Q3222" s="9"/>
      <c r="R3222" s="9"/>
      <c r="S3222" s="9"/>
      <c r="T3222" s="9"/>
      <c r="U3222" s="9"/>
      <c r="V3222" s="9"/>
      <c r="W3222" s="9"/>
      <c r="X3222" s="9"/>
      <c r="Y3222" s="9"/>
      <c r="Z3222" s="9"/>
      <c r="AA3222" s="9"/>
      <c r="AB3222" s="9"/>
      <c r="AC3222" s="9"/>
      <c r="AD3222" s="9"/>
      <c r="AE3222" s="9"/>
      <c r="AF3222" s="9"/>
      <c r="AG3222" s="9"/>
      <c r="AH3222" s="9"/>
      <c r="AI3222" s="9"/>
      <c r="AJ3222" s="9"/>
      <c r="AK3222" s="9"/>
      <c r="AL3222" s="9"/>
      <c r="AM3222" s="9"/>
      <c r="AN3222" s="9"/>
      <c r="AO3222" s="9"/>
      <c r="AP3222" s="9"/>
      <c r="AQ3222" s="9"/>
      <c r="AR3222" s="9"/>
      <c r="AS3222" s="9"/>
      <c r="AT3222" s="9"/>
      <c r="AU3222" s="9"/>
      <c r="AV3222" s="9"/>
      <c r="AW3222" s="9"/>
      <c r="AX3222" s="9"/>
      <c r="AY3222" s="9"/>
      <c r="AZ3222" s="9"/>
      <c r="BA3222" s="9"/>
      <c r="BB3222" s="9"/>
      <c r="BC3222" s="9"/>
      <c r="BD3222" s="9"/>
      <c r="BE3222" s="9"/>
      <c r="BF3222" s="9"/>
      <c r="BG3222" s="9"/>
      <c r="BH3222" s="9"/>
      <c r="BI3222" s="9"/>
      <c r="BJ3222" s="9"/>
      <c r="BK3222" s="9"/>
      <c r="BL3222" s="9"/>
      <c r="BM3222" s="9"/>
      <c r="BN3222" s="9"/>
      <c r="BO3222" s="9"/>
      <c r="BP3222" s="9"/>
      <c r="BQ3222" s="9"/>
      <c r="BR3222" s="9"/>
      <c r="BS3222" s="9"/>
      <c r="BT3222" s="9"/>
      <c r="BU3222" s="9"/>
      <c r="BV3222" s="9"/>
      <c r="BW3222" s="9"/>
      <c r="BX3222" s="9"/>
      <c r="BY3222" s="9"/>
      <c r="BZ3222" s="9"/>
    </row>
    <row r="3223" spans="1:78">
      <c r="A3223" s="9"/>
      <c r="B3223" s="10"/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O3223" s="9"/>
      <c r="P3223" s="9"/>
      <c r="Q3223" s="9"/>
      <c r="R3223" s="9"/>
      <c r="S3223" s="9"/>
      <c r="T3223" s="9"/>
      <c r="U3223" s="9"/>
      <c r="V3223" s="9"/>
      <c r="W3223" s="9"/>
      <c r="X3223" s="9"/>
      <c r="Y3223" s="9"/>
      <c r="Z3223" s="9"/>
      <c r="AA3223" s="9"/>
      <c r="AB3223" s="9"/>
      <c r="AC3223" s="9"/>
      <c r="AD3223" s="9"/>
      <c r="AE3223" s="9"/>
      <c r="AF3223" s="9"/>
      <c r="AG3223" s="9"/>
      <c r="AH3223" s="9"/>
      <c r="AI3223" s="9"/>
      <c r="AJ3223" s="9"/>
      <c r="AK3223" s="9"/>
      <c r="AL3223" s="9"/>
      <c r="AM3223" s="9"/>
      <c r="AN3223" s="9"/>
      <c r="AO3223" s="9"/>
      <c r="AP3223" s="9"/>
      <c r="AQ3223" s="9"/>
      <c r="AR3223" s="9"/>
      <c r="AS3223" s="9"/>
      <c r="AT3223" s="9"/>
      <c r="AU3223" s="9"/>
      <c r="AV3223" s="9"/>
      <c r="AW3223" s="9"/>
      <c r="AX3223" s="9"/>
      <c r="AY3223" s="9"/>
      <c r="AZ3223" s="9"/>
      <c r="BA3223" s="9"/>
      <c r="BB3223" s="9"/>
      <c r="BC3223" s="9"/>
      <c r="BD3223" s="9"/>
      <c r="BE3223" s="9"/>
      <c r="BF3223" s="9"/>
      <c r="BG3223" s="9"/>
      <c r="BH3223" s="9"/>
      <c r="BI3223" s="9"/>
      <c r="BJ3223" s="9"/>
      <c r="BK3223" s="9"/>
      <c r="BL3223" s="9"/>
      <c r="BM3223" s="9"/>
      <c r="BN3223" s="9"/>
      <c r="BO3223" s="9"/>
      <c r="BP3223" s="9"/>
      <c r="BQ3223" s="9"/>
      <c r="BR3223" s="9"/>
      <c r="BS3223" s="9"/>
      <c r="BT3223" s="9"/>
      <c r="BU3223" s="9"/>
      <c r="BV3223" s="9"/>
      <c r="BW3223" s="9"/>
      <c r="BX3223" s="9"/>
      <c r="BY3223" s="9"/>
      <c r="BZ3223" s="9"/>
    </row>
    <row r="3224" spans="1:78">
      <c r="A3224" s="9"/>
      <c r="B3224" s="10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O3224" s="9"/>
      <c r="P3224" s="9"/>
      <c r="Q3224" s="9"/>
      <c r="R3224" s="9"/>
      <c r="S3224" s="9"/>
      <c r="T3224" s="9"/>
      <c r="U3224" s="9"/>
      <c r="V3224" s="9"/>
      <c r="W3224" s="9"/>
      <c r="X3224" s="9"/>
      <c r="Y3224" s="9"/>
      <c r="Z3224" s="9"/>
      <c r="AA3224" s="9"/>
      <c r="AB3224" s="9"/>
      <c r="AC3224" s="9"/>
      <c r="AD3224" s="9"/>
      <c r="AE3224" s="9"/>
      <c r="AF3224" s="9"/>
      <c r="AG3224" s="9"/>
      <c r="AH3224" s="9"/>
      <c r="AI3224" s="9"/>
      <c r="AJ3224" s="9"/>
      <c r="AK3224" s="9"/>
      <c r="AL3224" s="9"/>
      <c r="AM3224" s="9"/>
      <c r="AN3224" s="9"/>
      <c r="AO3224" s="9"/>
      <c r="AP3224" s="9"/>
      <c r="AQ3224" s="9"/>
      <c r="AR3224" s="9"/>
      <c r="AS3224" s="9"/>
      <c r="AT3224" s="9"/>
      <c r="AU3224" s="9"/>
      <c r="AV3224" s="9"/>
      <c r="AW3224" s="9"/>
      <c r="AX3224" s="9"/>
      <c r="AY3224" s="9"/>
      <c r="AZ3224" s="9"/>
      <c r="BA3224" s="9"/>
      <c r="BB3224" s="9"/>
      <c r="BC3224" s="9"/>
      <c r="BD3224" s="9"/>
      <c r="BE3224" s="9"/>
      <c r="BF3224" s="9"/>
      <c r="BG3224" s="9"/>
      <c r="BH3224" s="9"/>
      <c r="BI3224" s="9"/>
      <c r="BJ3224" s="9"/>
      <c r="BK3224" s="9"/>
      <c r="BL3224" s="9"/>
      <c r="BM3224" s="9"/>
      <c r="BN3224" s="9"/>
      <c r="BO3224" s="9"/>
      <c r="BP3224" s="9"/>
      <c r="BQ3224" s="9"/>
      <c r="BR3224" s="9"/>
      <c r="BS3224" s="9"/>
      <c r="BT3224" s="9"/>
      <c r="BU3224" s="9"/>
      <c r="BV3224" s="9"/>
      <c r="BW3224" s="9"/>
      <c r="BX3224" s="9"/>
      <c r="BY3224" s="9"/>
      <c r="BZ3224" s="9"/>
    </row>
    <row r="3225" spans="1:78">
      <c r="A3225" s="9"/>
      <c r="B3225" s="10"/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O3225" s="9"/>
      <c r="P3225" s="9"/>
      <c r="Q3225" s="9"/>
      <c r="R3225" s="9"/>
      <c r="S3225" s="9"/>
      <c r="T3225" s="9"/>
      <c r="U3225" s="9"/>
      <c r="V3225" s="9"/>
      <c r="W3225" s="9"/>
      <c r="X3225" s="9"/>
      <c r="Y3225" s="9"/>
      <c r="Z3225" s="9"/>
      <c r="AA3225" s="9"/>
      <c r="AB3225" s="9"/>
      <c r="AC3225" s="9"/>
      <c r="AD3225" s="9"/>
      <c r="AE3225" s="9"/>
      <c r="AF3225" s="9"/>
      <c r="AG3225" s="9"/>
      <c r="AH3225" s="9"/>
      <c r="AI3225" s="9"/>
      <c r="AJ3225" s="9"/>
      <c r="AK3225" s="9"/>
      <c r="AL3225" s="9"/>
      <c r="AM3225" s="9"/>
      <c r="AN3225" s="9"/>
      <c r="AO3225" s="9"/>
      <c r="AP3225" s="9"/>
      <c r="AQ3225" s="9"/>
      <c r="AR3225" s="9"/>
      <c r="AS3225" s="9"/>
      <c r="AT3225" s="9"/>
      <c r="AU3225" s="9"/>
      <c r="AV3225" s="9"/>
      <c r="AW3225" s="9"/>
      <c r="AX3225" s="9"/>
      <c r="AY3225" s="9"/>
      <c r="AZ3225" s="9"/>
      <c r="BA3225" s="9"/>
      <c r="BB3225" s="9"/>
      <c r="BC3225" s="9"/>
      <c r="BD3225" s="9"/>
      <c r="BE3225" s="9"/>
      <c r="BF3225" s="9"/>
      <c r="BG3225" s="9"/>
      <c r="BH3225" s="9"/>
      <c r="BI3225" s="9"/>
      <c r="BJ3225" s="9"/>
      <c r="BK3225" s="9"/>
      <c r="BL3225" s="9"/>
      <c r="BM3225" s="9"/>
      <c r="BN3225" s="9"/>
      <c r="BO3225" s="9"/>
      <c r="BP3225" s="9"/>
      <c r="BQ3225" s="9"/>
      <c r="BR3225" s="9"/>
      <c r="BS3225" s="9"/>
      <c r="BT3225" s="9"/>
      <c r="BU3225" s="9"/>
      <c r="BV3225" s="9"/>
      <c r="BW3225" s="9"/>
      <c r="BX3225" s="9"/>
      <c r="BY3225" s="9"/>
      <c r="BZ3225" s="9"/>
    </row>
    <row r="3226" spans="1:78">
      <c r="A3226" s="9"/>
      <c r="B3226" s="10"/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9"/>
      <c r="AA3226" s="9"/>
      <c r="AB3226" s="9"/>
      <c r="AC3226" s="9"/>
      <c r="AD3226" s="9"/>
      <c r="AE3226" s="9"/>
      <c r="AF3226" s="9"/>
      <c r="AG3226" s="9"/>
      <c r="AH3226" s="9"/>
      <c r="AI3226" s="9"/>
      <c r="AJ3226" s="9"/>
      <c r="AK3226" s="9"/>
      <c r="AL3226" s="9"/>
      <c r="AM3226" s="9"/>
      <c r="AN3226" s="9"/>
      <c r="AO3226" s="9"/>
      <c r="AP3226" s="9"/>
      <c r="AQ3226" s="9"/>
      <c r="AR3226" s="9"/>
      <c r="AS3226" s="9"/>
      <c r="AT3226" s="9"/>
      <c r="AU3226" s="9"/>
      <c r="AV3226" s="9"/>
      <c r="AW3226" s="9"/>
      <c r="AX3226" s="9"/>
      <c r="AY3226" s="9"/>
      <c r="AZ3226" s="9"/>
      <c r="BA3226" s="9"/>
      <c r="BB3226" s="9"/>
      <c r="BC3226" s="9"/>
      <c r="BD3226" s="9"/>
      <c r="BE3226" s="9"/>
      <c r="BF3226" s="9"/>
      <c r="BG3226" s="9"/>
      <c r="BH3226" s="9"/>
      <c r="BI3226" s="9"/>
      <c r="BJ3226" s="9"/>
      <c r="BK3226" s="9"/>
      <c r="BL3226" s="9"/>
      <c r="BM3226" s="9"/>
      <c r="BN3226" s="9"/>
      <c r="BO3226" s="9"/>
      <c r="BP3226" s="9"/>
      <c r="BQ3226" s="9"/>
      <c r="BR3226" s="9"/>
      <c r="BS3226" s="9"/>
      <c r="BT3226" s="9"/>
      <c r="BU3226" s="9"/>
      <c r="BV3226" s="9"/>
      <c r="BW3226" s="9"/>
      <c r="BX3226" s="9"/>
      <c r="BY3226" s="9"/>
      <c r="BZ3226" s="9"/>
    </row>
    <row r="3227" spans="1:78">
      <c r="A3227" s="9"/>
      <c r="B3227" s="10"/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O3227" s="9"/>
      <c r="P3227" s="9"/>
      <c r="Q3227" s="9"/>
      <c r="R3227" s="9"/>
      <c r="S3227" s="9"/>
      <c r="T3227" s="9"/>
      <c r="U3227" s="9"/>
      <c r="V3227" s="9"/>
      <c r="W3227" s="9"/>
      <c r="X3227" s="9"/>
      <c r="Y3227" s="9"/>
      <c r="Z3227" s="9"/>
      <c r="AA3227" s="9"/>
      <c r="AB3227" s="9"/>
      <c r="AC3227" s="9"/>
      <c r="AD3227" s="9"/>
      <c r="AE3227" s="9"/>
      <c r="AF3227" s="9"/>
      <c r="AG3227" s="9"/>
      <c r="AH3227" s="9"/>
      <c r="AI3227" s="9"/>
      <c r="AJ3227" s="9"/>
      <c r="AK3227" s="9"/>
      <c r="AL3227" s="9"/>
      <c r="AM3227" s="9"/>
      <c r="AN3227" s="9"/>
      <c r="AO3227" s="9"/>
      <c r="AP3227" s="9"/>
      <c r="AQ3227" s="9"/>
      <c r="AR3227" s="9"/>
      <c r="AS3227" s="9"/>
      <c r="AT3227" s="9"/>
      <c r="AU3227" s="9"/>
      <c r="AV3227" s="9"/>
      <c r="AW3227" s="9"/>
      <c r="AX3227" s="9"/>
      <c r="AY3227" s="9"/>
      <c r="AZ3227" s="9"/>
      <c r="BA3227" s="9"/>
      <c r="BB3227" s="9"/>
      <c r="BC3227" s="9"/>
      <c r="BD3227" s="9"/>
      <c r="BE3227" s="9"/>
      <c r="BF3227" s="9"/>
      <c r="BG3227" s="9"/>
      <c r="BH3227" s="9"/>
      <c r="BI3227" s="9"/>
      <c r="BJ3227" s="9"/>
      <c r="BK3227" s="9"/>
      <c r="BL3227" s="9"/>
      <c r="BM3227" s="9"/>
      <c r="BN3227" s="9"/>
      <c r="BO3227" s="9"/>
      <c r="BP3227" s="9"/>
      <c r="BQ3227" s="9"/>
      <c r="BR3227" s="9"/>
      <c r="BS3227" s="9"/>
      <c r="BT3227" s="9"/>
      <c r="BU3227" s="9"/>
      <c r="BV3227" s="9"/>
      <c r="BW3227" s="9"/>
      <c r="BX3227" s="9"/>
      <c r="BY3227" s="9"/>
      <c r="BZ3227" s="9"/>
    </row>
    <row r="3228" spans="1:78">
      <c r="A3228" s="9"/>
      <c r="B3228" s="10"/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O3228" s="9"/>
      <c r="P3228" s="9"/>
      <c r="Q3228" s="9"/>
      <c r="R3228" s="9"/>
      <c r="S3228" s="9"/>
      <c r="T3228" s="9"/>
      <c r="U3228" s="9"/>
      <c r="V3228" s="9"/>
      <c r="W3228" s="9"/>
      <c r="X3228" s="9"/>
      <c r="Y3228" s="9"/>
      <c r="Z3228" s="9"/>
      <c r="AA3228" s="9"/>
      <c r="AB3228" s="9"/>
      <c r="AC3228" s="9"/>
      <c r="AD3228" s="9"/>
      <c r="AE3228" s="9"/>
      <c r="AF3228" s="9"/>
      <c r="AG3228" s="9"/>
      <c r="AH3228" s="9"/>
      <c r="AI3228" s="9"/>
      <c r="AJ3228" s="9"/>
      <c r="AK3228" s="9"/>
      <c r="AL3228" s="9"/>
      <c r="AM3228" s="9"/>
      <c r="AN3228" s="9"/>
      <c r="AO3228" s="9"/>
      <c r="AP3228" s="9"/>
      <c r="AQ3228" s="9"/>
      <c r="AR3228" s="9"/>
      <c r="AS3228" s="9"/>
      <c r="AT3228" s="9"/>
      <c r="AU3228" s="9"/>
      <c r="AV3228" s="9"/>
      <c r="AW3228" s="9"/>
      <c r="AX3228" s="9"/>
      <c r="AY3228" s="9"/>
      <c r="AZ3228" s="9"/>
      <c r="BA3228" s="9"/>
      <c r="BB3228" s="9"/>
      <c r="BC3228" s="9"/>
      <c r="BD3228" s="9"/>
      <c r="BE3228" s="9"/>
      <c r="BF3228" s="9"/>
      <c r="BG3228" s="9"/>
      <c r="BH3228" s="9"/>
      <c r="BI3228" s="9"/>
      <c r="BJ3228" s="9"/>
      <c r="BK3228" s="9"/>
      <c r="BL3228" s="9"/>
      <c r="BM3228" s="9"/>
      <c r="BN3228" s="9"/>
      <c r="BO3228" s="9"/>
      <c r="BP3228" s="9"/>
      <c r="BQ3228" s="9"/>
      <c r="BR3228" s="9"/>
      <c r="BS3228" s="9"/>
      <c r="BT3228" s="9"/>
      <c r="BU3228" s="9"/>
      <c r="BV3228" s="9"/>
      <c r="BW3228" s="9"/>
      <c r="BX3228" s="9"/>
      <c r="BY3228" s="9"/>
      <c r="BZ3228" s="9"/>
    </row>
    <row r="3229" spans="1:78">
      <c r="A3229" s="9"/>
      <c r="B3229" s="10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O3229" s="9"/>
      <c r="P3229" s="9"/>
      <c r="Q3229" s="9"/>
      <c r="R3229" s="9"/>
      <c r="S3229" s="9"/>
      <c r="T3229" s="9"/>
      <c r="U3229" s="9"/>
      <c r="V3229" s="9"/>
      <c r="W3229" s="9"/>
      <c r="X3229" s="9"/>
      <c r="Y3229" s="9"/>
      <c r="Z3229" s="9"/>
      <c r="AA3229" s="9"/>
      <c r="AB3229" s="9"/>
      <c r="AC3229" s="9"/>
      <c r="AD3229" s="9"/>
      <c r="AE3229" s="9"/>
      <c r="AF3229" s="9"/>
      <c r="AG3229" s="9"/>
      <c r="AH3229" s="9"/>
      <c r="AI3229" s="9"/>
      <c r="AJ3229" s="9"/>
      <c r="AK3229" s="9"/>
      <c r="AL3229" s="9"/>
      <c r="AM3229" s="9"/>
      <c r="AN3229" s="9"/>
      <c r="AO3229" s="9"/>
      <c r="AP3229" s="9"/>
      <c r="AQ3229" s="9"/>
      <c r="AR3229" s="9"/>
      <c r="AS3229" s="9"/>
      <c r="AT3229" s="9"/>
      <c r="AU3229" s="9"/>
      <c r="AV3229" s="9"/>
      <c r="AW3229" s="9"/>
      <c r="AX3229" s="9"/>
      <c r="AY3229" s="9"/>
      <c r="AZ3229" s="9"/>
      <c r="BA3229" s="9"/>
      <c r="BB3229" s="9"/>
      <c r="BC3229" s="9"/>
      <c r="BD3229" s="9"/>
      <c r="BE3229" s="9"/>
      <c r="BF3229" s="9"/>
      <c r="BG3229" s="9"/>
      <c r="BH3229" s="9"/>
      <c r="BI3229" s="9"/>
      <c r="BJ3229" s="9"/>
      <c r="BK3229" s="9"/>
      <c r="BL3229" s="9"/>
      <c r="BM3229" s="9"/>
      <c r="BN3229" s="9"/>
      <c r="BO3229" s="9"/>
      <c r="BP3229" s="9"/>
      <c r="BQ3229" s="9"/>
      <c r="BR3229" s="9"/>
      <c r="BS3229" s="9"/>
      <c r="BT3229" s="9"/>
      <c r="BU3229" s="9"/>
      <c r="BV3229" s="9"/>
      <c r="BW3229" s="9"/>
      <c r="BX3229" s="9"/>
      <c r="BY3229" s="9"/>
      <c r="BZ3229" s="9"/>
    </row>
    <row r="3230" spans="1:78">
      <c r="A3230" s="9"/>
      <c r="B3230" s="10"/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O3230" s="9"/>
      <c r="P3230" s="9"/>
      <c r="Q3230" s="9"/>
      <c r="R3230" s="9"/>
      <c r="S3230" s="9"/>
      <c r="T3230" s="9"/>
      <c r="U3230" s="9"/>
      <c r="V3230" s="9"/>
      <c r="W3230" s="9"/>
      <c r="X3230" s="9"/>
      <c r="Y3230" s="9"/>
      <c r="Z3230" s="9"/>
      <c r="AA3230" s="9"/>
      <c r="AB3230" s="9"/>
      <c r="AC3230" s="9"/>
      <c r="AD3230" s="9"/>
      <c r="AE3230" s="9"/>
      <c r="AF3230" s="9"/>
      <c r="AG3230" s="9"/>
      <c r="AH3230" s="9"/>
      <c r="AI3230" s="9"/>
      <c r="AJ3230" s="9"/>
      <c r="AK3230" s="9"/>
      <c r="AL3230" s="9"/>
      <c r="AM3230" s="9"/>
      <c r="AN3230" s="9"/>
      <c r="AO3230" s="9"/>
      <c r="AP3230" s="9"/>
      <c r="AQ3230" s="9"/>
      <c r="AR3230" s="9"/>
      <c r="AS3230" s="9"/>
      <c r="AT3230" s="9"/>
      <c r="AU3230" s="9"/>
      <c r="AV3230" s="9"/>
      <c r="AW3230" s="9"/>
      <c r="AX3230" s="9"/>
      <c r="AY3230" s="9"/>
      <c r="AZ3230" s="9"/>
      <c r="BA3230" s="9"/>
      <c r="BB3230" s="9"/>
      <c r="BC3230" s="9"/>
      <c r="BD3230" s="9"/>
      <c r="BE3230" s="9"/>
      <c r="BF3230" s="9"/>
      <c r="BG3230" s="9"/>
      <c r="BH3230" s="9"/>
      <c r="BI3230" s="9"/>
      <c r="BJ3230" s="9"/>
      <c r="BK3230" s="9"/>
      <c r="BL3230" s="9"/>
      <c r="BM3230" s="9"/>
      <c r="BN3230" s="9"/>
      <c r="BO3230" s="9"/>
      <c r="BP3230" s="9"/>
      <c r="BQ3230" s="9"/>
      <c r="BR3230" s="9"/>
      <c r="BS3230" s="9"/>
      <c r="BT3230" s="9"/>
      <c r="BU3230" s="9"/>
      <c r="BV3230" s="9"/>
      <c r="BW3230" s="9"/>
      <c r="BX3230" s="9"/>
      <c r="BY3230" s="9"/>
      <c r="BZ3230" s="9"/>
    </row>
    <row r="3231" spans="1:78">
      <c r="A3231" s="9"/>
      <c r="B3231" s="10"/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O3231" s="9"/>
      <c r="P3231" s="9"/>
      <c r="Q3231" s="9"/>
      <c r="R3231" s="9"/>
      <c r="S3231" s="9"/>
      <c r="T3231" s="9"/>
      <c r="U3231" s="9"/>
      <c r="V3231" s="9"/>
      <c r="W3231" s="9"/>
      <c r="X3231" s="9"/>
      <c r="Y3231" s="9"/>
      <c r="Z3231" s="9"/>
      <c r="AA3231" s="9"/>
      <c r="AB3231" s="9"/>
      <c r="AC3231" s="9"/>
      <c r="AD3231" s="9"/>
      <c r="AE3231" s="9"/>
      <c r="AF3231" s="9"/>
      <c r="AG3231" s="9"/>
      <c r="AH3231" s="9"/>
      <c r="AI3231" s="9"/>
      <c r="AJ3231" s="9"/>
      <c r="AK3231" s="9"/>
      <c r="AL3231" s="9"/>
      <c r="AM3231" s="9"/>
      <c r="AN3231" s="9"/>
      <c r="AO3231" s="9"/>
      <c r="AP3231" s="9"/>
      <c r="AQ3231" s="9"/>
      <c r="AR3231" s="9"/>
      <c r="AS3231" s="9"/>
      <c r="AT3231" s="9"/>
      <c r="AU3231" s="9"/>
      <c r="AV3231" s="9"/>
      <c r="AW3231" s="9"/>
      <c r="AX3231" s="9"/>
      <c r="AY3231" s="9"/>
      <c r="AZ3231" s="9"/>
      <c r="BA3231" s="9"/>
      <c r="BB3231" s="9"/>
      <c r="BC3231" s="9"/>
      <c r="BD3231" s="9"/>
      <c r="BE3231" s="9"/>
      <c r="BF3231" s="9"/>
      <c r="BG3231" s="9"/>
      <c r="BH3231" s="9"/>
      <c r="BI3231" s="9"/>
      <c r="BJ3231" s="9"/>
      <c r="BK3231" s="9"/>
      <c r="BL3231" s="9"/>
      <c r="BM3231" s="9"/>
      <c r="BN3231" s="9"/>
      <c r="BO3231" s="9"/>
      <c r="BP3231" s="9"/>
      <c r="BQ3231" s="9"/>
      <c r="BR3231" s="9"/>
      <c r="BS3231" s="9"/>
      <c r="BT3231" s="9"/>
      <c r="BU3231" s="9"/>
      <c r="BV3231" s="9"/>
      <c r="BW3231" s="9"/>
      <c r="BX3231" s="9"/>
      <c r="BY3231" s="9"/>
      <c r="BZ3231" s="9"/>
    </row>
    <row r="3232" spans="1:78">
      <c r="A3232" s="9"/>
      <c r="B3232" s="10"/>
      <c r="D3232" s="9"/>
      <c r="E3232" s="9"/>
      <c r="F3232" s="9"/>
      <c r="G3232" s="9"/>
      <c r="H3232" s="9"/>
      <c r="I3232" s="9"/>
      <c r="J3232" s="9"/>
      <c r="K3232" s="9"/>
      <c r="L3232" s="9"/>
      <c r="M3232" s="9"/>
      <c r="N3232" s="9"/>
      <c r="O3232" s="9"/>
      <c r="P3232" s="9"/>
      <c r="Q3232" s="9"/>
      <c r="R3232" s="9"/>
      <c r="S3232" s="9"/>
      <c r="T3232" s="9"/>
      <c r="U3232" s="9"/>
      <c r="V3232" s="9"/>
      <c r="W3232" s="9"/>
      <c r="X3232" s="9"/>
      <c r="Y3232" s="9"/>
      <c r="Z3232" s="9"/>
      <c r="AA3232" s="9"/>
      <c r="AB3232" s="9"/>
      <c r="AC3232" s="9"/>
      <c r="AD3232" s="9"/>
      <c r="AE3232" s="9"/>
      <c r="AF3232" s="9"/>
      <c r="AG3232" s="9"/>
      <c r="AH3232" s="9"/>
      <c r="AI3232" s="9"/>
      <c r="AJ3232" s="9"/>
      <c r="AK3232" s="9"/>
      <c r="AL3232" s="9"/>
      <c r="AM3232" s="9"/>
      <c r="AN3232" s="9"/>
      <c r="AO3232" s="9"/>
      <c r="AP3232" s="9"/>
      <c r="AQ3232" s="9"/>
      <c r="AR3232" s="9"/>
      <c r="AS3232" s="9"/>
      <c r="AT3232" s="9"/>
      <c r="AU3232" s="9"/>
      <c r="AV3232" s="9"/>
      <c r="AW3232" s="9"/>
      <c r="AX3232" s="9"/>
      <c r="AY3232" s="9"/>
      <c r="AZ3232" s="9"/>
      <c r="BA3232" s="9"/>
      <c r="BB3232" s="9"/>
      <c r="BC3232" s="9"/>
      <c r="BD3232" s="9"/>
      <c r="BE3232" s="9"/>
      <c r="BF3232" s="9"/>
      <c r="BG3232" s="9"/>
      <c r="BH3232" s="9"/>
      <c r="BI3232" s="9"/>
      <c r="BJ3232" s="9"/>
      <c r="BK3232" s="9"/>
      <c r="BL3232" s="9"/>
      <c r="BM3232" s="9"/>
      <c r="BN3232" s="9"/>
      <c r="BO3232" s="9"/>
      <c r="BP3232" s="9"/>
      <c r="BQ3232" s="9"/>
      <c r="BR3232" s="9"/>
      <c r="BS3232" s="9"/>
      <c r="BT3232" s="9"/>
      <c r="BU3232" s="9"/>
      <c r="BV3232" s="9"/>
      <c r="BW3232" s="9"/>
      <c r="BX3232" s="9"/>
      <c r="BY3232" s="9"/>
      <c r="BZ3232" s="9"/>
    </row>
    <row r="3233" spans="1:78">
      <c r="A3233" s="9"/>
      <c r="B3233" s="10"/>
      <c r="D3233" s="9"/>
      <c r="E3233" s="9"/>
      <c r="F3233" s="9"/>
      <c r="G3233" s="9"/>
      <c r="H3233" s="9"/>
      <c r="I3233" s="9"/>
      <c r="J3233" s="9"/>
      <c r="K3233" s="9"/>
      <c r="L3233" s="9"/>
      <c r="M3233" s="9"/>
      <c r="N3233" s="9"/>
      <c r="O3233" s="9"/>
      <c r="P3233" s="9"/>
      <c r="Q3233" s="9"/>
      <c r="R3233" s="9"/>
      <c r="S3233" s="9"/>
      <c r="T3233" s="9"/>
      <c r="U3233" s="9"/>
      <c r="V3233" s="9"/>
      <c r="W3233" s="9"/>
      <c r="X3233" s="9"/>
      <c r="Y3233" s="9"/>
      <c r="Z3233" s="9"/>
      <c r="AA3233" s="9"/>
      <c r="AB3233" s="9"/>
      <c r="AC3233" s="9"/>
      <c r="AD3233" s="9"/>
      <c r="AE3233" s="9"/>
      <c r="AF3233" s="9"/>
      <c r="AG3233" s="9"/>
      <c r="AH3233" s="9"/>
      <c r="AI3233" s="9"/>
      <c r="AJ3233" s="9"/>
      <c r="AK3233" s="9"/>
      <c r="AL3233" s="9"/>
      <c r="AM3233" s="9"/>
      <c r="AN3233" s="9"/>
      <c r="AO3233" s="9"/>
      <c r="AP3233" s="9"/>
      <c r="AQ3233" s="9"/>
      <c r="AR3233" s="9"/>
      <c r="AS3233" s="9"/>
      <c r="AT3233" s="9"/>
      <c r="AU3233" s="9"/>
      <c r="AV3233" s="9"/>
      <c r="AW3233" s="9"/>
      <c r="AX3233" s="9"/>
      <c r="AY3233" s="9"/>
      <c r="AZ3233" s="9"/>
      <c r="BA3233" s="9"/>
      <c r="BB3233" s="9"/>
      <c r="BC3233" s="9"/>
      <c r="BD3233" s="9"/>
      <c r="BE3233" s="9"/>
      <c r="BF3233" s="9"/>
      <c r="BG3233" s="9"/>
      <c r="BH3233" s="9"/>
      <c r="BI3233" s="9"/>
      <c r="BJ3233" s="9"/>
      <c r="BK3233" s="9"/>
      <c r="BL3233" s="9"/>
      <c r="BM3233" s="9"/>
      <c r="BN3233" s="9"/>
      <c r="BO3233" s="9"/>
      <c r="BP3233" s="9"/>
      <c r="BQ3233" s="9"/>
      <c r="BR3233" s="9"/>
      <c r="BS3233" s="9"/>
      <c r="BT3233" s="9"/>
      <c r="BU3233" s="9"/>
      <c r="BV3233" s="9"/>
      <c r="BW3233" s="9"/>
      <c r="BX3233" s="9"/>
      <c r="BY3233" s="9"/>
      <c r="BZ3233" s="9"/>
    </row>
    <row r="3234" spans="1:78">
      <c r="A3234" s="9"/>
      <c r="B3234" s="10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9"/>
      <c r="O3234" s="9"/>
      <c r="P3234" s="9"/>
      <c r="Q3234" s="9"/>
      <c r="R3234" s="9"/>
      <c r="S3234" s="9"/>
      <c r="T3234" s="9"/>
      <c r="U3234" s="9"/>
      <c r="V3234" s="9"/>
      <c r="W3234" s="9"/>
      <c r="X3234" s="9"/>
      <c r="Y3234" s="9"/>
      <c r="Z3234" s="9"/>
      <c r="AA3234" s="9"/>
      <c r="AB3234" s="9"/>
      <c r="AC3234" s="9"/>
      <c r="AD3234" s="9"/>
      <c r="AE3234" s="9"/>
      <c r="AF3234" s="9"/>
      <c r="AG3234" s="9"/>
      <c r="AH3234" s="9"/>
      <c r="AI3234" s="9"/>
      <c r="AJ3234" s="9"/>
      <c r="AK3234" s="9"/>
      <c r="AL3234" s="9"/>
      <c r="AM3234" s="9"/>
      <c r="AN3234" s="9"/>
      <c r="AO3234" s="9"/>
      <c r="AP3234" s="9"/>
      <c r="AQ3234" s="9"/>
      <c r="AR3234" s="9"/>
      <c r="AS3234" s="9"/>
      <c r="AT3234" s="9"/>
      <c r="AU3234" s="9"/>
      <c r="AV3234" s="9"/>
      <c r="AW3234" s="9"/>
      <c r="AX3234" s="9"/>
      <c r="AY3234" s="9"/>
      <c r="AZ3234" s="9"/>
      <c r="BA3234" s="9"/>
      <c r="BB3234" s="9"/>
      <c r="BC3234" s="9"/>
      <c r="BD3234" s="9"/>
      <c r="BE3234" s="9"/>
      <c r="BF3234" s="9"/>
      <c r="BG3234" s="9"/>
      <c r="BH3234" s="9"/>
      <c r="BI3234" s="9"/>
      <c r="BJ3234" s="9"/>
      <c r="BK3234" s="9"/>
      <c r="BL3234" s="9"/>
      <c r="BM3234" s="9"/>
      <c r="BN3234" s="9"/>
      <c r="BO3234" s="9"/>
      <c r="BP3234" s="9"/>
      <c r="BQ3234" s="9"/>
      <c r="BR3234" s="9"/>
      <c r="BS3234" s="9"/>
      <c r="BT3234" s="9"/>
      <c r="BU3234" s="9"/>
      <c r="BV3234" s="9"/>
      <c r="BW3234" s="9"/>
      <c r="BX3234" s="9"/>
      <c r="BY3234" s="9"/>
      <c r="BZ3234" s="9"/>
    </row>
    <row r="3235" spans="1:78">
      <c r="A3235" s="9"/>
      <c r="B3235" s="10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9"/>
      <c r="AA3235" s="9"/>
      <c r="AB3235" s="9"/>
      <c r="AC3235" s="9"/>
      <c r="AD3235" s="9"/>
      <c r="AE3235" s="9"/>
      <c r="AF3235" s="9"/>
      <c r="AG3235" s="9"/>
      <c r="AH3235" s="9"/>
      <c r="AI3235" s="9"/>
      <c r="AJ3235" s="9"/>
      <c r="AK3235" s="9"/>
      <c r="AL3235" s="9"/>
      <c r="AM3235" s="9"/>
      <c r="AN3235" s="9"/>
      <c r="AO3235" s="9"/>
      <c r="AP3235" s="9"/>
      <c r="AQ3235" s="9"/>
      <c r="AR3235" s="9"/>
      <c r="AS3235" s="9"/>
      <c r="AT3235" s="9"/>
      <c r="AU3235" s="9"/>
      <c r="AV3235" s="9"/>
      <c r="AW3235" s="9"/>
      <c r="AX3235" s="9"/>
      <c r="AY3235" s="9"/>
      <c r="AZ3235" s="9"/>
      <c r="BA3235" s="9"/>
      <c r="BB3235" s="9"/>
      <c r="BC3235" s="9"/>
      <c r="BD3235" s="9"/>
      <c r="BE3235" s="9"/>
      <c r="BF3235" s="9"/>
      <c r="BG3235" s="9"/>
      <c r="BH3235" s="9"/>
      <c r="BI3235" s="9"/>
      <c r="BJ3235" s="9"/>
      <c r="BK3235" s="9"/>
      <c r="BL3235" s="9"/>
      <c r="BM3235" s="9"/>
      <c r="BN3235" s="9"/>
      <c r="BO3235" s="9"/>
      <c r="BP3235" s="9"/>
      <c r="BQ3235" s="9"/>
      <c r="BR3235" s="9"/>
      <c r="BS3235" s="9"/>
      <c r="BT3235" s="9"/>
      <c r="BU3235" s="9"/>
      <c r="BV3235" s="9"/>
      <c r="BW3235" s="9"/>
      <c r="BX3235" s="9"/>
      <c r="BY3235" s="9"/>
      <c r="BZ3235" s="9"/>
    </row>
    <row r="3236" spans="1:78">
      <c r="A3236" s="9"/>
      <c r="B3236" s="10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O3236" s="9"/>
      <c r="P3236" s="9"/>
      <c r="Q3236" s="9"/>
      <c r="R3236" s="9"/>
      <c r="S3236" s="9"/>
      <c r="T3236" s="9"/>
      <c r="U3236" s="9"/>
      <c r="V3236" s="9"/>
      <c r="W3236" s="9"/>
      <c r="X3236" s="9"/>
      <c r="Y3236" s="9"/>
      <c r="Z3236" s="9"/>
      <c r="AA3236" s="9"/>
      <c r="AB3236" s="9"/>
      <c r="AC3236" s="9"/>
      <c r="AD3236" s="9"/>
      <c r="AE3236" s="9"/>
      <c r="AF3236" s="9"/>
      <c r="AG3236" s="9"/>
      <c r="AH3236" s="9"/>
      <c r="AI3236" s="9"/>
      <c r="AJ3236" s="9"/>
      <c r="AK3236" s="9"/>
      <c r="AL3236" s="9"/>
      <c r="AM3236" s="9"/>
      <c r="AN3236" s="9"/>
      <c r="AO3236" s="9"/>
      <c r="AP3236" s="9"/>
      <c r="AQ3236" s="9"/>
      <c r="AR3236" s="9"/>
      <c r="AS3236" s="9"/>
      <c r="AT3236" s="9"/>
      <c r="AU3236" s="9"/>
      <c r="AV3236" s="9"/>
      <c r="AW3236" s="9"/>
      <c r="AX3236" s="9"/>
      <c r="AY3236" s="9"/>
      <c r="AZ3236" s="9"/>
      <c r="BA3236" s="9"/>
      <c r="BB3236" s="9"/>
      <c r="BC3236" s="9"/>
      <c r="BD3236" s="9"/>
      <c r="BE3236" s="9"/>
      <c r="BF3236" s="9"/>
      <c r="BG3236" s="9"/>
      <c r="BH3236" s="9"/>
      <c r="BI3236" s="9"/>
      <c r="BJ3236" s="9"/>
      <c r="BK3236" s="9"/>
      <c r="BL3236" s="9"/>
      <c r="BM3236" s="9"/>
      <c r="BN3236" s="9"/>
      <c r="BO3236" s="9"/>
      <c r="BP3236" s="9"/>
      <c r="BQ3236" s="9"/>
      <c r="BR3236" s="9"/>
      <c r="BS3236" s="9"/>
      <c r="BT3236" s="9"/>
      <c r="BU3236" s="9"/>
      <c r="BV3236" s="9"/>
      <c r="BW3236" s="9"/>
      <c r="BX3236" s="9"/>
      <c r="BY3236" s="9"/>
      <c r="BZ3236" s="9"/>
    </row>
    <row r="3237" spans="1:78">
      <c r="A3237" s="9"/>
      <c r="B3237" s="10"/>
      <c r="D3237" s="9"/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O3237" s="9"/>
      <c r="P3237" s="9"/>
      <c r="Q3237" s="9"/>
      <c r="R3237" s="9"/>
      <c r="S3237" s="9"/>
      <c r="T3237" s="9"/>
      <c r="U3237" s="9"/>
      <c r="V3237" s="9"/>
      <c r="W3237" s="9"/>
      <c r="X3237" s="9"/>
      <c r="Y3237" s="9"/>
      <c r="Z3237" s="9"/>
      <c r="AA3237" s="9"/>
      <c r="AB3237" s="9"/>
      <c r="AC3237" s="9"/>
      <c r="AD3237" s="9"/>
      <c r="AE3237" s="9"/>
      <c r="AF3237" s="9"/>
      <c r="AG3237" s="9"/>
      <c r="AH3237" s="9"/>
      <c r="AI3237" s="9"/>
      <c r="AJ3237" s="9"/>
      <c r="AK3237" s="9"/>
      <c r="AL3237" s="9"/>
      <c r="AM3237" s="9"/>
      <c r="AN3237" s="9"/>
      <c r="AO3237" s="9"/>
      <c r="AP3237" s="9"/>
      <c r="AQ3237" s="9"/>
      <c r="AR3237" s="9"/>
      <c r="AS3237" s="9"/>
      <c r="AT3237" s="9"/>
      <c r="AU3237" s="9"/>
      <c r="AV3237" s="9"/>
      <c r="AW3237" s="9"/>
      <c r="AX3237" s="9"/>
      <c r="AY3237" s="9"/>
      <c r="AZ3237" s="9"/>
      <c r="BA3237" s="9"/>
      <c r="BB3237" s="9"/>
      <c r="BC3237" s="9"/>
      <c r="BD3237" s="9"/>
      <c r="BE3237" s="9"/>
      <c r="BF3237" s="9"/>
      <c r="BG3237" s="9"/>
      <c r="BH3237" s="9"/>
      <c r="BI3237" s="9"/>
      <c r="BJ3237" s="9"/>
      <c r="BK3237" s="9"/>
      <c r="BL3237" s="9"/>
      <c r="BM3237" s="9"/>
      <c r="BN3237" s="9"/>
      <c r="BO3237" s="9"/>
      <c r="BP3237" s="9"/>
      <c r="BQ3237" s="9"/>
      <c r="BR3237" s="9"/>
      <c r="BS3237" s="9"/>
      <c r="BT3237" s="9"/>
      <c r="BU3237" s="9"/>
      <c r="BV3237" s="9"/>
      <c r="BW3237" s="9"/>
      <c r="BX3237" s="9"/>
      <c r="BY3237" s="9"/>
      <c r="BZ3237" s="9"/>
    </row>
    <row r="3238" spans="1:78">
      <c r="A3238" s="9"/>
      <c r="B3238" s="10"/>
      <c r="D3238" s="9"/>
      <c r="E3238" s="9"/>
      <c r="F3238" s="9"/>
      <c r="G3238" s="9"/>
      <c r="H3238" s="9"/>
      <c r="I3238" s="9"/>
      <c r="J3238" s="9"/>
      <c r="K3238" s="9"/>
      <c r="L3238" s="9"/>
      <c r="M3238" s="9"/>
      <c r="N3238" s="9"/>
      <c r="O3238" s="9"/>
      <c r="P3238" s="9"/>
      <c r="Q3238" s="9"/>
      <c r="R3238" s="9"/>
      <c r="S3238" s="9"/>
      <c r="T3238" s="9"/>
      <c r="U3238" s="9"/>
      <c r="V3238" s="9"/>
      <c r="W3238" s="9"/>
      <c r="X3238" s="9"/>
      <c r="Y3238" s="9"/>
      <c r="Z3238" s="9"/>
      <c r="AA3238" s="9"/>
      <c r="AB3238" s="9"/>
      <c r="AC3238" s="9"/>
      <c r="AD3238" s="9"/>
      <c r="AE3238" s="9"/>
      <c r="AF3238" s="9"/>
      <c r="AG3238" s="9"/>
      <c r="AH3238" s="9"/>
      <c r="AI3238" s="9"/>
      <c r="AJ3238" s="9"/>
      <c r="AK3238" s="9"/>
      <c r="AL3238" s="9"/>
      <c r="AM3238" s="9"/>
      <c r="AN3238" s="9"/>
      <c r="AO3238" s="9"/>
      <c r="AP3238" s="9"/>
      <c r="AQ3238" s="9"/>
      <c r="AR3238" s="9"/>
      <c r="AS3238" s="9"/>
      <c r="AT3238" s="9"/>
      <c r="AU3238" s="9"/>
      <c r="AV3238" s="9"/>
      <c r="AW3238" s="9"/>
      <c r="AX3238" s="9"/>
      <c r="AY3238" s="9"/>
      <c r="AZ3238" s="9"/>
      <c r="BA3238" s="9"/>
      <c r="BB3238" s="9"/>
      <c r="BC3238" s="9"/>
      <c r="BD3238" s="9"/>
      <c r="BE3238" s="9"/>
      <c r="BF3238" s="9"/>
      <c r="BG3238" s="9"/>
      <c r="BH3238" s="9"/>
      <c r="BI3238" s="9"/>
      <c r="BJ3238" s="9"/>
      <c r="BK3238" s="9"/>
      <c r="BL3238" s="9"/>
      <c r="BM3238" s="9"/>
      <c r="BN3238" s="9"/>
      <c r="BO3238" s="9"/>
      <c r="BP3238" s="9"/>
      <c r="BQ3238" s="9"/>
      <c r="BR3238" s="9"/>
      <c r="BS3238" s="9"/>
      <c r="BT3238" s="9"/>
      <c r="BU3238" s="9"/>
      <c r="BV3238" s="9"/>
      <c r="BW3238" s="9"/>
      <c r="BX3238" s="9"/>
      <c r="BY3238" s="9"/>
      <c r="BZ3238" s="9"/>
    </row>
    <row r="3239" spans="1:78">
      <c r="A3239" s="9"/>
      <c r="B3239" s="10"/>
      <c r="D3239" s="9"/>
      <c r="E3239" s="9"/>
      <c r="F3239" s="9"/>
      <c r="G3239" s="9"/>
      <c r="H3239" s="9"/>
      <c r="I3239" s="9"/>
      <c r="J3239" s="9"/>
      <c r="K3239" s="9"/>
      <c r="L3239" s="9"/>
      <c r="M3239" s="9"/>
      <c r="N3239" s="9"/>
      <c r="O3239" s="9"/>
      <c r="P3239" s="9"/>
      <c r="Q3239" s="9"/>
      <c r="R3239" s="9"/>
      <c r="S3239" s="9"/>
      <c r="T3239" s="9"/>
      <c r="U3239" s="9"/>
      <c r="V3239" s="9"/>
      <c r="W3239" s="9"/>
      <c r="X3239" s="9"/>
      <c r="Y3239" s="9"/>
      <c r="Z3239" s="9"/>
      <c r="AA3239" s="9"/>
      <c r="AB3239" s="9"/>
      <c r="AC3239" s="9"/>
      <c r="AD3239" s="9"/>
      <c r="AE3239" s="9"/>
      <c r="AF3239" s="9"/>
      <c r="AG3239" s="9"/>
      <c r="AH3239" s="9"/>
      <c r="AI3239" s="9"/>
      <c r="AJ3239" s="9"/>
      <c r="AK3239" s="9"/>
      <c r="AL3239" s="9"/>
      <c r="AM3239" s="9"/>
      <c r="AN3239" s="9"/>
      <c r="AO3239" s="9"/>
      <c r="AP3239" s="9"/>
      <c r="AQ3239" s="9"/>
      <c r="AR3239" s="9"/>
      <c r="AS3239" s="9"/>
      <c r="AT3239" s="9"/>
      <c r="AU3239" s="9"/>
      <c r="AV3239" s="9"/>
      <c r="AW3239" s="9"/>
      <c r="AX3239" s="9"/>
      <c r="AY3239" s="9"/>
      <c r="AZ3239" s="9"/>
      <c r="BA3239" s="9"/>
      <c r="BB3239" s="9"/>
      <c r="BC3239" s="9"/>
      <c r="BD3239" s="9"/>
      <c r="BE3239" s="9"/>
      <c r="BF3239" s="9"/>
      <c r="BG3239" s="9"/>
      <c r="BH3239" s="9"/>
      <c r="BI3239" s="9"/>
      <c r="BJ3239" s="9"/>
      <c r="BK3239" s="9"/>
      <c r="BL3239" s="9"/>
      <c r="BM3239" s="9"/>
      <c r="BN3239" s="9"/>
      <c r="BO3239" s="9"/>
      <c r="BP3239" s="9"/>
      <c r="BQ3239" s="9"/>
      <c r="BR3239" s="9"/>
      <c r="BS3239" s="9"/>
      <c r="BT3239" s="9"/>
      <c r="BU3239" s="9"/>
      <c r="BV3239" s="9"/>
      <c r="BW3239" s="9"/>
      <c r="BX3239" s="9"/>
      <c r="BY3239" s="9"/>
      <c r="BZ3239" s="9"/>
    </row>
    <row r="3240" spans="1:78">
      <c r="A3240" s="9"/>
      <c r="B3240" s="10"/>
      <c r="D3240" s="9"/>
      <c r="E3240" s="9"/>
      <c r="F3240" s="9"/>
      <c r="G3240" s="9"/>
      <c r="H3240" s="9"/>
      <c r="I3240" s="9"/>
      <c r="J3240" s="9"/>
      <c r="K3240" s="9"/>
      <c r="L3240" s="9"/>
      <c r="M3240" s="9"/>
      <c r="N3240" s="9"/>
      <c r="O3240" s="9"/>
      <c r="P3240" s="9"/>
      <c r="Q3240" s="9"/>
      <c r="R3240" s="9"/>
      <c r="S3240" s="9"/>
      <c r="T3240" s="9"/>
      <c r="U3240" s="9"/>
      <c r="V3240" s="9"/>
      <c r="W3240" s="9"/>
      <c r="X3240" s="9"/>
      <c r="Y3240" s="9"/>
      <c r="Z3240" s="9"/>
      <c r="AA3240" s="9"/>
      <c r="AB3240" s="9"/>
      <c r="AC3240" s="9"/>
      <c r="AD3240" s="9"/>
      <c r="AE3240" s="9"/>
      <c r="AF3240" s="9"/>
      <c r="AG3240" s="9"/>
      <c r="AH3240" s="9"/>
      <c r="AI3240" s="9"/>
      <c r="AJ3240" s="9"/>
      <c r="AK3240" s="9"/>
      <c r="AL3240" s="9"/>
      <c r="AM3240" s="9"/>
      <c r="AN3240" s="9"/>
      <c r="AO3240" s="9"/>
      <c r="AP3240" s="9"/>
      <c r="AQ3240" s="9"/>
      <c r="AR3240" s="9"/>
      <c r="AS3240" s="9"/>
      <c r="AT3240" s="9"/>
      <c r="AU3240" s="9"/>
      <c r="AV3240" s="9"/>
      <c r="AW3240" s="9"/>
      <c r="AX3240" s="9"/>
      <c r="AY3240" s="9"/>
      <c r="AZ3240" s="9"/>
      <c r="BA3240" s="9"/>
      <c r="BB3240" s="9"/>
      <c r="BC3240" s="9"/>
      <c r="BD3240" s="9"/>
      <c r="BE3240" s="9"/>
      <c r="BF3240" s="9"/>
      <c r="BG3240" s="9"/>
      <c r="BH3240" s="9"/>
      <c r="BI3240" s="9"/>
      <c r="BJ3240" s="9"/>
      <c r="BK3240" s="9"/>
      <c r="BL3240" s="9"/>
      <c r="BM3240" s="9"/>
      <c r="BN3240" s="9"/>
      <c r="BO3240" s="9"/>
      <c r="BP3240" s="9"/>
      <c r="BQ3240" s="9"/>
      <c r="BR3240" s="9"/>
      <c r="BS3240" s="9"/>
      <c r="BT3240" s="9"/>
      <c r="BU3240" s="9"/>
      <c r="BV3240" s="9"/>
      <c r="BW3240" s="9"/>
      <c r="BX3240" s="9"/>
      <c r="BY3240" s="9"/>
      <c r="BZ3240" s="9"/>
    </row>
    <row r="3241" spans="1:78">
      <c r="A3241" s="9"/>
      <c r="B3241" s="10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O3241" s="9"/>
      <c r="P3241" s="9"/>
      <c r="Q3241" s="9"/>
      <c r="R3241" s="9"/>
      <c r="S3241" s="9"/>
      <c r="T3241" s="9"/>
      <c r="U3241" s="9"/>
      <c r="V3241" s="9"/>
      <c r="W3241" s="9"/>
      <c r="X3241" s="9"/>
      <c r="Y3241" s="9"/>
      <c r="Z3241" s="9"/>
      <c r="AA3241" s="9"/>
      <c r="AB3241" s="9"/>
      <c r="AC3241" s="9"/>
      <c r="AD3241" s="9"/>
      <c r="AE3241" s="9"/>
      <c r="AF3241" s="9"/>
      <c r="AG3241" s="9"/>
      <c r="AH3241" s="9"/>
      <c r="AI3241" s="9"/>
      <c r="AJ3241" s="9"/>
      <c r="AK3241" s="9"/>
      <c r="AL3241" s="9"/>
      <c r="AM3241" s="9"/>
      <c r="AN3241" s="9"/>
      <c r="AO3241" s="9"/>
      <c r="AP3241" s="9"/>
      <c r="AQ3241" s="9"/>
      <c r="AR3241" s="9"/>
      <c r="AS3241" s="9"/>
      <c r="AT3241" s="9"/>
      <c r="AU3241" s="9"/>
      <c r="AV3241" s="9"/>
      <c r="AW3241" s="9"/>
      <c r="AX3241" s="9"/>
      <c r="AY3241" s="9"/>
      <c r="AZ3241" s="9"/>
      <c r="BA3241" s="9"/>
      <c r="BB3241" s="9"/>
      <c r="BC3241" s="9"/>
      <c r="BD3241" s="9"/>
      <c r="BE3241" s="9"/>
      <c r="BF3241" s="9"/>
      <c r="BG3241" s="9"/>
      <c r="BH3241" s="9"/>
      <c r="BI3241" s="9"/>
      <c r="BJ3241" s="9"/>
      <c r="BK3241" s="9"/>
      <c r="BL3241" s="9"/>
      <c r="BM3241" s="9"/>
      <c r="BN3241" s="9"/>
      <c r="BO3241" s="9"/>
      <c r="BP3241" s="9"/>
      <c r="BQ3241" s="9"/>
      <c r="BR3241" s="9"/>
      <c r="BS3241" s="9"/>
      <c r="BT3241" s="9"/>
      <c r="BU3241" s="9"/>
      <c r="BV3241" s="9"/>
      <c r="BW3241" s="9"/>
      <c r="BX3241" s="9"/>
      <c r="BY3241" s="9"/>
      <c r="BZ3241" s="9"/>
    </row>
    <row r="3242" spans="1:78">
      <c r="A3242" s="9"/>
      <c r="B3242" s="10"/>
      <c r="D3242" s="9"/>
      <c r="E3242" s="9"/>
      <c r="F3242" s="9"/>
      <c r="G3242" s="9"/>
      <c r="H3242" s="9"/>
      <c r="I3242" s="9"/>
      <c r="J3242" s="9"/>
      <c r="K3242" s="9"/>
      <c r="L3242" s="9"/>
      <c r="M3242" s="9"/>
      <c r="N3242" s="9"/>
      <c r="O3242" s="9"/>
      <c r="P3242" s="9"/>
      <c r="Q3242" s="9"/>
      <c r="R3242" s="9"/>
      <c r="S3242" s="9"/>
      <c r="T3242" s="9"/>
      <c r="U3242" s="9"/>
      <c r="V3242" s="9"/>
      <c r="W3242" s="9"/>
      <c r="X3242" s="9"/>
      <c r="Y3242" s="9"/>
      <c r="Z3242" s="9"/>
      <c r="AA3242" s="9"/>
      <c r="AB3242" s="9"/>
      <c r="AC3242" s="9"/>
      <c r="AD3242" s="9"/>
      <c r="AE3242" s="9"/>
      <c r="AF3242" s="9"/>
      <c r="AG3242" s="9"/>
      <c r="AH3242" s="9"/>
      <c r="AI3242" s="9"/>
      <c r="AJ3242" s="9"/>
      <c r="AK3242" s="9"/>
      <c r="AL3242" s="9"/>
      <c r="AM3242" s="9"/>
      <c r="AN3242" s="9"/>
      <c r="AO3242" s="9"/>
      <c r="AP3242" s="9"/>
      <c r="AQ3242" s="9"/>
      <c r="AR3242" s="9"/>
      <c r="AS3242" s="9"/>
      <c r="AT3242" s="9"/>
      <c r="AU3242" s="9"/>
      <c r="AV3242" s="9"/>
      <c r="AW3242" s="9"/>
      <c r="AX3242" s="9"/>
      <c r="AY3242" s="9"/>
      <c r="AZ3242" s="9"/>
      <c r="BA3242" s="9"/>
      <c r="BB3242" s="9"/>
      <c r="BC3242" s="9"/>
      <c r="BD3242" s="9"/>
      <c r="BE3242" s="9"/>
      <c r="BF3242" s="9"/>
      <c r="BG3242" s="9"/>
      <c r="BH3242" s="9"/>
      <c r="BI3242" s="9"/>
      <c r="BJ3242" s="9"/>
      <c r="BK3242" s="9"/>
      <c r="BL3242" s="9"/>
      <c r="BM3242" s="9"/>
      <c r="BN3242" s="9"/>
      <c r="BO3242" s="9"/>
      <c r="BP3242" s="9"/>
      <c r="BQ3242" s="9"/>
      <c r="BR3242" s="9"/>
      <c r="BS3242" s="9"/>
      <c r="BT3242" s="9"/>
      <c r="BU3242" s="9"/>
      <c r="BV3242" s="9"/>
      <c r="BW3242" s="9"/>
      <c r="BX3242" s="9"/>
      <c r="BY3242" s="9"/>
      <c r="BZ3242" s="9"/>
    </row>
    <row r="3243" spans="1:78">
      <c r="A3243" s="9"/>
      <c r="B3243" s="10"/>
      <c r="D3243" s="9"/>
      <c r="E3243" s="9"/>
      <c r="F3243" s="9"/>
      <c r="G3243" s="9"/>
      <c r="H3243" s="9"/>
      <c r="I3243" s="9"/>
      <c r="J3243" s="9"/>
      <c r="K3243" s="9"/>
      <c r="L3243" s="9"/>
      <c r="M3243" s="9"/>
      <c r="N3243" s="9"/>
      <c r="O3243" s="9"/>
      <c r="P3243" s="9"/>
      <c r="Q3243" s="9"/>
      <c r="R3243" s="9"/>
      <c r="S3243" s="9"/>
      <c r="T3243" s="9"/>
      <c r="U3243" s="9"/>
      <c r="V3243" s="9"/>
      <c r="W3243" s="9"/>
      <c r="X3243" s="9"/>
      <c r="Y3243" s="9"/>
      <c r="Z3243" s="9"/>
      <c r="AA3243" s="9"/>
      <c r="AB3243" s="9"/>
      <c r="AC3243" s="9"/>
      <c r="AD3243" s="9"/>
      <c r="AE3243" s="9"/>
      <c r="AF3243" s="9"/>
      <c r="AG3243" s="9"/>
      <c r="AH3243" s="9"/>
      <c r="AI3243" s="9"/>
      <c r="AJ3243" s="9"/>
      <c r="AK3243" s="9"/>
      <c r="AL3243" s="9"/>
      <c r="AM3243" s="9"/>
      <c r="AN3243" s="9"/>
      <c r="AO3243" s="9"/>
      <c r="AP3243" s="9"/>
      <c r="AQ3243" s="9"/>
      <c r="AR3243" s="9"/>
      <c r="AS3243" s="9"/>
      <c r="AT3243" s="9"/>
      <c r="AU3243" s="9"/>
      <c r="AV3243" s="9"/>
      <c r="AW3243" s="9"/>
      <c r="AX3243" s="9"/>
      <c r="AY3243" s="9"/>
      <c r="AZ3243" s="9"/>
      <c r="BA3243" s="9"/>
      <c r="BB3243" s="9"/>
      <c r="BC3243" s="9"/>
      <c r="BD3243" s="9"/>
      <c r="BE3243" s="9"/>
      <c r="BF3243" s="9"/>
      <c r="BG3243" s="9"/>
      <c r="BH3243" s="9"/>
      <c r="BI3243" s="9"/>
      <c r="BJ3243" s="9"/>
      <c r="BK3243" s="9"/>
      <c r="BL3243" s="9"/>
      <c r="BM3243" s="9"/>
      <c r="BN3243" s="9"/>
      <c r="BO3243" s="9"/>
      <c r="BP3243" s="9"/>
      <c r="BQ3243" s="9"/>
      <c r="BR3243" s="9"/>
      <c r="BS3243" s="9"/>
      <c r="BT3243" s="9"/>
      <c r="BU3243" s="9"/>
      <c r="BV3243" s="9"/>
      <c r="BW3243" s="9"/>
      <c r="BX3243" s="9"/>
      <c r="BY3243" s="9"/>
      <c r="BZ3243" s="9"/>
    </row>
    <row r="3244" spans="1:78">
      <c r="A3244" s="9"/>
      <c r="B3244" s="10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9"/>
      <c r="AA3244" s="9"/>
      <c r="AB3244" s="9"/>
      <c r="AC3244" s="9"/>
      <c r="AD3244" s="9"/>
      <c r="AE3244" s="9"/>
      <c r="AF3244" s="9"/>
      <c r="AG3244" s="9"/>
      <c r="AH3244" s="9"/>
      <c r="AI3244" s="9"/>
      <c r="AJ3244" s="9"/>
      <c r="AK3244" s="9"/>
      <c r="AL3244" s="9"/>
      <c r="AM3244" s="9"/>
      <c r="AN3244" s="9"/>
      <c r="AO3244" s="9"/>
      <c r="AP3244" s="9"/>
      <c r="AQ3244" s="9"/>
      <c r="AR3244" s="9"/>
      <c r="AS3244" s="9"/>
      <c r="AT3244" s="9"/>
      <c r="AU3244" s="9"/>
      <c r="AV3244" s="9"/>
      <c r="AW3244" s="9"/>
      <c r="AX3244" s="9"/>
      <c r="AY3244" s="9"/>
      <c r="AZ3244" s="9"/>
      <c r="BA3244" s="9"/>
      <c r="BB3244" s="9"/>
      <c r="BC3244" s="9"/>
      <c r="BD3244" s="9"/>
      <c r="BE3244" s="9"/>
      <c r="BF3244" s="9"/>
      <c r="BG3244" s="9"/>
      <c r="BH3244" s="9"/>
      <c r="BI3244" s="9"/>
      <c r="BJ3244" s="9"/>
      <c r="BK3244" s="9"/>
      <c r="BL3244" s="9"/>
      <c r="BM3244" s="9"/>
      <c r="BN3244" s="9"/>
      <c r="BO3244" s="9"/>
      <c r="BP3244" s="9"/>
      <c r="BQ3244" s="9"/>
      <c r="BR3244" s="9"/>
      <c r="BS3244" s="9"/>
      <c r="BT3244" s="9"/>
      <c r="BU3244" s="9"/>
      <c r="BV3244" s="9"/>
      <c r="BW3244" s="9"/>
      <c r="BX3244" s="9"/>
      <c r="BY3244" s="9"/>
      <c r="BZ3244" s="9"/>
    </row>
    <row r="3245" spans="1:78">
      <c r="A3245" s="9"/>
      <c r="B3245" s="10"/>
      <c r="D3245" s="9"/>
      <c r="E3245" s="9"/>
      <c r="F3245" s="9"/>
      <c r="G3245" s="9"/>
      <c r="H3245" s="9"/>
      <c r="I3245" s="9"/>
      <c r="J3245" s="9"/>
      <c r="K3245" s="9"/>
      <c r="L3245" s="9"/>
      <c r="M3245" s="9"/>
      <c r="N3245" s="9"/>
      <c r="O3245" s="9"/>
      <c r="P3245" s="9"/>
      <c r="Q3245" s="9"/>
      <c r="R3245" s="9"/>
      <c r="S3245" s="9"/>
      <c r="T3245" s="9"/>
      <c r="U3245" s="9"/>
      <c r="V3245" s="9"/>
      <c r="W3245" s="9"/>
      <c r="X3245" s="9"/>
      <c r="Y3245" s="9"/>
      <c r="Z3245" s="9"/>
      <c r="AA3245" s="9"/>
      <c r="AB3245" s="9"/>
      <c r="AC3245" s="9"/>
      <c r="AD3245" s="9"/>
      <c r="AE3245" s="9"/>
      <c r="AF3245" s="9"/>
      <c r="AG3245" s="9"/>
      <c r="AH3245" s="9"/>
      <c r="AI3245" s="9"/>
      <c r="AJ3245" s="9"/>
      <c r="AK3245" s="9"/>
      <c r="AL3245" s="9"/>
      <c r="AM3245" s="9"/>
      <c r="AN3245" s="9"/>
      <c r="AO3245" s="9"/>
      <c r="AP3245" s="9"/>
      <c r="AQ3245" s="9"/>
      <c r="AR3245" s="9"/>
      <c r="AS3245" s="9"/>
      <c r="AT3245" s="9"/>
      <c r="AU3245" s="9"/>
      <c r="AV3245" s="9"/>
      <c r="AW3245" s="9"/>
      <c r="AX3245" s="9"/>
      <c r="AY3245" s="9"/>
      <c r="AZ3245" s="9"/>
      <c r="BA3245" s="9"/>
      <c r="BB3245" s="9"/>
      <c r="BC3245" s="9"/>
      <c r="BD3245" s="9"/>
      <c r="BE3245" s="9"/>
      <c r="BF3245" s="9"/>
      <c r="BG3245" s="9"/>
      <c r="BH3245" s="9"/>
      <c r="BI3245" s="9"/>
      <c r="BJ3245" s="9"/>
      <c r="BK3245" s="9"/>
      <c r="BL3245" s="9"/>
      <c r="BM3245" s="9"/>
      <c r="BN3245" s="9"/>
      <c r="BO3245" s="9"/>
      <c r="BP3245" s="9"/>
      <c r="BQ3245" s="9"/>
      <c r="BR3245" s="9"/>
      <c r="BS3245" s="9"/>
      <c r="BT3245" s="9"/>
      <c r="BU3245" s="9"/>
      <c r="BV3245" s="9"/>
      <c r="BW3245" s="9"/>
      <c r="BX3245" s="9"/>
      <c r="BY3245" s="9"/>
      <c r="BZ3245" s="9"/>
    </row>
    <row r="3246" spans="1:78">
      <c r="A3246" s="9"/>
      <c r="B3246" s="10"/>
      <c r="D3246" s="9"/>
      <c r="E3246" s="9"/>
      <c r="F3246" s="9"/>
      <c r="G3246" s="9"/>
      <c r="H3246" s="9"/>
      <c r="I3246" s="9"/>
      <c r="J3246" s="9"/>
      <c r="K3246" s="9"/>
      <c r="L3246" s="9"/>
      <c r="M3246" s="9"/>
      <c r="N3246" s="9"/>
      <c r="O3246" s="9"/>
      <c r="P3246" s="9"/>
      <c r="Q3246" s="9"/>
      <c r="R3246" s="9"/>
      <c r="S3246" s="9"/>
      <c r="T3246" s="9"/>
      <c r="U3246" s="9"/>
      <c r="V3246" s="9"/>
      <c r="W3246" s="9"/>
      <c r="X3246" s="9"/>
      <c r="Y3246" s="9"/>
      <c r="Z3246" s="9"/>
      <c r="AA3246" s="9"/>
      <c r="AB3246" s="9"/>
      <c r="AC3246" s="9"/>
      <c r="AD3246" s="9"/>
      <c r="AE3246" s="9"/>
      <c r="AF3246" s="9"/>
      <c r="AG3246" s="9"/>
      <c r="AH3246" s="9"/>
      <c r="AI3246" s="9"/>
      <c r="AJ3246" s="9"/>
      <c r="AK3246" s="9"/>
      <c r="AL3246" s="9"/>
      <c r="AM3246" s="9"/>
      <c r="AN3246" s="9"/>
      <c r="AO3246" s="9"/>
      <c r="AP3246" s="9"/>
      <c r="AQ3246" s="9"/>
      <c r="AR3246" s="9"/>
      <c r="AS3246" s="9"/>
      <c r="AT3246" s="9"/>
      <c r="AU3246" s="9"/>
      <c r="AV3246" s="9"/>
      <c r="AW3246" s="9"/>
      <c r="AX3246" s="9"/>
      <c r="AY3246" s="9"/>
      <c r="AZ3246" s="9"/>
      <c r="BA3246" s="9"/>
      <c r="BB3246" s="9"/>
      <c r="BC3246" s="9"/>
      <c r="BD3246" s="9"/>
      <c r="BE3246" s="9"/>
      <c r="BF3246" s="9"/>
      <c r="BG3246" s="9"/>
      <c r="BH3246" s="9"/>
      <c r="BI3246" s="9"/>
      <c r="BJ3246" s="9"/>
      <c r="BK3246" s="9"/>
      <c r="BL3246" s="9"/>
      <c r="BM3246" s="9"/>
      <c r="BN3246" s="9"/>
      <c r="BO3246" s="9"/>
      <c r="BP3246" s="9"/>
      <c r="BQ3246" s="9"/>
      <c r="BR3246" s="9"/>
      <c r="BS3246" s="9"/>
      <c r="BT3246" s="9"/>
      <c r="BU3246" s="9"/>
      <c r="BV3246" s="9"/>
      <c r="BW3246" s="9"/>
      <c r="BX3246" s="9"/>
      <c r="BY3246" s="9"/>
      <c r="BZ3246" s="9"/>
    </row>
    <row r="3247" spans="1:78">
      <c r="A3247" s="9"/>
      <c r="B3247" s="10"/>
      <c r="D3247" s="9"/>
      <c r="E3247" s="9"/>
      <c r="F3247" s="9"/>
      <c r="G3247" s="9"/>
      <c r="H3247" s="9"/>
      <c r="I3247" s="9"/>
      <c r="J3247" s="9"/>
      <c r="K3247" s="9"/>
      <c r="L3247" s="9"/>
      <c r="M3247" s="9"/>
      <c r="N3247" s="9"/>
      <c r="O3247" s="9"/>
      <c r="P3247" s="9"/>
      <c r="Q3247" s="9"/>
      <c r="R3247" s="9"/>
      <c r="S3247" s="9"/>
      <c r="T3247" s="9"/>
      <c r="U3247" s="9"/>
      <c r="V3247" s="9"/>
      <c r="W3247" s="9"/>
      <c r="X3247" s="9"/>
      <c r="Y3247" s="9"/>
      <c r="Z3247" s="9"/>
      <c r="AA3247" s="9"/>
      <c r="AB3247" s="9"/>
      <c r="AC3247" s="9"/>
      <c r="AD3247" s="9"/>
      <c r="AE3247" s="9"/>
      <c r="AF3247" s="9"/>
      <c r="AG3247" s="9"/>
      <c r="AH3247" s="9"/>
      <c r="AI3247" s="9"/>
      <c r="AJ3247" s="9"/>
      <c r="AK3247" s="9"/>
      <c r="AL3247" s="9"/>
      <c r="AM3247" s="9"/>
      <c r="AN3247" s="9"/>
      <c r="AO3247" s="9"/>
      <c r="AP3247" s="9"/>
      <c r="AQ3247" s="9"/>
      <c r="AR3247" s="9"/>
      <c r="AS3247" s="9"/>
      <c r="AT3247" s="9"/>
      <c r="AU3247" s="9"/>
      <c r="AV3247" s="9"/>
      <c r="AW3247" s="9"/>
      <c r="AX3247" s="9"/>
      <c r="AY3247" s="9"/>
      <c r="AZ3247" s="9"/>
      <c r="BA3247" s="9"/>
      <c r="BB3247" s="9"/>
      <c r="BC3247" s="9"/>
      <c r="BD3247" s="9"/>
      <c r="BE3247" s="9"/>
      <c r="BF3247" s="9"/>
      <c r="BG3247" s="9"/>
      <c r="BH3247" s="9"/>
      <c r="BI3247" s="9"/>
      <c r="BJ3247" s="9"/>
      <c r="BK3247" s="9"/>
      <c r="BL3247" s="9"/>
      <c r="BM3247" s="9"/>
      <c r="BN3247" s="9"/>
      <c r="BO3247" s="9"/>
      <c r="BP3247" s="9"/>
      <c r="BQ3247" s="9"/>
      <c r="BR3247" s="9"/>
      <c r="BS3247" s="9"/>
      <c r="BT3247" s="9"/>
      <c r="BU3247" s="9"/>
      <c r="BV3247" s="9"/>
      <c r="BW3247" s="9"/>
      <c r="BX3247" s="9"/>
      <c r="BY3247" s="9"/>
      <c r="BZ3247" s="9"/>
    </row>
    <row r="3248" spans="1:78">
      <c r="A3248" s="9"/>
      <c r="B3248" s="10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O3248" s="9"/>
      <c r="P3248" s="9"/>
      <c r="Q3248" s="9"/>
      <c r="R3248" s="9"/>
      <c r="S3248" s="9"/>
      <c r="T3248" s="9"/>
      <c r="U3248" s="9"/>
      <c r="V3248" s="9"/>
      <c r="W3248" s="9"/>
      <c r="X3248" s="9"/>
      <c r="Y3248" s="9"/>
      <c r="Z3248" s="9"/>
      <c r="AA3248" s="9"/>
      <c r="AB3248" s="9"/>
      <c r="AC3248" s="9"/>
      <c r="AD3248" s="9"/>
      <c r="AE3248" s="9"/>
      <c r="AF3248" s="9"/>
      <c r="AG3248" s="9"/>
      <c r="AH3248" s="9"/>
      <c r="AI3248" s="9"/>
      <c r="AJ3248" s="9"/>
      <c r="AK3248" s="9"/>
      <c r="AL3248" s="9"/>
      <c r="AM3248" s="9"/>
      <c r="AN3248" s="9"/>
      <c r="AO3248" s="9"/>
      <c r="AP3248" s="9"/>
      <c r="AQ3248" s="9"/>
      <c r="AR3248" s="9"/>
      <c r="AS3248" s="9"/>
      <c r="AT3248" s="9"/>
      <c r="AU3248" s="9"/>
      <c r="AV3248" s="9"/>
      <c r="AW3248" s="9"/>
      <c r="AX3248" s="9"/>
      <c r="AY3248" s="9"/>
      <c r="AZ3248" s="9"/>
      <c r="BA3248" s="9"/>
      <c r="BB3248" s="9"/>
      <c r="BC3248" s="9"/>
      <c r="BD3248" s="9"/>
      <c r="BE3248" s="9"/>
      <c r="BF3248" s="9"/>
      <c r="BG3248" s="9"/>
      <c r="BH3248" s="9"/>
      <c r="BI3248" s="9"/>
      <c r="BJ3248" s="9"/>
      <c r="BK3248" s="9"/>
      <c r="BL3248" s="9"/>
      <c r="BM3248" s="9"/>
      <c r="BN3248" s="9"/>
      <c r="BO3248" s="9"/>
      <c r="BP3248" s="9"/>
      <c r="BQ3248" s="9"/>
      <c r="BR3248" s="9"/>
      <c r="BS3248" s="9"/>
      <c r="BT3248" s="9"/>
      <c r="BU3248" s="9"/>
      <c r="BV3248" s="9"/>
      <c r="BW3248" s="9"/>
      <c r="BX3248" s="9"/>
      <c r="BY3248" s="9"/>
      <c r="BZ3248" s="9"/>
    </row>
    <row r="3249" spans="1:78">
      <c r="A3249" s="9"/>
      <c r="B3249" s="10"/>
      <c r="D3249" s="9"/>
      <c r="E3249" s="9"/>
      <c r="F3249" s="9"/>
      <c r="G3249" s="9"/>
      <c r="H3249" s="9"/>
      <c r="I3249" s="9"/>
      <c r="J3249" s="9"/>
      <c r="K3249" s="9"/>
      <c r="L3249" s="9"/>
      <c r="M3249" s="9"/>
      <c r="N3249" s="9"/>
      <c r="O3249" s="9"/>
      <c r="P3249" s="9"/>
      <c r="Q3249" s="9"/>
      <c r="R3249" s="9"/>
      <c r="S3249" s="9"/>
      <c r="T3249" s="9"/>
      <c r="U3249" s="9"/>
      <c r="V3249" s="9"/>
      <c r="W3249" s="9"/>
      <c r="X3249" s="9"/>
      <c r="Y3249" s="9"/>
      <c r="Z3249" s="9"/>
      <c r="AA3249" s="9"/>
      <c r="AB3249" s="9"/>
      <c r="AC3249" s="9"/>
      <c r="AD3249" s="9"/>
      <c r="AE3249" s="9"/>
      <c r="AF3249" s="9"/>
      <c r="AG3249" s="9"/>
      <c r="AH3249" s="9"/>
      <c r="AI3249" s="9"/>
      <c r="AJ3249" s="9"/>
      <c r="AK3249" s="9"/>
      <c r="AL3249" s="9"/>
      <c r="AM3249" s="9"/>
      <c r="AN3249" s="9"/>
      <c r="AO3249" s="9"/>
      <c r="AP3249" s="9"/>
      <c r="AQ3249" s="9"/>
      <c r="AR3249" s="9"/>
      <c r="AS3249" s="9"/>
      <c r="AT3249" s="9"/>
      <c r="AU3249" s="9"/>
      <c r="AV3249" s="9"/>
      <c r="AW3249" s="9"/>
      <c r="AX3249" s="9"/>
      <c r="AY3249" s="9"/>
      <c r="AZ3249" s="9"/>
      <c r="BA3249" s="9"/>
      <c r="BB3249" s="9"/>
      <c r="BC3249" s="9"/>
      <c r="BD3249" s="9"/>
      <c r="BE3249" s="9"/>
      <c r="BF3249" s="9"/>
      <c r="BG3249" s="9"/>
      <c r="BH3249" s="9"/>
      <c r="BI3249" s="9"/>
      <c r="BJ3249" s="9"/>
      <c r="BK3249" s="9"/>
      <c r="BL3249" s="9"/>
      <c r="BM3249" s="9"/>
      <c r="BN3249" s="9"/>
      <c r="BO3249" s="9"/>
      <c r="BP3249" s="9"/>
      <c r="BQ3249" s="9"/>
      <c r="BR3249" s="9"/>
      <c r="BS3249" s="9"/>
      <c r="BT3249" s="9"/>
      <c r="BU3249" s="9"/>
      <c r="BV3249" s="9"/>
      <c r="BW3249" s="9"/>
      <c r="BX3249" s="9"/>
      <c r="BY3249" s="9"/>
      <c r="BZ3249" s="9"/>
    </row>
    <row r="3250" spans="1:78">
      <c r="A3250" s="9"/>
      <c r="B3250" s="10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9"/>
      <c r="AA3250" s="9"/>
      <c r="AB3250" s="9"/>
      <c r="AC3250" s="9"/>
      <c r="AD3250" s="9"/>
      <c r="AE3250" s="9"/>
      <c r="AF3250" s="9"/>
      <c r="AG3250" s="9"/>
      <c r="AH3250" s="9"/>
      <c r="AI3250" s="9"/>
      <c r="AJ3250" s="9"/>
      <c r="AK3250" s="9"/>
      <c r="AL3250" s="9"/>
      <c r="AM3250" s="9"/>
      <c r="AN3250" s="9"/>
      <c r="AO3250" s="9"/>
      <c r="AP3250" s="9"/>
      <c r="AQ3250" s="9"/>
      <c r="AR3250" s="9"/>
      <c r="AS3250" s="9"/>
      <c r="AT3250" s="9"/>
      <c r="AU3250" s="9"/>
      <c r="AV3250" s="9"/>
      <c r="AW3250" s="9"/>
      <c r="AX3250" s="9"/>
      <c r="AY3250" s="9"/>
      <c r="AZ3250" s="9"/>
      <c r="BA3250" s="9"/>
      <c r="BB3250" s="9"/>
      <c r="BC3250" s="9"/>
      <c r="BD3250" s="9"/>
      <c r="BE3250" s="9"/>
      <c r="BF3250" s="9"/>
      <c r="BG3250" s="9"/>
      <c r="BH3250" s="9"/>
      <c r="BI3250" s="9"/>
      <c r="BJ3250" s="9"/>
      <c r="BK3250" s="9"/>
      <c r="BL3250" s="9"/>
      <c r="BM3250" s="9"/>
      <c r="BN3250" s="9"/>
      <c r="BO3250" s="9"/>
      <c r="BP3250" s="9"/>
      <c r="BQ3250" s="9"/>
      <c r="BR3250" s="9"/>
      <c r="BS3250" s="9"/>
      <c r="BT3250" s="9"/>
      <c r="BU3250" s="9"/>
      <c r="BV3250" s="9"/>
      <c r="BW3250" s="9"/>
      <c r="BX3250" s="9"/>
      <c r="BY3250" s="9"/>
      <c r="BZ3250" s="9"/>
    </row>
    <row r="3251" spans="1:78">
      <c r="A3251" s="9"/>
      <c r="B3251" s="10"/>
      <c r="D3251" s="9"/>
      <c r="E3251" s="9"/>
      <c r="F3251" s="9"/>
      <c r="G3251" s="9"/>
      <c r="H3251" s="9"/>
      <c r="I3251" s="9"/>
      <c r="J3251" s="9"/>
      <c r="K3251" s="9"/>
      <c r="L3251" s="9"/>
      <c r="M3251" s="9"/>
      <c r="N3251" s="9"/>
      <c r="O3251" s="9"/>
      <c r="P3251" s="9"/>
      <c r="Q3251" s="9"/>
      <c r="R3251" s="9"/>
      <c r="S3251" s="9"/>
      <c r="T3251" s="9"/>
      <c r="U3251" s="9"/>
      <c r="V3251" s="9"/>
      <c r="W3251" s="9"/>
      <c r="X3251" s="9"/>
      <c r="Y3251" s="9"/>
      <c r="Z3251" s="9"/>
      <c r="AA3251" s="9"/>
      <c r="AB3251" s="9"/>
      <c r="AC3251" s="9"/>
      <c r="AD3251" s="9"/>
      <c r="AE3251" s="9"/>
      <c r="AF3251" s="9"/>
      <c r="AG3251" s="9"/>
      <c r="AH3251" s="9"/>
      <c r="AI3251" s="9"/>
      <c r="AJ3251" s="9"/>
      <c r="AK3251" s="9"/>
      <c r="AL3251" s="9"/>
      <c r="AM3251" s="9"/>
      <c r="AN3251" s="9"/>
      <c r="AO3251" s="9"/>
      <c r="AP3251" s="9"/>
      <c r="AQ3251" s="9"/>
      <c r="AR3251" s="9"/>
      <c r="AS3251" s="9"/>
      <c r="AT3251" s="9"/>
      <c r="AU3251" s="9"/>
      <c r="AV3251" s="9"/>
      <c r="AW3251" s="9"/>
      <c r="AX3251" s="9"/>
      <c r="AY3251" s="9"/>
      <c r="AZ3251" s="9"/>
      <c r="BA3251" s="9"/>
      <c r="BB3251" s="9"/>
      <c r="BC3251" s="9"/>
      <c r="BD3251" s="9"/>
      <c r="BE3251" s="9"/>
      <c r="BF3251" s="9"/>
      <c r="BG3251" s="9"/>
      <c r="BH3251" s="9"/>
      <c r="BI3251" s="9"/>
      <c r="BJ3251" s="9"/>
      <c r="BK3251" s="9"/>
      <c r="BL3251" s="9"/>
      <c r="BM3251" s="9"/>
      <c r="BN3251" s="9"/>
      <c r="BO3251" s="9"/>
      <c r="BP3251" s="9"/>
      <c r="BQ3251" s="9"/>
      <c r="BR3251" s="9"/>
      <c r="BS3251" s="9"/>
      <c r="BT3251" s="9"/>
      <c r="BU3251" s="9"/>
      <c r="BV3251" s="9"/>
      <c r="BW3251" s="9"/>
      <c r="BX3251" s="9"/>
      <c r="BY3251" s="9"/>
      <c r="BZ3251" s="9"/>
    </row>
    <row r="3252" spans="1:78">
      <c r="A3252" s="9"/>
      <c r="B3252" s="10"/>
      <c r="D3252" s="9"/>
      <c r="E3252" s="9"/>
      <c r="F3252" s="9"/>
      <c r="G3252" s="9"/>
      <c r="H3252" s="9"/>
      <c r="I3252" s="9"/>
      <c r="J3252" s="9"/>
      <c r="K3252" s="9"/>
      <c r="L3252" s="9"/>
      <c r="M3252" s="9"/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9"/>
      <c r="Z3252" s="9"/>
      <c r="AA3252" s="9"/>
      <c r="AB3252" s="9"/>
      <c r="AC3252" s="9"/>
      <c r="AD3252" s="9"/>
      <c r="AE3252" s="9"/>
      <c r="AF3252" s="9"/>
      <c r="AG3252" s="9"/>
      <c r="AH3252" s="9"/>
      <c r="AI3252" s="9"/>
      <c r="AJ3252" s="9"/>
      <c r="AK3252" s="9"/>
      <c r="AL3252" s="9"/>
      <c r="AM3252" s="9"/>
      <c r="AN3252" s="9"/>
      <c r="AO3252" s="9"/>
      <c r="AP3252" s="9"/>
      <c r="AQ3252" s="9"/>
      <c r="AR3252" s="9"/>
      <c r="AS3252" s="9"/>
      <c r="AT3252" s="9"/>
      <c r="AU3252" s="9"/>
      <c r="AV3252" s="9"/>
      <c r="AW3252" s="9"/>
      <c r="AX3252" s="9"/>
      <c r="AY3252" s="9"/>
      <c r="AZ3252" s="9"/>
      <c r="BA3252" s="9"/>
      <c r="BB3252" s="9"/>
      <c r="BC3252" s="9"/>
      <c r="BD3252" s="9"/>
      <c r="BE3252" s="9"/>
      <c r="BF3252" s="9"/>
      <c r="BG3252" s="9"/>
      <c r="BH3252" s="9"/>
      <c r="BI3252" s="9"/>
      <c r="BJ3252" s="9"/>
      <c r="BK3252" s="9"/>
      <c r="BL3252" s="9"/>
      <c r="BM3252" s="9"/>
      <c r="BN3252" s="9"/>
      <c r="BO3252" s="9"/>
      <c r="BP3252" s="9"/>
      <c r="BQ3252" s="9"/>
      <c r="BR3252" s="9"/>
      <c r="BS3252" s="9"/>
      <c r="BT3252" s="9"/>
      <c r="BU3252" s="9"/>
      <c r="BV3252" s="9"/>
      <c r="BW3252" s="9"/>
      <c r="BX3252" s="9"/>
      <c r="BY3252" s="9"/>
      <c r="BZ3252" s="9"/>
    </row>
    <row r="3253" spans="1:78">
      <c r="A3253" s="9"/>
      <c r="B3253" s="10"/>
      <c r="D3253" s="9"/>
      <c r="E3253" s="9"/>
      <c r="F3253" s="9"/>
      <c r="G3253" s="9"/>
      <c r="H3253" s="9"/>
      <c r="I3253" s="9"/>
      <c r="J3253" s="9"/>
      <c r="K3253" s="9"/>
      <c r="L3253" s="9"/>
      <c r="M3253" s="9"/>
      <c r="N3253" s="9"/>
      <c r="O3253" s="9"/>
      <c r="P3253" s="9"/>
      <c r="Q3253" s="9"/>
      <c r="R3253" s="9"/>
      <c r="S3253" s="9"/>
      <c r="T3253" s="9"/>
      <c r="U3253" s="9"/>
      <c r="V3253" s="9"/>
      <c r="W3253" s="9"/>
      <c r="X3253" s="9"/>
      <c r="Y3253" s="9"/>
      <c r="Z3253" s="9"/>
      <c r="AA3253" s="9"/>
      <c r="AB3253" s="9"/>
      <c r="AC3253" s="9"/>
      <c r="AD3253" s="9"/>
      <c r="AE3253" s="9"/>
      <c r="AF3253" s="9"/>
      <c r="AG3253" s="9"/>
      <c r="AH3253" s="9"/>
      <c r="AI3253" s="9"/>
      <c r="AJ3253" s="9"/>
      <c r="AK3253" s="9"/>
      <c r="AL3253" s="9"/>
      <c r="AM3253" s="9"/>
      <c r="AN3253" s="9"/>
      <c r="AO3253" s="9"/>
      <c r="AP3253" s="9"/>
      <c r="AQ3253" s="9"/>
      <c r="AR3253" s="9"/>
      <c r="AS3253" s="9"/>
      <c r="AT3253" s="9"/>
      <c r="AU3253" s="9"/>
      <c r="AV3253" s="9"/>
      <c r="AW3253" s="9"/>
      <c r="AX3253" s="9"/>
      <c r="AY3253" s="9"/>
      <c r="AZ3253" s="9"/>
      <c r="BA3253" s="9"/>
      <c r="BB3253" s="9"/>
      <c r="BC3253" s="9"/>
      <c r="BD3253" s="9"/>
      <c r="BE3253" s="9"/>
      <c r="BF3253" s="9"/>
      <c r="BG3253" s="9"/>
      <c r="BH3253" s="9"/>
      <c r="BI3253" s="9"/>
      <c r="BJ3253" s="9"/>
      <c r="BK3253" s="9"/>
      <c r="BL3253" s="9"/>
      <c r="BM3253" s="9"/>
      <c r="BN3253" s="9"/>
      <c r="BO3253" s="9"/>
      <c r="BP3253" s="9"/>
      <c r="BQ3253" s="9"/>
      <c r="BR3253" s="9"/>
      <c r="BS3253" s="9"/>
      <c r="BT3253" s="9"/>
      <c r="BU3253" s="9"/>
      <c r="BV3253" s="9"/>
      <c r="BW3253" s="9"/>
      <c r="BX3253" s="9"/>
      <c r="BY3253" s="9"/>
      <c r="BZ3253" s="9"/>
    </row>
    <row r="3254" spans="1:78">
      <c r="A3254" s="9"/>
      <c r="B3254" s="10"/>
      <c r="D3254" s="9"/>
      <c r="E3254" s="9"/>
      <c r="F3254" s="9"/>
      <c r="G3254" s="9"/>
      <c r="H3254" s="9"/>
      <c r="I3254" s="9"/>
      <c r="J3254" s="9"/>
      <c r="K3254" s="9"/>
      <c r="L3254" s="9"/>
      <c r="M3254" s="9"/>
      <c r="N3254" s="9"/>
      <c r="O3254" s="9"/>
      <c r="P3254" s="9"/>
      <c r="Q3254" s="9"/>
      <c r="R3254" s="9"/>
      <c r="S3254" s="9"/>
      <c r="T3254" s="9"/>
      <c r="U3254" s="9"/>
      <c r="V3254" s="9"/>
      <c r="W3254" s="9"/>
      <c r="X3254" s="9"/>
      <c r="Y3254" s="9"/>
      <c r="Z3254" s="9"/>
      <c r="AA3254" s="9"/>
      <c r="AB3254" s="9"/>
      <c r="AC3254" s="9"/>
      <c r="AD3254" s="9"/>
      <c r="AE3254" s="9"/>
      <c r="AF3254" s="9"/>
      <c r="AG3254" s="9"/>
      <c r="AH3254" s="9"/>
      <c r="AI3254" s="9"/>
      <c r="AJ3254" s="9"/>
      <c r="AK3254" s="9"/>
      <c r="AL3254" s="9"/>
      <c r="AM3254" s="9"/>
      <c r="AN3254" s="9"/>
      <c r="AO3254" s="9"/>
      <c r="AP3254" s="9"/>
      <c r="AQ3254" s="9"/>
      <c r="AR3254" s="9"/>
      <c r="AS3254" s="9"/>
      <c r="AT3254" s="9"/>
      <c r="AU3254" s="9"/>
      <c r="AV3254" s="9"/>
      <c r="AW3254" s="9"/>
      <c r="AX3254" s="9"/>
      <c r="AY3254" s="9"/>
      <c r="AZ3254" s="9"/>
      <c r="BA3254" s="9"/>
      <c r="BB3254" s="9"/>
      <c r="BC3254" s="9"/>
      <c r="BD3254" s="9"/>
      <c r="BE3254" s="9"/>
      <c r="BF3254" s="9"/>
      <c r="BG3254" s="9"/>
      <c r="BH3254" s="9"/>
      <c r="BI3254" s="9"/>
      <c r="BJ3254" s="9"/>
      <c r="BK3254" s="9"/>
      <c r="BL3254" s="9"/>
      <c r="BM3254" s="9"/>
      <c r="BN3254" s="9"/>
      <c r="BO3254" s="9"/>
      <c r="BP3254" s="9"/>
      <c r="BQ3254" s="9"/>
      <c r="BR3254" s="9"/>
      <c r="BS3254" s="9"/>
      <c r="BT3254" s="9"/>
      <c r="BU3254" s="9"/>
      <c r="BV3254" s="9"/>
      <c r="BW3254" s="9"/>
      <c r="BX3254" s="9"/>
      <c r="BY3254" s="9"/>
      <c r="BZ3254" s="9"/>
    </row>
    <row r="3255" spans="1:78">
      <c r="A3255" s="9"/>
      <c r="B3255" s="10"/>
      <c r="D3255" s="9"/>
      <c r="E3255" s="9"/>
      <c r="F3255" s="9"/>
      <c r="G3255" s="9"/>
      <c r="H3255" s="9"/>
      <c r="I3255" s="9"/>
      <c r="J3255" s="9"/>
      <c r="K3255" s="9"/>
      <c r="L3255" s="9"/>
      <c r="M3255" s="9"/>
      <c r="N3255" s="9"/>
      <c r="O3255" s="9"/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9"/>
      <c r="AA3255" s="9"/>
      <c r="AB3255" s="9"/>
      <c r="AC3255" s="9"/>
      <c r="AD3255" s="9"/>
      <c r="AE3255" s="9"/>
      <c r="AF3255" s="9"/>
      <c r="AG3255" s="9"/>
      <c r="AH3255" s="9"/>
      <c r="AI3255" s="9"/>
      <c r="AJ3255" s="9"/>
      <c r="AK3255" s="9"/>
      <c r="AL3255" s="9"/>
      <c r="AM3255" s="9"/>
      <c r="AN3255" s="9"/>
      <c r="AO3255" s="9"/>
      <c r="AP3255" s="9"/>
      <c r="AQ3255" s="9"/>
      <c r="AR3255" s="9"/>
      <c r="AS3255" s="9"/>
      <c r="AT3255" s="9"/>
      <c r="AU3255" s="9"/>
      <c r="AV3255" s="9"/>
      <c r="AW3255" s="9"/>
      <c r="AX3255" s="9"/>
      <c r="AY3255" s="9"/>
      <c r="AZ3255" s="9"/>
      <c r="BA3255" s="9"/>
      <c r="BB3255" s="9"/>
      <c r="BC3255" s="9"/>
      <c r="BD3255" s="9"/>
      <c r="BE3255" s="9"/>
      <c r="BF3255" s="9"/>
      <c r="BG3255" s="9"/>
      <c r="BH3255" s="9"/>
      <c r="BI3255" s="9"/>
      <c r="BJ3255" s="9"/>
      <c r="BK3255" s="9"/>
      <c r="BL3255" s="9"/>
      <c r="BM3255" s="9"/>
      <c r="BN3255" s="9"/>
      <c r="BO3255" s="9"/>
      <c r="BP3255" s="9"/>
      <c r="BQ3255" s="9"/>
      <c r="BR3255" s="9"/>
      <c r="BS3255" s="9"/>
      <c r="BT3255" s="9"/>
      <c r="BU3255" s="9"/>
      <c r="BV3255" s="9"/>
      <c r="BW3255" s="9"/>
      <c r="BX3255" s="9"/>
      <c r="BY3255" s="9"/>
      <c r="BZ3255" s="9"/>
    </row>
    <row r="3256" spans="1:78">
      <c r="A3256" s="9"/>
      <c r="B3256" s="10"/>
      <c r="D3256" s="9"/>
      <c r="E3256" s="9"/>
      <c r="F3256" s="9"/>
      <c r="G3256" s="9"/>
      <c r="H3256" s="9"/>
      <c r="I3256" s="9"/>
      <c r="J3256" s="9"/>
      <c r="K3256" s="9"/>
      <c r="L3256" s="9"/>
      <c r="M3256" s="9"/>
      <c r="N3256" s="9"/>
      <c r="O3256" s="9"/>
      <c r="P3256" s="9"/>
      <c r="Q3256" s="9"/>
      <c r="R3256" s="9"/>
      <c r="S3256" s="9"/>
      <c r="T3256" s="9"/>
      <c r="U3256" s="9"/>
      <c r="V3256" s="9"/>
      <c r="W3256" s="9"/>
      <c r="X3256" s="9"/>
      <c r="Y3256" s="9"/>
      <c r="Z3256" s="9"/>
      <c r="AA3256" s="9"/>
      <c r="AB3256" s="9"/>
      <c r="AC3256" s="9"/>
      <c r="AD3256" s="9"/>
      <c r="AE3256" s="9"/>
      <c r="AF3256" s="9"/>
      <c r="AG3256" s="9"/>
      <c r="AH3256" s="9"/>
      <c r="AI3256" s="9"/>
      <c r="AJ3256" s="9"/>
      <c r="AK3256" s="9"/>
      <c r="AL3256" s="9"/>
      <c r="AM3256" s="9"/>
      <c r="AN3256" s="9"/>
      <c r="AO3256" s="9"/>
      <c r="AP3256" s="9"/>
      <c r="AQ3256" s="9"/>
      <c r="AR3256" s="9"/>
      <c r="AS3256" s="9"/>
      <c r="AT3256" s="9"/>
      <c r="AU3256" s="9"/>
      <c r="AV3256" s="9"/>
      <c r="AW3256" s="9"/>
      <c r="AX3256" s="9"/>
      <c r="AY3256" s="9"/>
      <c r="AZ3256" s="9"/>
      <c r="BA3256" s="9"/>
      <c r="BB3256" s="9"/>
      <c r="BC3256" s="9"/>
      <c r="BD3256" s="9"/>
      <c r="BE3256" s="9"/>
      <c r="BF3256" s="9"/>
      <c r="BG3256" s="9"/>
      <c r="BH3256" s="9"/>
      <c r="BI3256" s="9"/>
      <c r="BJ3256" s="9"/>
      <c r="BK3256" s="9"/>
      <c r="BL3256" s="9"/>
      <c r="BM3256" s="9"/>
      <c r="BN3256" s="9"/>
      <c r="BO3256" s="9"/>
      <c r="BP3256" s="9"/>
      <c r="BQ3256" s="9"/>
      <c r="BR3256" s="9"/>
      <c r="BS3256" s="9"/>
      <c r="BT3256" s="9"/>
      <c r="BU3256" s="9"/>
      <c r="BV3256" s="9"/>
      <c r="BW3256" s="9"/>
      <c r="BX3256" s="9"/>
      <c r="BY3256" s="9"/>
      <c r="BZ3256" s="9"/>
    </row>
    <row r="3257" spans="1:78">
      <c r="A3257" s="9"/>
      <c r="B3257" s="10"/>
      <c r="D3257" s="9"/>
      <c r="E3257" s="9"/>
      <c r="F3257" s="9"/>
      <c r="G3257" s="9"/>
      <c r="H3257" s="9"/>
      <c r="I3257" s="9"/>
      <c r="J3257" s="9"/>
      <c r="K3257" s="9"/>
      <c r="L3257" s="9"/>
      <c r="M3257" s="9"/>
      <c r="N3257" s="9"/>
      <c r="O3257" s="9"/>
      <c r="P3257" s="9"/>
      <c r="Q3257" s="9"/>
      <c r="R3257" s="9"/>
      <c r="S3257" s="9"/>
      <c r="T3257" s="9"/>
      <c r="U3257" s="9"/>
      <c r="V3257" s="9"/>
      <c r="W3257" s="9"/>
      <c r="X3257" s="9"/>
      <c r="Y3257" s="9"/>
      <c r="Z3257" s="9"/>
      <c r="AA3257" s="9"/>
      <c r="AB3257" s="9"/>
      <c r="AC3257" s="9"/>
      <c r="AD3257" s="9"/>
      <c r="AE3257" s="9"/>
      <c r="AF3257" s="9"/>
      <c r="AG3257" s="9"/>
      <c r="AH3257" s="9"/>
      <c r="AI3257" s="9"/>
      <c r="AJ3257" s="9"/>
      <c r="AK3257" s="9"/>
      <c r="AL3257" s="9"/>
      <c r="AM3257" s="9"/>
      <c r="AN3257" s="9"/>
      <c r="AO3257" s="9"/>
      <c r="AP3257" s="9"/>
      <c r="AQ3257" s="9"/>
      <c r="AR3257" s="9"/>
      <c r="AS3257" s="9"/>
      <c r="AT3257" s="9"/>
      <c r="AU3257" s="9"/>
      <c r="AV3257" s="9"/>
      <c r="AW3257" s="9"/>
      <c r="AX3257" s="9"/>
      <c r="AY3257" s="9"/>
      <c r="AZ3257" s="9"/>
      <c r="BA3257" s="9"/>
      <c r="BB3257" s="9"/>
      <c r="BC3257" s="9"/>
      <c r="BD3257" s="9"/>
      <c r="BE3257" s="9"/>
      <c r="BF3257" s="9"/>
      <c r="BG3257" s="9"/>
      <c r="BH3257" s="9"/>
      <c r="BI3257" s="9"/>
      <c r="BJ3257" s="9"/>
      <c r="BK3257" s="9"/>
      <c r="BL3257" s="9"/>
      <c r="BM3257" s="9"/>
      <c r="BN3257" s="9"/>
      <c r="BO3257" s="9"/>
      <c r="BP3257" s="9"/>
      <c r="BQ3257" s="9"/>
      <c r="BR3257" s="9"/>
      <c r="BS3257" s="9"/>
      <c r="BT3257" s="9"/>
      <c r="BU3257" s="9"/>
      <c r="BV3257" s="9"/>
      <c r="BW3257" s="9"/>
      <c r="BX3257" s="9"/>
      <c r="BY3257" s="9"/>
      <c r="BZ3257" s="9"/>
    </row>
    <row r="3258" spans="1:78">
      <c r="A3258" s="9"/>
      <c r="B3258" s="10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O3258" s="9"/>
      <c r="P3258" s="9"/>
      <c r="Q3258" s="9"/>
      <c r="R3258" s="9"/>
      <c r="S3258" s="9"/>
      <c r="T3258" s="9"/>
      <c r="U3258" s="9"/>
      <c r="V3258" s="9"/>
      <c r="W3258" s="9"/>
      <c r="X3258" s="9"/>
      <c r="Y3258" s="9"/>
      <c r="Z3258" s="9"/>
      <c r="AA3258" s="9"/>
      <c r="AB3258" s="9"/>
      <c r="AC3258" s="9"/>
      <c r="AD3258" s="9"/>
      <c r="AE3258" s="9"/>
      <c r="AF3258" s="9"/>
      <c r="AG3258" s="9"/>
      <c r="AH3258" s="9"/>
      <c r="AI3258" s="9"/>
      <c r="AJ3258" s="9"/>
      <c r="AK3258" s="9"/>
      <c r="AL3258" s="9"/>
      <c r="AM3258" s="9"/>
      <c r="AN3258" s="9"/>
      <c r="AO3258" s="9"/>
      <c r="AP3258" s="9"/>
      <c r="AQ3258" s="9"/>
      <c r="AR3258" s="9"/>
      <c r="AS3258" s="9"/>
      <c r="AT3258" s="9"/>
      <c r="AU3258" s="9"/>
      <c r="AV3258" s="9"/>
      <c r="AW3258" s="9"/>
      <c r="AX3258" s="9"/>
      <c r="AY3258" s="9"/>
      <c r="AZ3258" s="9"/>
      <c r="BA3258" s="9"/>
      <c r="BB3258" s="9"/>
      <c r="BC3258" s="9"/>
      <c r="BD3258" s="9"/>
      <c r="BE3258" s="9"/>
      <c r="BF3258" s="9"/>
      <c r="BG3258" s="9"/>
      <c r="BH3258" s="9"/>
      <c r="BI3258" s="9"/>
      <c r="BJ3258" s="9"/>
      <c r="BK3258" s="9"/>
      <c r="BL3258" s="9"/>
      <c r="BM3258" s="9"/>
      <c r="BN3258" s="9"/>
      <c r="BO3258" s="9"/>
      <c r="BP3258" s="9"/>
      <c r="BQ3258" s="9"/>
      <c r="BR3258" s="9"/>
      <c r="BS3258" s="9"/>
      <c r="BT3258" s="9"/>
      <c r="BU3258" s="9"/>
      <c r="BV3258" s="9"/>
      <c r="BW3258" s="9"/>
      <c r="BX3258" s="9"/>
      <c r="BY3258" s="9"/>
      <c r="BZ3258" s="9"/>
    </row>
    <row r="3259" spans="1:78">
      <c r="A3259" s="9"/>
      <c r="B3259" s="10"/>
      <c r="D3259" s="9"/>
      <c r="E3259" s="9"/>
      <c r="F3259" s="9"/>
      <c r="G3259" s="9"/>
      <c r="H3259" s="9"/>
      <c r="I3259" s="9"/>
      <c r="J3259" s="9"/>
      <c r="K3259" s="9"/>
      <c r="L3259" s="9"/>
      <c r="M3259" s="9"/>
      <c r="N3259" s="9"/>
      <c r="O3259" s="9"/>
      <c r="P3259" s="9"/>
      <c r="Q3259" s="9"/>
      <c r="R3259" s="9"/>
      <c r="S3259" s="9"/>
      <c r="T3259" s="9"/>
      <c r="U3259" s="9"/>
      <c r="V3259" s="9"/>
      <c r="W3259" s="9"/>
      <c r="X3259" s="9"/>
      <c r="Y3259" s="9"/>
      <c r="Z3259" s="9"/>
      <c r="AA3259" s="9"/>
      <c r="AB3259" s="9"/>
      <c r="AC3259" s="9"/>
      <c r="AD3259" s="9"/>
      <c r="AE3259" s="9"/>
      <c r="AF3259" s="9"/>
      <c r="AG3259" s="9"/>
      <c r="AH3259" s="9"/>
      <c r="AI3259" s="9"/>
      <c r="AJ3259" s="9"/>
      <c r="AK3259" s="9"/>
      <c r="AL3259" s="9"/>
      <c r="AM3259" s="9"/>
      <c r="AN3259" s="9"/>
      <c r="AO3259" s="9"/>
      <c r="AP3259" s="9"/>
      <c r="AQ3259" s="9"/>
      <c r="AR3259" s="9"/>
      <c r="AS3259" s="9"/>
      <c r="AT3259" s="9"/>
      <c r="AU3259" s="9"/>
      <c r="AV3259" s="9"/>
      <c r="AW3259" s="9"/>
      <c r="AX3259" s="9"/>
      <c r="AY3259" s="9"/>
      <c r="AZ3259" s="9"/>
      <c r="BA3259" s="9"/>
      <c r="BB3259" s="9"/>
      <c r="BC3259" s="9"/>
      <c r="BD3259" s="9"/>
      <c r="BE3259" s="9"/>
      <c r="BF3259" s="9"/>
      <c r="BG3259" s="9"/>
      <c r="BH3259" s="9"/>
      <c r="BI3259" s="9"/>
      <c r="BJ3259" s="9"/>
      <c r="BK3259" s="9"/>
      <c r="BL3259" s="9"/>
      <c r="BM3259" s="9"/>
      <c r="BN3259" s="9"/>
      <c r="BO3259" s="9"/>
      <c r="BP3259" s="9"/>
      <c r="BQ3259" s="9"/>
      <c r="BR3259" s="9"/>
      <c r="BS3259" s="9"/>
      <c r="BT3259" s="9"/>
      <c r="BU3259" s="9"/>
      <c r="BV3259" s="9"/>
      <c r="BW3259" s="9"/>
      <c r="BX3259" s="9"/>
      <c r="BY3259" s="9"/>
      <c r="BZ3259" s="9"/>
    </row>
    <row r="3260" spans="1:78">
      <c r="A3260" s="9"/>
      <c r="B3260" s="10"/>
      <c r="D3260" s="9"/>
      <c r="E3260" s="9"/>
      <c r="F3260" s="9"/>
      <c r="G3260" s="9"/>
      <c r="H3260" s="9"/>
      <c r="I3260" s="9"/>
      <c r="J3260" s="9"/>
      <c r="K3260" s="9"/>
      <c r="L3260" s="9"/>
      <c r="M3260" s="9"/>
      <c r="N3260" s="9"/>
      <c r="O3260" s="9"/>
      <c r="P3260" s="9"/>
      <c r="Q3260" s="9"/>
      <c r="R3260" s="9"/>
      <c r="S3260" s="9"/>
      <c r="T3260" s="9"/>
      <c r="U3260" s="9"/>
      <c r="V3260" s="9"/>
      <c r="W3260" s="9"/>
      <c r="X3260" s="9"/>
      <c r="Y3260" s="9"/>
      <c r="Z3260" s="9"/>
      <c r="AA3260" s="9"/>
      <c r="AB3260" s="9"/>
      <c r="AC3260" s="9"/>
      <c r="AD3260" s="9"/>
      <c r="AE3260" s="9"/>
      <c r="AF3260" s="9"/>
      <c r="AG3260" s="9"/>
      <c r="AH3260" s="9"/>
      <c r="AI3260" s="9"/>
      <c r="AJ3260" s="9"/>
      <c r="AK3260" s="9"/>
      <c r="AL3260" s="9"/>
      <c r="AM3260" s="9"/>
      <c r="AN3260" s="9"/>
      <c r="AO3260" s="9"/>
      <c r="AP3260" s="9"/>
      <c r="AQ3260" s="9"/>
      <c r="AR3260" s="9"/>
      <c r="AS3260" s="9"/>
      <c r="AT3260" s="9"/>
      <c r="AU3260" s="9"/>
      <c r="AV3260" s="9"/>
      <c r="AW3260" s="9"/>
      <c r="AX3260" s="9"/>
      <c r="AY3260" s="9"/>
      <c r="AZ3260" s="9"/>
      <c r="BA3260" s="9"/>
      <c r="BB3260" s="9"/>
      <c r="BC3260" s="9"/>
      <c r="BD3260" s="9"/>
      <c r="BE3260" s="9"/>
      <c r="BF3260" s="9"/>
      <c r="BG3260" s="9"/>
      <c r="BH3260" s="9"/>
      <c r="BI3260" s="9"/>
      <c r="BJ3260" s="9"/>
      <c r="BK3260" s="9"/>
      <c r="BL3260" s="9"/>
      <c r="BM3260" s="9"/>
      <c r="BN3260" s="9"/>
      <c r="BO3260" s="9"/>
      <c r="BP3260" s="9"/>
      <c r="BQ3260" s="9"/>
      <c r="BR3260" s="9"/>
      <c r="BS3260" s="9"/>
      <c r="BT3260" s="9"/>
      <c r="BU3260" s="9"/>
      <c r="BV3260" s="9"/>
      <c r="BW3260" s="9"/>
      <c r="BX3260" s="9"/>
      <c r="BY3260" s="9"/>
      <c r="BZ3260" s="9"/>
    </row>
    <row r="3261" spans="1:78">
      <c r="A3261" s="9"/>
      <c r="B3261" s="10"/>
      <c r="D3261" s="9"/>
      <c r="E3261" s="9"/>
      <c r="F3261" s="9"/>
      <c r="G3261" s="9"/>
      <c r="H3261" s="9"/>
      <c r="I3261" s="9"/>
      <c r="J3261" s="9"/>
      <c r="K3261" s="9"/>
      <c r="L3261" s="9"/>
      <c r="M3261" s="9"/>
      <c r="N3261" s="9"/>
      <c r="O3261" s="9"/>
      <c r="P3261" s="9"/>
      <c r="Q3261" s="9"/>
      <c r="R3261" s="9"/>
      <c r="S3261" s="9"/>
      <c r="T3261" s="9"/>
      <c r="U3261" s="9"/>
      <c r="V3261" s="9"/>
      <c r="W3261" s="9"/>
      <c r="X3261" s="9"/>
      <c r="Y3261" s="9"/>
      <c r="Z3261" s="9"/>
      <c r="AA3261" s="9"/>
      <c r="AB3261" s="9"/>
      <c r="AC3261" s="9"/>
      <c r="AD3261" s="9"/>
      <c r="AE3261" s="9"/>
      <c r="AF3261" s="9"/>
      <c r="AG3261" s="9"/>
      <c r="AH3261" s="9"/>
      <c r="AI3261" s="9"/>
      <c r="AJ3261" s="9"/>
      <c r="AK3261" s="9"/>
      <c r="AL3261" s="9"/>
      <c r="AM3261" s="9"/>
      <c r="AN3261" s="9"/>
      <c r="AO3261" s="9"/>
      <c r="AP3261" s="9"/>
      <c r="AQ3261" s="9"/>
      <c r="AR3261" s="9"/>
      <c r="AS3261" s="9"/>
      <c r="AT3261" s="9"/>
      <c r="AU3261" s="9"/>
      <c r="AV3261" s="9"/>
      <c r="AW3261" s="9"/>
      <c r="AX3261" s="9"/>
      <c r="AY3261" s="9"/>
      <c r="AZ3261" s="9"/>
      <c r="BA3261" s="9"/>
      <c r="BB3261" s="9"/>
      <c r="BC3261" s="9"/>
      <c r="BD3261" s="9"/>
      <c r="BE3261" s="9"/>
      <c r="BF3261" s="9"/>
      <c r="BG3261" s="9"/>
      <c r="BH3261" s="9"/>
      <c r="BI3261" s="9"/>
      <c r="BJ3261" s="9"/>
      <c r="BK3261" s="9"/>
      <c r="BL3261" s="9"/>
      <c r="BM3261" s="9"/>
      <c r="BN3261" s="9"/>
      <c r="BO3261" s="9"/>
      <c r="BP3261" s="9"/>
      <c r="BQ3261" s="9"/>
      <c r="BR3261" s="9"/>
      <c r="BS3261" s="9"/>
      <c r="BT3261" s="9"/>
      <c r="BU3261" s="9"/>
      <c r="BV3261" s="9"/>
      <c r="BW3261" s="9"/>
      <c r="BX3261" s="9"/>
      <c r="BY3261" s="9"/>
      <c r="BZ3261" s="9"/>
    </row>
    <row r="3262" spans="1:78">
      <c r="A3262" s="9"/>
      <c r="B3262" s="10"/>
      <c r="D3262" s="9"/>
      <c r="E3262" s="9"/>
      <c r="F3262" s="9"/>
      <c r="G3262" s="9"/>
      <c r="H3262" s="9"/>
      <c r="I3262" s="9"/>
      <c r="J3262" s="9"/>
      <c r="K3262" s="9"/>
      <c r="L3262" s="9"/>
      <c r="M3262" s="9"/>
      <c r="N3262" s="9"/>
      <c r="O3262" s="9"/>
      <c r="P3262" s="9"/>
      <c r="Q3262" s="9"/>
      <c r="R3262" s="9"/>
      <c r="S3262" s="9"/>
      <c r="T3262" s="9"/>
      <c r="U3262" s="9"/>
      <c r="V3262" s="9"/>
      <c r="W3262" s="9"/>
      <c r="X3262" s="9"/>
      <c r="Y3262" s="9"/>
      <c r="Z3262" s="9"/>
      <c r="AA3262" s="9"/>
      <c r="AB3262" s="9"/>
      <c r="AC3262" s="9"/>
      <c r="AD3262" s="9"/>
      <c r="AE3262" s="9"/>
      <c r="AF3262" s="9"/>
      <c r="AG3262" s="9"/>
      <c r="AH3262" s="9"/>
      <c r="AI3262" s="9"/>
      <c r="AJ3262" s="9"/>
      <c r="AK3262" s="9"/>
      <c r="AL3262" s="9"/>
      <c r="AM3262" s="9"/>
      <c r="AN3262" s="9"/>
      <c r="AO3262" s="9"/>
      <c r="AP3262" s="9"/>
      <c r="AQ3262" s="9"/>
      <c r="AR3262" s="9"/>
      <c r="AS3262" s="9"/>
      <c r="AT3262" s="9"/>
      <c r="AU3262" s="9"/>
      <c r="AV3262" s="9"/>
      <c r="AW3262" s="9"/>
      <c r="AX3262" s="9"/>
      <c r="AY3262" s="9"/>
      <c r="AZ3262" s="9"/>
      <c r="BA3262" s="9"/>
      <c r="BB3262" s="9"/>
      <c r="BC3262" s="9"/>
      <c r="BD3262" s="9"/>
      <c r="BE3262" s="9"/>
      <c r="BF3262" s="9"/>
      <c r="BG3262" s="9"/>
      <c r="BH3262" s="9"/>
      <c r="BI3262" s="9"/>
      <c r="BJ3262" s="9"/>
      <c r="BK3262" s="9"/>
      <c r="BL3262" s="9"/>
      <c r="BM3262" s="9"/>
      <c r="BN3262" s="9"/>
      <c r="BO3262" s="9"/>
      <c r="BP3262" s="9"/>
      <c r="BQ3262" s="9"/>
      <c r="BR3262" s="9"/>
      <c r="BS3262" s="9"/>
      <c r="BT3262" s="9"/>
      <c r="BU3262" s="9"/>
      <c r="BV3262" s="9"/>
      <c r="BW3262" s="9"/>
      <c r="BX3262" s="9"/>
      <c r="BY3262" s="9"/>
      <c r="BZ3262" s="9"/>
    </row>
    <row r="3263" spans="1:78">
      <c r="A3263" s="9"/>
      <c r="B3263" s="10"/>
      <c r="D3263" s="9"/>
      <c r="E3263" s="9"/>
      <c r="F3263" s="9"/>
      <c r="G3263" s="9"/>
      <c r="H3263" s="9"/>
      <c r="I3263" s="9"/>
      <c r="J3263" s="9"/>
      <c r="K3263" s="9"/>
      <c r="L3263" s="9"/>
      <c r="M3263" s="9"/>
      <c r="N3263" s="9"/>
      <c r="O3263" s="9"/>
      <c r="P3263" s="9"/>
      <c r="Q3263" s="9"/>
      <c r="R3263" s="9"/>
      <c r="S3263" s="9"/>
      <c r="T3263" s="9"/>
      <c r="U3263" s="9"/>
      <c r="V3263" s="9"/>
      <c r="W3263" s="9"/>
      <c r="X3263" s="9"/>
      <c r="Y3263" s="9"/>
      <c r="Z3263" s="9"/>
      <c r="AA3263" s="9"/>
      <c r="AB3263" s="9"/>
      <c r="AC3263" s="9"/>
      <c r="AD3263" s="9"/>
      <c r="AE3263" s="9"/>
      <c r="AF3263" s="9"/>
      <c r="AG3263" s="9"/>
      <c r="AH3263" s="9"/>
      <c r="AI3263" s="9"/>
      <c r="AJ3263" s="9"/>
      <c r="AK3263" s="9"/>
      <c r="AL3263" s="9"/>
      <c r="AM3263" s="9"/>
      <c r="AN3263" s="9"/>
      <c r="AO3263" s="9"/>
      <c r="AP3263" s="9"/>
      <c r="AQ3263" s="9"/>
      <c r="AR3263" s="9"/>
      <c r="AS3263" s="9"/>
      <c r="AT3263" s="9"/>
      <c r="AU3263" s="9"/>
      <c r="AV3263" s="9"/>
      <c r="AW3263" s="9"/>
      <c r="AX3263" s="9"/>
      <c r="AY3263" s="9"/>
      <c r="AZ3263" s="9"/>
      <c r="BA3263" s="9"/>
      <c r="BB3263" s="9"/>
      <c r="BC3263" s="9"/>
      <c r="BD3263" s="9"/>
      <c r="BE3263" s="9"/>
      <c r="BF3263" s="9"/>
      <c r="BG3263" s="9"/>
      <c r="BH3263" s="9"/>
      <c r="BI3263" s="9"/>
      <c r="BJ3263" s="9"/>
      <c r="BK3263" s="9"/>
      <c r="BL3263" s="9"/>
      <c r="BM3263" s="9"/>
      <c r="BN3263" s="9"/>
      <c r="BO3263" s="9"/>
      <c r="BP3263" s="9"/>
      <c r="BQ3263" s="9"/>
      <c r="BR3263" s="9"/>
      <c r="BS3263" s="9"/>
      <c r="BT3263" s="9"/>
      <c r="BU3263" s="9"/>
      <c r="BV3263" s="9"/>
      <c r="BW3263" s="9"/>
      <c r="BX3263" s="9"/>
      <c r="BY3263" s="9"/>
      <c r="BZ3263" s="9"/>
    </row>
    <row r="3264" spans="1:78">
      <c r="A3264" s="9"/>
      <c r="B3264" s="10"/>
      <c r="D3264" s="9"/>
      <c r="E3264" s="9"/>
      <c r="F3264" s="9"/>
      <c r="G3264" s="9"/>
      <c r="H3264" s="9"/>
      <c r="I3264" s="9"/>
      <c r="J3264" s="9"/>
      <c r="K3264" s="9"/>
      <c r="L3264" s="9"/>
      <c r="M3264" s="9"/>
      <c r="N3264" s="9"/>
      <c r="O3264" s="9"/>
      <c r="P3264" s="9"/>
      <c r="Q3264" s="9"/>
      <c r="R3264" s="9"/>
      <c r="S3264" s="9"/>
      <c r="T3264" s="9"/>
      <c r="U3264" s="9"/>
      <c r="V3264" s="9"/>
      <c r="W3264" s="9"/>
      <c r="X3264" s="9"/>
      <c r="Y3264" s="9"/>
      <c r="Z3264" s="9"/>
      <c r="AA3264" s="9"/>
      <c r="AB3264" s="9"/>
      <c r="AC3264" s="9"/>
      <c r="AD3264" s="9"/>
      <c r="AE3264" s="9"/>
      <c r="AF3264" s="9"/>
      <c r="AG3264" s="9"/>
      <c r="AH3264" s="9"/>
      <c r="AI3264" s="9"/>
      <c r="AJ3264" s="9"/>
      <c r="AK3264" s="9"/>
      <c r="AL3264" s="9"/>
      <c r="AM3264" s="9"/>
      <c r="AN3264" s="9"/>
      <c r="AO3264" s="9"/>
      <c r="AP3264" s="9"/>
      <c r="AQ3264" s="9"/>
      <c r="AR3264" s="9"/>
      <c r="AS3264" s="9"/>
      <c r="AT3264" s="9"/>
      <c r="AU3264" s="9"/>
      <c r="AV3264" s="9"/>
      <c r="AW3264" s="9"/>
      <c r="AX3264" s="9"/>
      <c r="AY3264" s="9"/>
      <c r="AZ3264" s="9"/>
      <c r="BA3264" s="9"/>
      <c r="BB3264" s="9"/>
      <c r="BC3264" s="9"/>
      <c r="BD3264" s="9"/>
      <c r="BE3264" s="9"/>
      <c r="BF3264" s="9"/>
      <c r="BG3264" s="9"/>
      <c r="BH3264" s="9"/>
      <c r="BI3264" s="9"/>
      <c r="BJ3264" s="9"/>
      <c r="BK3264" s="9"/>
      <c r="BL3264" s="9"/>
      <c r="BM3264" s="9"/>
      <c r="BN3264" s="9"/>
      <c r="BO3264" s="9"/>
      <c r="BP3264" s="9"/>
      <c r="BQ3264" s="9"/>
      <c r="BR3264" s="9"/>
      <c r="BS3264" s="9"/>
      <c r="BT3264" s="9"/>
      <c r="BU3264" s="9"/>
      <c r="BV3264" s="9"/>
      <c r="BW3264" s="9"/>
      <c r="BX3264" s="9"/>
      <c r="BY3264" s="9"/>
      <c r="BZ3264" s="9"/>
    </row>
    <row r="3265" spans="1:78">
      <c r="A3265" s="9"/>
      <c r="B3265" s="10"/>
      <c r="D3265" s="9"/>
      <c r="E3265" s="9"/>
      <c r="F3265" s="9"/>
      <c r="G3265" s="9"/>
      <c r="H3265" s="9"/>
      <c r="I3265" s="9"/>
      <c r="J3265" s="9"/>
      <c r="K3265" s="9"/>
      <c r="L3265" s="9"/>
      <c r="M3265" s="9"/>
      <c r="N3265" s="9"/>
      <c r="O3265" s="9"/>
      <c r="P3265" s="9"/>
      <c r="Q3265" s="9"/>
      <c r="R3265" s="9"/>
      <c r="S3265" s="9"/>
      <c r="T3265" s="9"/>
      <c r="U3265" s="9"/>
      <c r="V3265" s="9"/>
      <c r="W3265" s="9"/>
      <c r="X3265" s="9"/>
      <c r="Y3265" s="9"/>
      <c r="Z3265" s="9"/>
      <c r="AA3265" s="9"/>
      <c r="AB3265" s="9"/>
      <c r="AC3265" s="9"/>
      <c r="AD3265" s="9"/>
      <c r="AE3265" s="9"/>
      <c r="AF3265" s="9"/>
      <c r="AG3265" s="9"/>
      <c r="AH3265" s="9"/>
      <c r="AI3265" s="9"/>
      <c r="AJ3265" s="9"/>
      <c r="AK3265" s="9"/>
      <c r="AL3265" s="9"/>
      <c r="AM3265" s="9"/>
      <c r="AN3265" s="9"/>
      <c r="AO3265" s="9"/>
      <c r="AP3265" s="9"/>
      <c r="AQ3265" s="9"/>
      <c r="AR3265" s="9"/>
      <c r="AS3265" s="9"/>
      <c r="AT3265" s="9"/>
      <c r="AU3265" s="9"/>
      <c r="AV3265" s="9"/>
      <c r="AW3265" s="9"/>
      <c r="AX3265" s="9"/>
      <c r="AY3265" s="9"/>
      <c r="AZ3265" s="9"/>
      <c r="BA3265" s="9"/>
      <c r="BB3265" s="9"/>
      <c r="BC3265" s="9"/>
      <c r="BD3265" s="9"/>
      <c r="BE3265" s="9"/>
      <c r="BF3265" s="9"/>
      <c r="BG3265" s="9"/>
      <c r="BH3265" s="9"/>
      <c r="BI3265" s="9"/>
      <c r="BJ3265" s="9"/>
      <c r="BK3265" s="9"/>
      <c r="BL3265" s="9"/>
      <c r="BM3265" s="9"/>
      <c r="BN3265" s="9"/>
      <c r="BO3265" s="9"/>
      <c r="BP3265" s="9"/>
      <c r="BQ3265" s="9"/>
      <c r="BR3265" s="9"/>
      <c r="BS3265" s="9"/>
      <c r="BT3265" s="9"/>
      <c r="BU3265" s="9"/>
      <c r="BV3265" s="9"/>
      <c r="BW3265" s="9"/>
      <c r="BX3265" s="9"/>
      <c r="BY3265" s="9"/>
      <c r="BZ3265" s="9"/>
    </row>
    <row r="3266" spans="1:78">
      <c r="A3266" s="9"/>
      <c r="B3266" s="10"/>
      <c r="D3266" s="9"/>
      <c r="E3266" s="9"/>
      <c r="F3266" s="9"/>
      <c r="G3266" s="9"/>
      <c r="H3266" s="9"/>
      <c r="I3266" s="9"/>
      <c r="J3266" s="9"/>
      <c r="K3266" s="9"/>
      <c r="L3266" s="9"/>
      <c r="M3266" s="9"/>
      <c r="N3266" s="9"/>
      <c r="O3266" s="9"/>
      <c r="P3266" s="9"/>
      <c r="Q3266" s="9"/>
      <c r="R3266" s="9"/>
      <c r="S3266" s="9"/>
      <c r="T3266" s="9"/>
      <c r="U3266" s="9"/>
      <c r="V3266" s="9"/>
      <c r="W3266" s="9"/>
      <c r="X3266" s="9"/>
      <c r="Y3266" s="9"/>
      <c r="Z3266" s="9"/>
      <c r="AA3266" s="9"/>
      <c r="AB3266" s="9"/>
      <c r="AC3266" s="9"/>
      <c r="AD3266" s="9"/>
      <c r="AE3266" s="9"/>
      <c r="AF3266" s="9"/>
      <c r="AG3266" s="9"/>
      <c r="AH3266" s="9"/>
      <c r="AI3266" s="9"/>
      <c r="AJ3266" s="9"/>
      <c r="AK3266" s="9"/>
      <c r="AL3266" s="9"/>
      <c r="AM3266" s="9"/>
      <c r="AN3266" s="9"/>
      <c r="AO3266" s="9"/>
      <c r="AP3266" s="9"/>
      <c r="AQ3266" s="9"/>
      <c r="AR3266" s="9"/>
      <c r="AS3266" s="9"/>
      <c r="AT3266" s="9"/>
      <c r="AU3266" s="9"/>
      <c r="AV3266" s="9"/>
      <c r="AW3266" s="9"/>
      <c r="AX3266" s="9"/>
      <c r="AY3266" s="9"/>
      <c r="AZ3266" s="9"/>
      <c r="BA3266" s="9"/>
      <c r="BB3266" s="9"/>
      <c r="BC3266" s="9"/>
      <c r="BD3266" s="9"/>
      <c r="BE3266" s="9"/>
      <c r="BF3266" s="9"/>
      <c r="BG3266" s="9"/>
      <c r="BH3266" s="9"/>
      <c r="BI3266" s="9"/>
      <c r="BJ3266" s="9"/>
      <c r="BK3266" s="9"/>
      <c r="BL3266" s="9"/>
      <c r="BM3266" s="9"/>
      <c r="BN3266" s="9"/>
      <c r="BO3266" s="9"/>
      <c r="BP3266" s="9"/>
      <c r="BQ3266" s="9"/>
      <c r="BR3266" s="9"/>
      <c r="BS3266" s="9"/>
      <c r="BT3266" s="9"/>
      <c r="BU3266" s="9"/>
      <c r="BV3266" s="9"/>
      <c r="BW3266" s="9"/>
      <c r="BX3266" s="9"/>
      <c r="BY3266" s="9"/>
      <c r="BZ3266" s="9"/>
    </row>
    <row r="3267" spans="1:78">
      <c r="A3267" s="9"/>
      <c r="B3267" s="10"/>
      <c r="D3267" s="9"/>
      <c r="E3267" s="9"/>
      <c r="F3267" s="9"/>
      <c r="G3267" s="9"/>
      <c r="H3267" s="9"/>
      <c r="I3267" s="9"/>
      <c r="J3267" s="9"/>
      <c r="K3267" s="9"/>
      <c r="L3267" s="9"/>
      <c r="M3267" s="9"/>
      <c r="N3267" s="9"/>
      <c r="O3267" s="9"/>
      <c r="P3267" s="9"/>
      <c r="Q3267" s="9"/>
      <c r="R3267" s="9"/>
      <c r="S3267" s="9"/>
      <c r="T3267" s="9"/>
      <c r="U3267" s="9"/>
      <c r="V3267" s="9"/>
      <c r="W3267" s="9"/>
      <c r="X3267" s="9"/>
      <c r="Y3267" s="9"/>
      <c r="Z3267" s="9"/>
      <c r="AA3267" s="9"/>
      <c r="AB3267" s="9"/>
      <c r="AC3267" s="9"/>
      <c r="AD3267" s="9"/>
      <c r="AE3267" s="9"/>
      <c r="AF3267" s="9"/>
      <c r="AG3267" s="9"/>
      <c r="AH3267" s="9"/>
      <c r="AI3267" s="9"/>
      <c r="AJ3267" s="9"/>
      <c r="AK3267" s="9"/>
      <c r="AL3267" s="9"/>
      <c r="AM3267" s="9"/>
      <c r="AN3267" s="9"/>
      <c r="AO3267" s="9"/>
      <c r="AP3267" s="9"/>
      <c r="AQ3267" s="9"/>
      <c r="AR3267" s="9"/>
      <c r="AS3267" s="9"/>
      <c r="AT3267" s="9"/>
      <c r="AU3267" s="9"/>
      <c r="AV3267" s="9"/>
      <c r="AW3267" s="9"/>
      <c r="AX3267" s="9"/>
      <c r="AY3267" s="9"/>
      <c r="AZ3267" s="9"/>
      <c r="BA3267" s="9"/>
      <c r="BB3267" s="9"/>
      <c r="BC3267" s="9"/>
      <c r="BD3267" s="9"/>
      <c r="BE3267" s="9"/>
      <c r="BF3267" s="9"/>
      <c r="BG3267" s="9"/>
      <c r="BH3267" s="9"/>
      <c r="BI3267" s="9"/>
      <c r="BJ3267" s="9"/>
      <c r="BK3267" s="9"/>
      <c r="BL3267" s="9"/>
      <c r="BM3267" s="9"/>
      <c r="BN3267" s="9"/>
      <c r="BO3267" s="9"/>
      <c r="BP3267" s="9"/>
      <c r="BQ3267" s="9"/>
      <c r="BR3267" s="9"/>
      <c r="BS3267" s="9"/>
      <c r="BT3267" s="9"/>
      <c r="BU3267" s="9"/>
      <c r="BV3267" s="9"/>
      <c r="BW3267" s="9"/>
      <c r="BX3267" s="9"/>
      <c r="BY3267" s="9"/>
      <c r="BZ3267" s="9"/>
    </row>
    <row r="3268" spans="1:78">
      <c r="A3268" s="9"/>
      <c r="B3268" s="10"/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O3268" s="9"/>
      <c r="P3268" s="9"/>
      <c r="Q3268" s="9"/>
      <c r="R3268" s="9"/>
      <c r="S3268" s="9"/>
      <c r="T3268" s="9"/>
      <c r="U3268" s="9"/>
      <c r="V3268" s="9"/>
      <c r="W3268" s="9"/>
      <c r="X3268" s="9"/>
      <c r="Y3268" s="9"/>
      <c r="Z3268" s="9"/>
      <c r="AA3268" s="9"/>
      <c r="AB3268" s="9"/>
      <c r="AC3268" s="9"/>
      <c r="AD3268" s="9"/>
      <c r="AE3268" s="9"/>
      <c r="AF3268" s="9"/>
      <c r="AG3268" s="9"/>
      <c r="AH3268" s="9"/>
      <c r="AI3268" s="9"/>
      <c r="AJ3268" s="9"/>
      <c r="AK3268" s="9"/>
      <c r="AL3268" s="9"/>
      <c r="AM3268" s="9"/>
      <c r="AN3268" s="9"/>
      <c r="AO3268" s="9"/>
      <c r="AP3268" s="9"/>
      <c r="AQ3268" s="9"/>
      <c r="AR3268" s="9"/>
      <c r="AS3268" s="9"/>
      <c r="AT3268" s="9"/>
      <c r="AU3268" s="9"/>
      <c r="AV3268" s="9"/>
      <c r="AW3268" s="9"/>
      <c r="AX3268" s="9"/>
      <c r="AY3268" s="9"/>
      <c r="AZ3268" s="9"/>
      <c r="BA3268" s="9"/>
      <c r="BB3268" s="9"/>
      <c r="BC3268" s="9"/>
      <c r="BD3268" s="9"/>
      <c r="BE3268" s="9"/>
      <c r="BF3268" s="9"/>
      <c r="BG3268" s="9"/>
      <c r="BH3268" s="9"/>
      <c r="BI3268" s="9"/>
      <c r="BJ3268" s="9"/>
      <c r="BK3268" s="9"/>
      <c r="BL3268" s="9"/>
      <c r="BM3268" s="9"/>
      <c r="BN3268" s="9"/>
      <c r="BO3268" s="9"/>
      <c r="BP3268" s="9"/>
      <c r="BQ3268" s="9"/>
      <c r="BR3268" s="9"/>
      <c r="BS3268" s="9"/>
      <c r="BT3268" s="9"/>
      <c r="BU3268" s="9"/>
      <c r="BV3268" s="9"/>
      <c r="BW3268" s="9"/>
      <c r="BX3268" s="9"/>
      <c r="BY3268" s="9"/>
      <c r="BZ3268" s="9"/>
    </row>
    <row r="3269" spans="1:78">
      <c r="A3269" s="9"/>
      <c r="B3269" s="10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O3269" s="9"/>
      <c r="P3269" s="9"/>
      <c r="Q3269" s="9"/>
      <c r="R3269" s="9"/>
      <c r="S3269" s="9"/>
      <c r="T3269" s="9"/>
      <c r="U3269" s="9"/>
      <c r="V3269" s="9"/>
      <c r="W3269" s="9"/>
      <c r="X3269" s="9"/>
      <c r="Y3269" s="9"/>
      <c r="Z3269" s="9"/>
      <c r="AA3269" s="9"/>
      <c r="AB3269" s="9"/>
      <c r="AC3269" s="9"/>
      <c r="AD3269" s="9"/>
      <c r="AE3269" s="9"/>
      <c r="AF3269" s="9"/>
      <c r="AG3269" s="9"/>
      <c r="AH3269" s="9"/>
      <c r="AI3269" s="9"/>
      <c r="AJ3269" s="9"/>
      <c r="AK3269" s="9"/>
      <c r="AL3269" s="9"/>
      <c r="AM3269" s="9"/>
      <c r="AN3269" s="9"/>
      <c r="AO3269" s="9"/>
      <c r="AP3269" s="9"/>
      <c r="AQ3269" s="9"/>
      <c r="AR3269" s="9"/>
      <c r="AS3269" s="9"/>
      <c r="AT3269" s="9"/>
      <c r="AU3269" s="9"/>
      <c r="AV3269" s="9"/>
      <c r="AW3269" s="9"/>
      <c r="AX3269" s="9"/>
      <c r="AY3269" s="9"/>
      <c r="AZ3269" s="9"/>
      <c r="BA3269" s="9"/>
      <c r="BB3269" s="9"/>
      <c r="BC3269" s="9"/>
      <c r="BD3269" s="9"/>
      <c r="BE3269" s="9"/>
      <c r="BF3269" s="9"/>
      <c r="BG3269" s="9"/>
      <c r="BH3269" s="9"/>
      <c r="BI3269" s="9"/>
      <c r="BJ3269" s="9"/>
      <c r="BK3269" s="9"/>
      <c r="BL3269" s="9"/>
      <c r="BM3269" s="9"/>
      <c r="BN3269" s="9"/>
      <c r="BO3269" s="9"/>
      <c r="BP3269" s="9"/>
      <c r="BQ3269" s="9"/>
      <c r="BR3269" s="9"/>
      <c r="BS3269" s="9"/>
      <c r="BT3269" s="9"/>
      <c r="BU3269" s="9"/>
      <c r="BV3269" s="9"/>
      <c r="BW3269" s="9"/>
      <c r="BX3269" s="9"/>
      <c r="BY3269" s="9"/>
      <c r="BZ3269" s="9"/>
    </row>
    <row r="3270" spans="1:78">
      <c r="A3270" s="9"/>
      <c r="B3270" s="10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O3270" s="9"/>
      <c r="P3270" s="9"/>
      <c r="Q3270" s="9"/>
      <c r="R3270" s="9"/>
      <c r="S3270" s="9"/>
      <c r="T3270" s="9"/>
      <c r="U3270" s="9"/>
      <c r="V3270" s="9"/>
      <c r="W3270" s="9"/>
      <c r="X3270" s="9"/>
      <c r="Y3270" s="9"/>
      <c r="Z3270" s="9"/>
      <c r="AA3270" s="9"/>
      <c r="AB3270" s="9"/>
      <c r="AC3270" s="9"/>
      <c r="AD3270" s="9"/>
      <c r="AE3270" s="9"/>
      <c r="AF3270" s="9"/>
      <c r="AG3270" s="9"/>
      <c r="AH3270" s="9"/>
      <c r="AI3270" s="9"/>
      <c r="AJ3270" s="9"/>
      <c r="AK3270" s="9"/>
      <c r="AL3270" s="9"/>
      <c r="AM3270" s="9"/>
      <c r="AN3270" s="9"/>
      <c r="AO3270" s="9"/>
      <c r="AP3270" s="9"/>
      <c r="AQ3270" s="9"/>
      <c r="AR3270" s="9"/>
      <c r="AS3270" s="9"/>
      <c r="AT3270" s="9"/>
      <c r="AU3270" s="9"/>
      <c r="AV3270" s="9"/>
      <c r="AW3270" s="9"/>
      <c r="AX3270" s="9"/>
      <c r="AY3270" s="9"/>
      <c r="AZ3270" s="9"/>
      <c r="BA3270" s="9"/>
      <c r="BB3270" s="9"/>
      <c r="BC3270" s="9"/>
      <c r="BD3270" s="9"/>
      <c r="BE3270" s="9"/>
      <c r="BF3270" s="9"/>
      <c r="BG3270" s="9"/>
      <c r="BH3270" s="9"/>
      <c r="BI3270" s="9"/>
      <c r="BJ3270" s="9"/>
      <c r="BK3270" s="9"/>
      <c r="BL3270" s="9"/>
      <c r="BM3270" s="9"/>
      <c r="BN3270" s="9"/>
      <c r="BO3270" s="9"/>
      <c r="BP3270" s="9"/>
      <c r="BQ3270" s="9"/>
      <c r="BR3270" s="9"/>
      <c r="BS3270" s="9"/>
      <c r="BT3270" s="9"/>
      <c r="BU3270" s="9"/>
      <c r="BV3270" s="9"/>
      <c r="BW3270" s="9"/>
      <c r="BX3270" s="9"/>
      <c r="BY3270" s="9"/>
      <c r="BZ3270" s="9"/>
    </row>
    <row r="3271" spans="1:78">
      <c r="A3271" s="9"/>
      <c r="B3271" s="10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O3271" s="9"/>
      <c r="P3271" s="9"/>
      <c r="Q3271" s="9"/>
      <c r="R3271" s="9"/>
      <c r="S3271" s="9"/>
      <c r="T3271" s="9"/>
      <c r="U3271" s="9"/>
      <c r="V3271" s="9"/>
      <c r="W3271" s="9"/>
      <c r="X3271" s="9"/>
      <c r="Y3271" s="9"/>
      <c r="Z3271" s="9"/>
      <c r="AA3271" s="9"/>
      <c r="AB3271" s="9"/>
      <c r="AC3271" s="9"/>
      <c r="AD3271" s="9"/>
      <c r="AE3271" s="9"/>
      <c r="AF3271" s="9"/>
      <c r="AG3271" s="9"/>
      <c r="AH3271" s="9"/>
      <c r="AI3271" s="9"/>
      <c r="AJ3271" s="9"/>
      <c r="AK3271" s="9"/>
      <c r="AL3271" s="9"/>
      <c r="AM3271" s="9"/>
      <c r="AN3271" s="9"/>
      <c r="AO3271" s="9"/>
      <c r="AP3271" s="9"/>
      <c r="AQ3271" s="9"/>
      <c r="AR3271" s="9"/>
      <c r="AS3271" s="9"/>
      <c r="AT3271" s="9"/>
      <c r="AU3271" s="9"/>
      <c r="AV3271" s="9"/>
      <c r="AW3271" s="9"/>
      <c r="AX3271" s="9"/>
      <c r="AY3271" s="9"/>
      <c r="AZ3271" s="9"/>
      <c r="BA3271" s="9"/>
      <c r="BB3271" s="9"/>
      <c r="BC3271" s="9"/>
      <c r="BD3271" s="9"/>
      <c r="BE3271" s="9"/>
      <c r="BF3271" s="9"/>
      <c r="BG3271" s="9"/>
      <c r="BH3271" s="9"/>
      <c r="BI3271" s="9"/>
      <c r="BJ3271" s="9"/>
      <c r="BK3271" s="9"/>
      <c r="BL3271" s="9"/>
      <c r="BM3271" s="9"/>
      <c r="BN3271" s="9"/>
      <c r="BO3271" s="9"/>
      <c r="BP3271" s="9"/>
      <c r="BQ3271" s="9"/>
      <c r="BR3271" s="9"/>
      <c r="BS3271" s="9"/>
      <c r="BT3271" s="9"/>
      <c r="BU3271" s="9"/>
      <c r="BV3271" s="9"/>
      <c r="BW3271" s="9"/>
      <c r="BX3271" s="9"/>
      <c r="BY3271" s="9"/>
      <c r="BZ3271" s="9"/>
    </row>
    <row r="3272" spans="1:78">
      <c r="A3272" s="9"/>
      <c r="B3272" s="10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9"/>
      <c r="Z3272" s="9"/>
      <c r="AA3272" s="9"/>
      <c r="AB3272" s="9"/>
      <c r="AC3272" s="9"/>
      <c r="AD3272" s="9"/>
      <c r="AE3272" s="9"/>
      <c r="AF3272" s="9"/>
      <c r="AG3272" s="9"/>
      <c r="AH3272" s="9"/>
      <c r="AI3272" s="9"/>
      <c r="AJ3272" s="9"/>
      <c r="AK3272" s="9"/>
      <c r="AL3272" s="9"/>
      <c r="AM3272" s="9"/>
      <c r="AN3272" s="9"/>
      <c r="AO3272" s="9"/>
      <c r="AP3272" s="9"/>
      <c r="AQ3272" s="9"/>
      <c r="AR3272" s="9"/>
      <c r="AS3272" s="9"/>
      <c r="AT3272" s="9"/>
      <c r="AU3272" s="9"/>
      <c r="AV3272" s="9"/>
      <c r="AW3272" s="9"/>
      <c r="AX3272" s="9"/>
      <c r="AY3272" s="9"/>
      <c r="AZ3272" s="9"/>
      <c r="BA3272" s="9"/>
      <c r="BB3272" s="9"/>
      <c r="BC3272" s="9"/>
      <c r="BD3272" s="9"/>
      <c r="BE3272" s="9"/>
      <c r="BF3272" s="9"/>
      <c r="BG3272" s="9"/>
      <c r="BH3272" s="9"/>
      <c r="BI3272" s="9"/>
      <c r="BJ3272" s="9"/>
      <c r="BK3272" s="9"/>
      <c r="BL3272" s="9"/>
      <c r="BM3272" s="9"/>
      <c r="BN3272" s="9"/>
      <c r="BO3272" s="9"/>
      <c r="BP3272" s="9"/>
      <c r="BQ3272" s="9"/>
      <c r="BR3272" s="9"/>
      <c r="BS3272" s="9"/>
      <c r="BT3272" s="9"/>
      <c r="BU3272" s="9"/>
      <c r="BV3272" s="9"/>
      <c r="BW3272" s="9"/>
      <c r="BX3272" s="9"/>
      <c r="BY3272" s="9"/>
      <c r="BZ3272" s="9"/>
    </row>
    <row r="3273" spans="1:78">
      <c r="A3273" s="9"/>
      <c r="B3273" s="10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O3273" s="9"/>
      <c r="P3273" s="9"/>
      <c r="Q3273" s="9"/>
      <c r="R3273" s="9"/>
      <c r="S3273" s="9"/>
      <c r="T3273" s="9"/>
      <c r="U3273" s="9"/>
      <c r="V3273" s="9"/>
      <c r="W3273" s="9"/>
      <c r="X3273" s="9"/>
      <c r="Y3273" s="9"/>
      <c r="Z3273" s="9"/>
      <c r="AA3273" s="9"/>
      <c r="AB3273" s="9"/>
      <c r="AC3273" s="9"/>
      <c r="AD3273" s="9"/>
      <c r="AE3273" s="9"/>
      <c r="AF3273" s="9"/>
      <c r="AG3273" s="9"/>
      <c r="AH3273" s="9"/>
      <c r="AI3273" s="9"/>
      <c r="AJ3273" s="9"/>
      <c r="AK3273" s="9"/>
      <c r="AL3273" s="9"/>
      <c r="AM3273" s="9"/>
      <c r="AN3273" s="9"/>
      <c r="AO3273" s="9"/>
      <c r="AP3273" s="9"/>
      <c r="AQ3273" s="9"/>
      <c r="AR3273" s="9"/>
      <c r="AS3273" s="9"/>
      <c r="AT3273" s="9"/>
      <c r="AU3273" s="9"/>
      <c r="AV3273" s="9"/>
      <c r="AW3273" s="9"/>
      <c r="AX3273" s="9"/>
      <c r="AY3273" s="9"/>
      <c r="AZ3273" s="9"/>
      <c r="BA3273" s="9"/>
      <c r="BB3273" s="9"/>
      <c r="BC3273" s="9"/>
      <c r="BD3273" s="9"/>
      <c r="BE3273" s="9"/>
      <c r="BF3273" s="9"/>
      <c r="BG3273" s="9"/>
      <c r="BH3273" s="9"/>
      <c r="BI3273" s="9"/>
      <c r="BJ3273" s="9"/>
      <c r="BK3273" s="9"/>
      <c r="BL3273" s="9"/>
      <c r="BM3273" s="9"/>
      <c r="BN3273" s="9"/>
      <c r="BO3273" s="9"/>
      <c r="BP3273" s="9"/>
      <c r="BQ3273" s="9"/>
      <c r="BR3273" s="9"/>
      <c r="BS3273" s="9"/>
      <c r="BT3273" s="9"/>
      <c r="BU3273" s="9"/>
      <c r="BV3273" s="9"/>
      <c r="BW3273" s="9"/>
      <c r="BX3273" s="9"/>
      <c r="BY3273" s="9"/>
      <c r="BZ3273" s="9"/>
    </row>
    <row r="3274" spans="1:78">
      <c r="A3274" s="9"/>
      <c r="B3274" s="10"/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O3274" s="9"/>
      <c r="P3274" s="9"/>
      <c r="Q3274" s="9"/>
      <c r="R3274" s="9"/>
      <c r="S3274" s="9"/>
      <c r="T3274" s="9"/>
      <c r="U3274" s="9"/>
      <c r="V3274" s="9"/>
      <c r="W3274" s="9"/>
      <c r="X3274" s="9"/>
      <c r="Y3274" s="9"/>
      <c r="Z3274" s="9"/>
      <c r="AA3274" s="9"/>
      <c r="AB3274" s="9"/>
      <c r="AC3274" s="9"/>
      <c r="AD3274" s="9"/>
      <c r="AE3274" s="9"/>
      <c r="AF3274" s="9"/>
      <c r="AG3274" s="9"/>
      <c r="AH3274" s="9"/>
      <c r="AI3274" s="9"/>
      <c r="AJ3274" s="9"/>
      <c r="AK3274" s="9"/>
      <c r="AL3274" s="9"/>
      <c r="AM3274" s="9"/>
      <c r="AN3274" s="9"/>
      <c r="AO3274" s="9"/>
      <c r="AP3274" s="9"/>
      <c r="AQ3274" s="9"/>
      <c r="AR3274" s="9"/>
      <c r="AS3274" s="9"/>
      <c r="AT3274" s="9"/>
      <c r="AU3274" s="9"/>
      <c r="AV3274" s="9"/>
      <c r="AW3274" s="9"/>
      <c r="AX3274" s="9"/>
      <c r="AY3274" s="9"/>
      <c r="AZ3274" s="9"/>
      <c r="BA3274" s="9"/>
      <c r="BB3274" s="9"/>
      <c r="BC3274" s="9"/>
      <c r="BD3274" s="9"/>
      <c r="BE3274" s="9"/>
      <c r="BF3274" s="9"/>
      <c r="BG3274" s="9"/>
      <c r="BH3274" s="9"/>
      <c r="BI3274" s="9"/>
      <c r="BJ3274" s="9"/>
      <c r="BK3274" s="9"/>
      <c r="BL3274" s="9"/>
      <c r="BM3274" s="9"/>
      <c r="BN3274" s="9"/>
      <c r="BO3274" s="9"/>
      <c r="BP3274" s="9"/>
      <c r="BQ3274" s="9"/>
      <c r="BR3274" s="9"/>
      <c r="BS3274" s="9"/>
      <c r="BT3274" s="9"/>
      <c r="BU3274" s="9"/>
      <c r="BV3274" s="9"/>
      <c r="BW3274" s="9"/>
      <c r="BX3274" s="9"/>
      <c r="BY3274" s="9"/>
      <c r="BZ3274" s="9"/>
    </row>
    <row r="3275" spans="1:78">
      <c r="A3275" s="9"/>
      <c r="B3275" s="10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O3275" s="9"/>
      <c r="P3275" s="9"/>
      <c r="Q3275" s="9"/>
      <c r="R3275" s="9"/>
      <c r="S3275" s="9"/>
      <c r="T3275" s="9"/>
      <c r="U3275" s="9"/>
      <c r="V3275" s="9"/>
      <c r="W3275" s="9"/>
      <c r="X3275" s="9"/>
      <c r="Y3275" s="9"/>
      <c r="Z3275" s="9"/>
      <c r="AA3275" s="9"/>
      <c r="AB3275" s="9"/>
      <c r="AC3275" s="9"/>
      <c r="AD3275" s="9"/>
      <c r="AE3275" s="9"/>
      <c r="AF3275" s="9"/>
      <c r="AG3275" s="9"/>
      <c r="AH3275" s="9"/>
      <c r="AI3275" s="9"/>
      <c r="AJ3275" s="9"/>
      <c r="AK3275" s="9"/>
      <c r="AL3275" s="9"/>
      <c r="AM3275" s="9"/>
      <c r="AN3275" s="9"/>
      <c r="AO3275" s="9"/>
      <c r="AP3275" s="9"/>
      <c r="AQ3275" s="9"/>
      <c r="AR3275" s="9"/>
      <c r="AS3275" s="9"/>
      <c r="AT3275" s="9"/>
      <c r="AU3275" s="9"/>
      <c r="AV3275" s="9"/>
      <c r="AW3275" s="9"/>
      <c r="AX3275" s="9"/>
      <c r="AY3275" s="9"/>
      <c r="AZ3275" s="9"/>
      <c r="BA3275" s="9"/>
      <c r="BB3275" s="9"/>
      <c r="BC3275" s="9"/>
      <c r="BD3275" s="9"/>
      <c r="BE3275" s="9"/>
      <c r="BF3275" s="9"/>
      <c r="BG3275" s="9"/>
      <c r="BH3275" s="9"/>
      <c r="BI3275" s="9"/>
      <c r="BJ3275" s="9"/>
      <c r="BK3275" s="9"/>
      <c r="BL3275" s="9"/>
      <c r="BM3275" s="9"/>
      <c r="BN3275" s="9"/>
      <c r="BO3275" s="9"/>
      <c r="BP3275" s="9"/>
      <c r="BQ3275" s="9"/>
      <c r="BR3275" s="9"/>
      <c r="BS3275" s="9"/>
      <c r="BT3275" s="9"/>
      <c r="BU3275" s="9"/>
      <c r="BV3275" s="9"/>
      <c r="BW3275" s="9"/>
      <c r="BX3275" s="9"/>
      <c r="BY3275" s="9"/>
      <c r="BZ3275" s="9"/>
    </row>
    <row r="3276" spans="1:78">
      <c r="A3276" s="9"/>
      <c r="B3276" s="10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O3276" s="9"/>
      <c r="P3276" s="9"/>
      <c r="Q3276" s="9"/>
      <c r="R3276" s="9"/>
      <c r="S3276" s="9"/>
      <c r="T3276" s="9"/>
      <c r="U3276" s="9"/>
      <c r="V3276" s="9"/>
      <c r="W3276" s="9"/>
      <c r="X3276" s="9"/>
      <c r="Y3276" s="9"/>
      <c r="Z3276" s="9"/>
      <c r="AA3276" s="9"/>
      <c r="AB3276" s="9"/>
      <c r="AC3276" s="9"/>
      <c r="AD3276" s="9"/>
      <c r="AE3276" s="9"/>
      <c r="AF3276" s="9"/>
      <c r="AG3276" s="9"/>
      <c r="AH3276" s="9"/>
      <c r="AI3276" s="9"/>
      <c r="AJ3276" s="9"/>
      <c r="AK3276" s="9"/>
      <c r="AL3276" s="9"/>
      <c r="AM3276" s="9"/>
      <c r="AN3276" s="9"/>
      <c r="AO3276" s="9"/>
      <c r="AP3276" s="9"/>
      <c r="AQ3276" s="9"/>
      <c r="AR3276" s="9"/>
      <c r="AS3276" s="9"/>
      <c r="AT3276" s="9"/>
      <c r="AU3276" s="9"/>
      <c r="AV3276" s="9"/>
      <c r="AW3276" s="9"/>
      <c r="AX3276" s="9"/>
      <c r="AY3276" s="9"/>
      <c r="AZ3276" s="9"/>
      <c r="BA3276" s="9"/>
      <c r="BB3276" s="9"/>
      <c r="BC3276" s="9"/>
      <c r="BD3276" s="9"/>
      <c r="BE3276" s="9"/>
      <c r="BF3276" s="9"/>
      <c r="BG3276" s="9"/>
      <c r="BH3276" s="9"/>
      <c r="BI3276" s="9"/>
      <c r="BJ3276" s="9"/>
      <c r="BK3276" s="9"/>
      <c r="BL3276" s="9"/>
      <c r="BM3276" s="9"/>
      <c r="BN3276" s="9"/>
      <c r="BO3276" s="9"/>
      <c r="BP3276" s="9"/>
      <c r="BQ3276" s="9"/>
      <c r="BR3276" s="9"/>
      <c r="BS3276" s="9"/>
      <c r="BT3276" s="9"/>
      <c r="BU3276" s="9"/>
      <c r="BV3276" s="9"/>
      <c r="BW3276" s="9"/>
      <c r="BX3276" s="9"/>
      <c r="BY3276" s="9"/>
      <c r="BZ3276" s="9"/>
    </row>
    <row r="3277" spans="1:78">
      <c r="A3277" s="9"/>
      <c r="B3277" s="10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O3277" s="9"/>
      <c r="P3277" s="9"/>
      <c r="Q3277" s="9"/>
      <c r="R3277" s="9"/>
      <c r="S3277" s="9"/>
      <c r="T3277" s="9"/>
      <c r="U3277" s="9"/>
      <c r="V3277" s="9"/>
      <c r="W3277" s="9"/>
      <c r="X3277" s="9"/>
      <c r="Y3277" s="9"/>
      <c r="Z3277" s="9"/>
      <c r="AA3277" s="9"/>
      <c r="AB3277" s="9"/>
      <c r="AC3277" s="9"/>
      <c r="AD3277" s="9"/>
      <c r="AE3277" s="9"/>
      <c r="AF3277" s="9"/>
      <c r="AG3277" s="9"/>
      <c r="AH3277" s="9"/>
      <c r="AI3277" s="9"/>
      <c r="AJ3277" s="9"/>
      <c r="AK3277" s="9"/>
      <c r="AL3277" s="9"/>
      <c r="AM3277" s="9"/>
      <c r="AN3277" s="9"/>
      <c r="AO3277" s="9"/>
      <c r="AP3277" s="9"/>
      <c r="AQ3277" s="9"/>
      <c r="AR3277" s="9"/>
      <c r="AS3277" s="9"/>
      <c r="AT3277" s="9"/>
      <c r="AU3277" s="9"/>
      <c r="AV3277" s="9"/>
      <c r="AW3277" s="9"/>
      <c r="AX3277" s="9"/>
      <c r="AY3277" s="9"/>
      <c r="AZ3277" s="9"/>
      <c r="BA3277" s="9"/>
      <c r="BB3277" s="9"/>
      <c r="BC3277" s="9"/>
      <c r="BD3277" s="9"/>
      <c r="BE3277" s="9"/>
      <c r="BF3277" s="9"/>
      <c r="BG3277" s="9"/>
      <c r="BH3277" s="9"/>
      <c r="BI3277" s="9"/>
      <c r="BJ3277" s="9"/>
      <c r="BK3277" s="9"/>
      <c r="BL3277" s="9"/>
      <c r="BM3277" s="9"/>
      <c r="BN3277" s="9"/>
      <c r="BO3277" s="9"/>
      <c r="BP3277" s="9"/>
      <c r="BQ3277" s="9"/>
      <c r="BR3277" s="9"/>
      <c r="BS3277" s="9"/>
      <c r="BT3277" s="9"/>
      <c r="BU3277" s="9"/>
      <c r="BV3277" s="9"/>
      <c r="BW3277" s="9"/>
      <c r="BX3277" s="9"/>
      <c r="BY3277" s="9"/>
      <c r="BZ3277" s="9"/>
    </row>
    <row r="3278" spans="1:78">
      <c r="A3278" s="9"/>
      <c r="B3278" s="10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O3278" s="9"/>
      <c r="P3278" s="9"/>
      <c r="Q3278" s="9"/>
      <c r="R3278" s="9"/>
      <c r="S3278" s="9"/>
      <c r="T3278" s="9"/>
      <c r="U3278" s="9"/>
      <c r="V3278" s="9"/>
      <c r="W3278" s="9"/>
      <c r="X3278" s="9"/>
      <c r="Y3278" s="9"/>
      <c r="Z3278" s="9"/>
      <c r="AA3278" s="9"/>
      <c r="AB3278" s="9"/>
      <c r="AC3278" s="9"/>
      <c r="AD3278" s="9"/>
      <c r="AE3278" s="9"/>
      <c r="AF3278" s="9"/>
      <c r="AG3278" s="9"/>
      <c r="AH3278" s="9"/>
      <c r="AI3278" s="9"/>
      <c r="AJ3278" s="9"/>
      <c r="AK3278" s="9"/>
      <c r="AL3278" s="9"/>
      <c r="AM3278" s="9"/>
      <c r="AN3278" s="9"/>
      <c r="AO3278" s="9"/>
      <c r="AP3278" s="9"/>
      <c r="AQ3278" s="9"/>
      <c r="AR3278" s="9"/>
      <c r="AS3278" s="9"/>
      <c r="AT3278" s="9"/>
      <c r="AU3278" s="9"/>
      <c r="AV3278" s="9"/>
      <c r="AW3278" s="9"/>
      <c r="AX3278" s="9"/>
      <c r="AY3278" s="9"/>
      <c r="AZ3278" s="9"/>
      <c r="BA3278" s="9"/>
      <c r="BB3278" s="9"/>
      <c r="BC3278" s="9"/>
      <c r="BD3278" s="9"/>
      <c r="BE3278" s="9"/>
      <c r="BF3278" s="9"/>
      <c r="BG3278" s="9"/>
      <c r="BH3278" s="9"/>
      <c r="BI3278" s="9"/>
      <c r="BJ3278" s="9"/>
      <c r="BK3278" s="9"/>
      <c r="BL3278" s="9"/>
      <c r="BM3278" s="9"/>
      <c r="BN3278" s="9"/>
      <c r="BO3278" s="9"/>
      <c r="BP3278" s="9"/>
      <c r="BQ3278" s="9"/>
      <c r="BR3278" s="9"/>
      <c r="BS3278" s="9"/>
      <c r="BT3278" s="9"/>
      <c r="BU3278" s="9"/>
      <c r="BV3278" s="9"/>
      <c r="BW3278" s="9"/>
      <c r="BX3278" s="9"/>
      <c r="BY3278" s="9"/>
      <c r="BZ3278" s="9"/>
    </row>
    <row r="3279" spans="1:78">
      <c r="A3279" s="9"/>
      <c r="B3279" s="10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O3279" s="9"/>
      <c r="P3279" s="9"/>
      <c r="Q3279" s="9"/>
      <c r="R3279" s="9"/>
      <c r="S3279" s="9"/>
      <c r="T3279" s="9"/>
      <c r="U3279" s="9"/>
      <c r="V3279" s="9"/>
      <c r="W3279" s="9"/>
      <c r="X3279" s="9"/>
      <c r="Y3279" s="9"/>
      <c r="Z3279" s="9"/>
      <c r="AA3279" s="9"/>
      <c r="AB3279" s="9"/>
      <c r="AC3279" s="9"/>
      <c r="AD3279" s="9"/>
      <c r="AE3279" s="9"/>
      <c r="AF3279" s="9"/>
      <c r="AG3279" s="9"/>
      <c r="AH3279" s="9"/>
      <c r="AI3279" s="9"/>
      <c r="AJ3279" s="9"/>
      <c r="AK3279" s="9"/>
      <c r="AL3279" s="9"/>
      <c r="AM3279" s="9"/>
      <c r="AN3279" s="9"/>
      <c r="AO3279" s="9"/>
      <c r="AP3279" s="9"/>
      <c r="AQ3279" s="9"/>
      <c r="AR3279" s="9"/>
      <c r="AS3279" s="9"/>
      <c r="AT3279" s="9"/>
      <c r="AU3279" s="9"/>
      <c r="AV3279" s="9"/>
      <c r="AW3279" s="9"/>
      <c r="AX3279" s="9"/>
      <c r="AY3279" s="9"/>
      <c r="AZ3279" s="9"/>
      <c r="BA3279" s="9"/>
      <c r="BB3279" s="9"/>
      <c r="BC3279" s="9"/>
      <c r="BD3279" s="9"/>
      <c r="BE3279" s="9"/>
      <c r="BF3279" s="9"/>
      <c r="BG3279" s="9"/>
      <c r="BH3279" s="9"/>
      <c r="BI3279" s="9"/>
      <c r="BJ3279" s="9"/>
      <c r="BK3279" s="9"/>
      <c r="BL3279" s="9"/>
      <c r="BM3279" s="9"/>
      <c r="BN3279" s="9"/>
      <c r="BO3279" s="9"/>
      <c r="BP3279" s="9"/>
      <c r="BQ3279" s="9"/>
      <c r="BR3279" s="9"/>
      <c r="BS3279" s="9"/>
      <c r="BT3279" s="9"/>
      <c r="BU3279" s="9"/>
      <c r="BV3279" s="9"/>
      <c r="BW3279" s="9"/>
      <c r="BX3279" s="9"/>
      <c r="BY3279" s="9"/>
      <c r="BZ3279" s="9"/>
    </row>
    <row r="3280" spans="1:78">
      <c r="A3280" s="9"/>
      <c r="B3280" s="10"/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O3280" s="9"/>
      <c r="P3280" s="9"/>
      <c r="Q3280" s="9"/>
      <c r="R3280" s="9"/>
      <c r="S3280" s="9"/>
      <c r="T3280" s="9"/>
      <c r="U3280" s="9"/>
      <c r="V3280" s="9"/>
      <c r="W3280" s="9"/>
      <c r="X3280" s="9"/>
      <c r="Y3280" s="9"/>
      <c r="Z3280" s="9"/>
      <c r="AA3280" s="9"/>
      <c r="AB3280" s="9"/>
      <c r="AC3280" s="9"/>
      <c r="AD3280" s="9"/>
      <c r="AE3280" s="9"/>
      <c r="AF3280" s="9"/>
      <c r="AG3280" s="9"/>
      <c r="AH3280" s="9"/>
      <c r="AI3280" s="9"/>
      <c r="AJ3280" s="9"/>
      <c r="AK3280" s="9"/>
      <c r="AL3280" s="9"/>
      <c r="AM3280" s="9"/>
      <c r="AN3280" s="9"/>
      <c r="AO3280" s="9"/>
      <c r="AP3280" s="9"/>
      <c r="AQ3280" s="9"/>
      <c r="AR3280" s="9"/>
      <c r="AS3280" s="9"/>
      <c r="AT3280" s="9"/>
      <c r="AU3280" s="9"/>
      <c r="AV3280" s="9"/>
      <c r="AW3280" s="9"/>
      <c r="AX3280" s="9"/>
      <c r="AY3280" s="9"/>
      <c r="AZ3280" s="9"/>
      <c r="BA3280" s="9"/>
      <c r="BB3280" s="9"/>
      <c r="BC3280" s="9"/>
      <c r="BD3280" s="9"/>
      <c r="BE3280" s="9"/>
      <c r="BF3280" s="9"/>
      <c r="BG3280" s="9"/>
      <c r="BH3280" s="9"/>
      <c r="BI3280" s="9"/>
      <c r="BJ3280" s="9"/>
      <c r="BK3280" s="9"/>
      <c r="BL3280" s="9"/>
      <c r="BM3280" s="9"/>
      <c r="BN3280" s="9"/>
      <c r="BO3280" s="9"/>
      <c r="BP3280" s="9"/>
      <c r="BQ3280" s="9"/>
      <c r="BR3280" s="9"/>
      <c r="BS3280" s="9"/>
      <c r="BT3280" s="9"/>
      <c r="BU3280" s="9"/>
      <c r="BV3280" s="9"/>
      <c r="BW3280" s="9"/>
      <c r="BX3280" s="9"/>
      <c r="BY3280" s="9"/>
      <c r="BZ3280" s="9"/>
    </row>
    <row r="3281" spans="1:78">
      <c r="A3281" s="9"/>
      <c r="B3281" s="10"/>
      <c r="D3281" s="9"/>
      <c r="E3281" s="9"/>
      <c r="F3281" s="9"/>
      <c r="G3281" s="9"/>
      <c r="H3281" s="9"/>
      <c r="I3281" s="9"/>
      <c r="J3281" s="9"/>
      <c r="K3281" s="9"/>
      <c r="L3281" s="9"/>
      <c r="M3281" s="9"/>
      <c r="N3281" s="9"/>
      <c r="O3281" s="9"/>
      <c r="P3281" s="9"/>
      <c r="Q3281" s="9"/>
      <c r="R3281" s="9"/>
      <c r="S3281" s="9"/>
      <c r="T3281" s="9"/>
      <c r="U3281" s="9"/>
      <c r="V3281" s="9"/>
      <c r="W3281" s="9"/>
      <c r="X3281" s="9"/>
      <c r="Y3281" s="9"/>
      <c r="Z3281" s="9"/>
      <c r="AA3281" s="9"/>
      <c r="AB3281" s="9"/>
      <c r="AC3281" s="9"/>
      <c r="AD3281" s="9"/>
      <c r="AE3281" s="9"/>
      <c r="AF3281" s="9"/>
      <c r="AG3281" s="9"/>
      <c r="AH3281" s="9"/>
      <c r="AI3281" s="9"/>
      <c r="AJ3281" s="9"/>
      <c r="AK3281" s="9"/>
      <c r="AL3281" s="9"/>
      <c r="AM3281" s="9"/>
      <c r="AN3281" s="9"/>
      <c r="AO3281" s="9"/>
      <c r="AP3281" s="9"/>
      <c r="AQ3281" s="9"/>
      <c r="AR3281" s="9"/>
      <c r="AS3281" s="9"/>
      <c r="AT3281" s="9"/>
      <c r="AU3281" s="9"/>
      <c r="AV3281" s="9"/>
      <c r="AW3281" s="9"/>
      <c r="AX3281" s="9"/>
      <c r="AY3281" s="9"/>
      <c r="AZ3281" s="9"/>
      <c r="BA3281" s="9"/>
      <c r="BB3281" s="9"/>
      <c r="BC3281" s="9"/>
      <c r="BD3281" s="9"/>
      <c r="BE3281" s="9"/>
      <c r="BF3281" s="9"/>
      <c r="BG3281" s="9"/>
      <c r="BH3281" s="9"/>
      <c r="BI3281" s="9"/>
      <c r="BJ3281" s="9"/>
      <c r="BK3281" s="9"/>
      <c r="BL3281" s="9"/>
      <c r="BM3281" s="9"/>
      <c r="BN3281" s="9"/>
      <c r="BO3281" s="9"/>
      <c r="BP3281" s="9"/>
      <c r="BQ3281" s="9"/>
      <c r="BR3281" s="9"/>
      <c r="BS3281" s="9"/>
      <c r="BT3281" s="9"/>
      <c r="BU3281" s="9"/>
      <c r="BV3281" s="9"/>
      <c r="BW3281" s="9"/>
      <c r="BX3281" s="9"/>
      <c r="BY3281" s="9"/>
      <c r="BZ3281" s="9"/>
    </row>
    <row r="3282" spans="1:78">
      <c r="A3282" s="9"/>
      <c r="B3282" s="10"/>
      <c r="D3282" s="9"/>
      <c r="E3282" s="9"/>
      <c r="F3282" s="9"/>
      <c r="G3282" s="9"/>
      <c r="H3282" s="9"/>
      <c r="I3282" s="9"/>
      <c r="J3282" s="9"/>
      <c r="K3282" s="9"/>
      <c r="L3282" s="9"/>
      <c r="M3282" s="9"/>
      <c r="N3282" s="9"/>
      <c r="O3282" s="9"/>
      <c r="P3282" s="9"/>
      <c r="Q3282" s="9"/>
      <c r="R3282" s="9"/>
      <c r="S3282" s="9"/>
      <c r="T3282" s="9"/>
      <c r="U3282" s="9"/>
      <c r="V3282" s="9"/>
      <c r="W3282" s="9"/>
      <c r="X3282" s="9"/>
      <c r="Y3282" s="9"/>
      <c r="Z3282" s="9"/>
      <c r="AA3282" s="9"/>
      <c r="AB3282" s="9"/>
      <c r="AC3282" s="9"/>
      <c r="AD3282" s="9"/>
      <c r="AE3282" s="9"/>
      <c r="AF3282" s="9"/>
      <c r="AG3282" s="9"/>
      <c r="AH3282" s="9"/>
      <c r="AI3282" s="9"/>
      <c r="AJ3282" s="9"/>
      <c r="AK3282" s="9"/>
      <c r="AL3282" s="9"/>
      <c r="AM3282" s="9"/>
      <c r="AN3282" s="9"/>
      <c r="AO3282" s="9"/>
      <c r="AP3282" s="9"/>
      <c r="AQ3282" s="9"/>
      <c r="AR3282" s="9"/>
      <c r="AS3282" s="9"/>
      <c r="AT3282" s="9"/>
      <c r="AU3282" s="9"/>
      <c r="AV3282" s="9"/>
      <c r="AW3282" s="9"/>
      <c r="AX3282" s="9"/>
      <c r="AY3282" s="9"/>
      <c r="AZ3282" s="9"/>
      <c r="BA3282" s="9"/>
      <c r="BB3282" s="9"/>
      <c r="BC3282" s="9"/>
      <c r="BD3282" s="9"/>
      <c r="BE3282" s="9"/>
      <c r="BF3282" s="9"/>
      <c r="BG3282" s="9"/>
      <c r="BH3282" s="9"/>
      <c r="BI3282" s="9"/>
      <c r="BJ3282" s="9"/>
      <c r="BK3282" s="9"/>
      <c r="BL3282" s="9"/>
      <c r="BM3282" s="9"/>
      <c r="BN3282" s="9"/>
      <c r="BO3282" s="9"/>
      <c r="BP3282" s="9"/>
      <c r="BQ3282" s="9"/>
      <c r="BR3282" s="9"/>
      <c r="BS3282" s="9"/>
      <c r="BT3282" s="9"/>
      <c r="BU3282" s="9"/>
      <c r="BV3282" s="9"/>
      <c r="BW3282" s="9"/>
      <c r="BX3282" s="9"/>
      <c r="BY3282" s="9"/>
      <c r="BZ3282" s="9"/>
    </row>
    <row r="3283" spans="1:78">
      <c r="A3283" s="9"/>
      <c r="B3283" s="10"/>
      <c r="D3283" s="9"/>
      <c r="E3283" s="9"/>
      <c r="F3283" s="9"/>
      <c r="G3283" s="9"/>
      <c r="H3283" s="9"/>
      <c r="I3283" s="9"/>
      <c r="J3283" s="9"/>
      <c r="K3283" s="9"/>
      <c r="L3283" s="9"/>
      <c r="M3283" s="9"/>
      <c r="N3283" s="9"/>
      <c r="O3283" s="9"/>
      <c r="P3283" s="9"/>
      <c r="Q3283" s="9"/>
      <c r="R3283" s="9"/>
      <c r="S3283" s="9"/>
      <c r="T3283" s="9"/>
      <c r="U3283" s="9"/>
      <c r="V3283" s="9"/>
      <c r="W3283" s="9"/>
      <c r="X3283" s="9"/>
      <c r="Y3283" s="9"/>
      <c r="Z3283" s="9"/>
      <c r="AA3283" s="9"/>
      <c r="AB3283" s="9"/>
      <c r="AC3283" s="9"/>
      <c r="AD3283" s="9"/>
      <c r="AE3283" s="9"/>
      <c r="AF3283" s="9"/>
      <c r="AG3283" s="9"/>
      <c r="AH3283" s="9"/>
      <c r="AI3283" s="9"/>
      <c r="AJ3283" s="9"/>
      <c r="AK3283" s="9"/>
      <c r="AL3283" s="9"/>
      <c r="AM3283" s="9"/>
      <c r="AN3283" s="9"/>
      <c r="AO3283" s="9"/>
      <c r="AP3283" s="9"/>
      <c r="AQ3283" s="9"/>
      <c r="AR3283" s="9"/>
      <c r="AS3283" s="9"/>
      <c r="AT3283" s="9"/>
      <c r="AU3283" s="9"/>
      <c r="AV3283" s="9"/>
      <c r="AW3283" s="9"/>
      <c r="AX3283" s="9"/>
      <c r="AY3283" s="9"/>
      <c r="AZ3283" s="9"/>
      <c r="BA3283" s="9"/>
      <c r="BB3283" s="9"/>
      <c r="BC3283" s="9"/>
      <c r="BD3283" s="9"/>
      <c r="BE3283" s="9"/>
      <c r="BF3283" s="9"/>
      <c r="BG3283" s="9"/>
      <c r="BH3283" s="9"/>
      <c r="BI3283" s="9"/>
      <c r="BJ3283" s="9"/>
      <c r="BK3283" s="9"/>
      <c r="BL3283" s="9"/>
      <c r="BM3283" s="9"/>
      <c r="BN3283" s="9"/>
      <c r="BO3283" s="9"/>
      <c r="BP3283" s="9"/>
      <c r="BQ3283" s="9"/>
      <c r="BR3283" s="9"/>
      <c r="BS3283" s="9"/>
      <c r="BT3283" s="9"/>
      <c r="BU3283" s="9"/>
      <c r="BV3283" s="9"/>
      <c r="BW3283" s="9"/>
      <c r="BX3283" s="9"/>
      <c r="BY3283" s="9"/>
      <c r="BZ3283" s="9"/>
    </row>
    <row r="3284" spans="1:78">
      <c r="A3284" s="9"/>
      <c r="B3284" s="10"/>
      <c r="D3284" s="9"/>
      <c r="E3284" s="9"/>
      <c r="F3284" s="9"/>
      <c r="G3284" s="9"/>
      <c r="H3284" s="9"/>
      <c r="I3284" s="9"/>
      <c r="J3284" s="9"/>
      <c r="K3284" s="9"/>
      <c r="L3284" s="9"/>
      <c r="M3284" s="9"/>
      <c r="N3284" s="9"/>
      <c r="O3284" s="9"/>
      <c r="P3284" s="9"/>
      <c r="Q3284" s="9"/>
      <c r="R3284" s="9"/>
      <c r="S3284" s="9"/>
      <c r="T3284" s="9"/>
      <c r="U3284" s="9"/>
      <c r="V3284" s="9"/>
      <c r="W3284" s="9"/>
      <c r="X3284" s="9"/>
      <c r="Y3284" s="9"/>
      <c r="Z3284" s="9"/>
      <c r="AA3284" s="9"/>
      <c r="AB3284" s="9"/>
      <c r="AC3284" s="9"/>
      <c r="AD3284" s="9"/>
      <c r="AE3284" s="9"/>
      <c r="AF3284" s="9"/>
      <c r="AG3284" s="9"/>
      <c r="AH3284" s="9"/>
      <c r="AI3284" s="9"/>
      <c r="AJ3284" s="9"/>
      <c r="AK3284" s="9"/>
      <c r="AL3284" s="9"/>
      <c r="AM3284" s="9"/>
      <c r="AN3284" s="9"/>
      <c r="AO3284" s="9"/>
      <c r="AP3284" s="9"/>
      <c r="AQ3284" s="9"/>
      <c r="AR3284" s="9"/>
      <c r="AS3284" s="9"/>
      <c r="AT3284" s="9"/>
      <c r="AU3284" s="9"/>
      <c r="AV3284" s="9"/>
      <c r="AW3284" s="9"/>
      <c r="AX3284" s="9"/>
      <c r="AY3284" s="9"/>
      <c r="AZ3284" s="9"/>
      <c r="BA3284" s="9"/>
      <c r="BB3284" s="9"/>
      <c r="BC3284" s="9"/>
      <c r="BD3284" s="9"/>
      <c r="BE3284" s="9"/>
      <c r="BF3284" s="9"/>
      <c r="BG3284" s="9"/>
      <c r="BH3284" s="9"/>
      <c r="BI3284" s="9"/>
      <c r="BJ3284" s="9"/>
      <c r="BK3284" s="9"/>
      <c r="BL3284" s="9"/>
      <c r="BM3284" s="9"/>
      <c r="BN3284" s="9"/>
      <c r="BO3284" s="9"/>
      <c r="BP3284" s="9"/>
      <c r="BQ3284" s="9"/>
      <c r="BR3284" s="9"/>
      <c r="BS3284" s="9"/>
      <c r="BT3284" s="9"/>
      <c r="BU3284" s="9"/>
      <c r="BV3284" s="9"/>
      <c r="BW3284" s="9"/>
      <c r="BX3284" s="9"/>
      <c r="BY3284" s="9"/>
      <c r="BZ3284" s="9"/>
    </row>
    <row r="3285" spans="1:78">
      <c r="A3285" s="9"/>
      <c r="B3285" s="10"/>
      <c r="D3285" s="9"/>
      <c r="E3285" s="9"/>
      <c r="F3285" s="9"/>
      <c r="G3285" s="9"/>
      <c r="H3285" s="9"/>
      <c r="I3285" s="9"/>
      <c r="J3285" s="9"/>
      <c r="K3285" s="9"/>
      <c r="L3285" s="9"/>
      <c r="M3285" s="9"/>
      <c r="N3285" s="9"/>
      <c r="O3285" s="9"/>
      <c r="P3285" s="9"/>
      <c r="Q3285" s="9"/>
      <c r="R3285" s="9"/>
      <c r="S3285" s="9"/>
      <c r="T3285" s="9"/>
      <c r="U3285" s="9"/>
      <c r="V3285" s="9"/>
      <c r="W3285" s="9"/>
      <c r="X3285" s="9"/>
      <c r="Y3285" s="9"/>
      <c r="Z3285" s="9"/>
      <c r="AA3285" s="9"/>
      <c r="AB3285" s="9"/>
      <c r="AC3285" s="9"/>
      <c r="AD3285" s="9"/>
      <c r="AE3285" s="9"/>
      <c r="AF3285" s="9"/>
      <c r="AG3285" s="9"/>
      <c r="AH3285" s="9"/>
      <c r="AI3285" s="9"/>
      <c r="AJ3285" s="9"/>
      <c r="AK3285" s="9"/>
      <c r="AL3285" s="9"/>
      <c r="AM3285" s="9"/>
      <c r="AN3285" s="9"/>
      <c r="AO3285" s="9"/>
      <c r="AP3285" s="9"/>
      <c r="AQ3285" s="9"/>
      <c r="AR3285" s="9"/>
      <c r="AS3285" s="9"/>
      <c r="AT3285" s="9"/>
      <c r="AU3285" s="9"/>
      <c r="AV3285" s="9"/>
      <c r="AW3285" s="9"/>
      <c r="AX3285" s="9"/>
      <c r="AY3285" s="9"/>
      <c r="AZ3285" s="9"/>
      <c r="BA3285" s="9"/>
      <c r="BB3285" s="9"/>
      <c r="BC3285" s="9"/>
      <c r="BD3285" s="9"/>
      <c r="BE3285" s="9"/>
      <c r="BF3285" s="9"/>
      <c r="BG3285" s="9"/>
      <c r="BH3285" s="9"/>
      <c r="BI3285" s="9"/>
      <c r="BJ3285" s="9"/>
      <c r="BK3285" s="9"/>
      <c r="BL3285" s="9"/>
      <c r="BM3285" s="9"/>
      <c r="BN3285" s="9"/>
      <c r="BO3285" s="9"/>
      <c r="BP3285" s="9"/>
      <c r="BQ3285" s="9"/>
      <c r="BR3285" s="9"/>
      <c r="BS3285" s="9"/>
      <c r="BT3285" s="9"/>
      <c r="BU3285" s="9"/>
      <c r="BV3285" s="9"/>
      <c r="BW3285" s="9"/>
      <c r="BX3285" s="9"/>
      <c r="BY3285" s="9"/>
      <c r="BZ3285" s="9"/>
    </row>
    <row r="3286" spans="1:78">
      <c r="A3286" s="9"/>
      <c r="B3286" s="10"/>
      <c r="D3286" s="9"/>
      <c r="E3286" s="9"/>
      <c r="F3286" s="9"/>
      <c r="G3286" s="9"/>
      <c r="H3286" s="9"/>
      <c r="I3286" s="9"/>
      <c r="J3286" s="9"/>
      <c r="K3286" s="9"/>
      <c r="L3286" s="9"/>
      <c r="M3286" s="9"/>
      <c r="N3286" s="9"/>
      <c r="O3286" s="9"/>
      <c r="P3286" s="9"/>
      <c r="Q3286" s="9"/>
      <c r="R3286" s="9"/>
      <c r="S3286" s="9"/>
      <c r="T3286" s="9"/>
      <c r="U3286" s="9"/>
      <c r="V3286" s="9"/>
      <c r="W3286" s="9"/>
      <c r="X3286" s="9"/>
      <c r="Y3286" s="9"/>
      <c r="Z3286" s="9"/>
      <c r="AA3286" s="9"/>
      <c r="AB3286" s="9"/>
      <c r="AC3286" s="9"/>
      <c r="AD3286" s="9"/>
      <c r="AE3286" s="9"/>
      <c r="AF3286" s="9"/>
      <c r="AG3286" s="9"/>
      <c r="AH3286" s="9"/>
      <c r="AI3286" s="9"/>
      <c r="AJ3286" s="9"/>
      <c r="AK3286" s="9"/>
      <c r="AL3286" s="9"/>
      <c r="AM3286" s="9"/>
      <c r="AN3286" s="9"/>
      <c r="AO3286" s="9"/>
      <c r="AP3286" s="9"/>
      <c r="AQ3286" s="9"/>
      <c r="AR3286" s="9"/>
      <c r="AS3286" s="9"/>
      <c r="AT3286" s="9"/>
      <c r="AU3286" s="9"/>
      <c r="AV3286" s="9"/>
      <c r="AW3286" s="9"/>
      <c r="AX3286" s="9"/>
      <c r="AY3286" s="9"/>
      <c r="AZ3286" s="9"/>
      <c r="BA3286" s="9"/>
      <c r="BB3286" s="9"/>
      <c r="BC3286" s="9"/>
      <c r="BD3286" s="9"/>
      <c r="BE3286" s="9"/>
      <c r="BF3286" s="9"/>
      <c r="BG3286" s="9"/>
      <c r="BH3286" s="9"/>
      <c r="BI3286" s="9"/>
      <c r="BJ3286" s="9"/>
      <c r="BK3286" s="9"/>
      <c r="BL3286" s="9"/>
      <c r="BM3286" s="9"/>
      <c r="BN3286" s="9"/>
      <c r="BO3286" s="9"/>
      <c r="BP3286" s="9"/>
      <c r="BQ3286" s="9"/>
      <c r="BR3286" s="9"/>
      <c r="BS3286" s="9"/>
      <c r="BT3286" s="9"/>
      <c r="BU3286" s="9"/>
      <c r="BV3286" s="9"/>
      <c r="BW3286" s="9"/>
      <c r="BX3286" s="9"/>
      <c r="BY3286" s="9"/>
      <c r="BZ3286" s="9"/>
    </row>
    <row r="3287" spans="1:78">
      <c r="A3287" s="9"/>
      <c r="B3287" s="10"/>
      <c r="D3287" s="9"/>
      <c r="E3287" s="9"/>
      <c r="F3287" s="9"/>
      <c r="G3287" s="9"/>
      <c r="H3287" s="9"/>
      <c r="I3287" s="9"/>
      <c r="J3287" s="9"/>
      <c r="K3287" s="9"/>
      <c r="L3287" s="9"/>
      <c r="M3287" s="9"/>
      <c r="N3287" s="9"/>
      <c r="O3287" s="9"/>
      <c r="P3287" s="9"/>
      <c r="Q3287" s="9"/>
      <c r="R3287" s="9"/>
      <c r="S3287" s="9"/>
      <c r="T3287" s="9"/>
      <c r="U3287" s="9"/>
      <c r="V3287" s="9"/>
      <c r="W3287" s="9"/>
      <c r="X3287" s="9"/>
      <c r="Y3287" s="9"/>
      <c r="Z3287" s="9"/>
      <c r="AA3287" s="9"/>
      <c r="AB3287" s="9"/>
      <c r="AC3287" s="9"/>
      <c r="AD3287" s="9"/>
      <c r="AE3287" s="9"/>
      <c r="AF3287" s="9"/>
      <c r="AG3287" s="9"/>
      <c r="AH3287" s="9"/>
      <c r="AI3287" s="9"/>
      <c r="AJ3287" s="9"/>
      <c r="AK3287" s="9"/>
      <c r="AL3287" s="9"/>
      <c r="AM3287" s="9"/>
      <c r="AN3287" s="9"/>
      <c r="AO3287" s="9"/>
      <c r="AP3287" s="9"/>
      <c r="AQ3287" s="9"/>
      <c r="AR3287" s="9"/>
      <c r="AS3287" s="9"/>
      <c r="AT3287" s="9"/>
      <c r="AU3287" s="9"/>
      <c r="AV3287" s="9"/>
      <c r="AW3287" s="9"/>
      <c r="AX3287" s="9"/>
      <c r="AY3287" s="9"/>
      <c r="AZ3287" s="9"/>
      <c r="BA3287" s="9"/>
      <c r="BB3287" s="9"/>
      <c r="BC3287" s="9"/>
      <c r="BD3287" s="9"/>
      <c r="BE3287" s="9"/>
      <c r="BF3287" s="9"/>
      <c r="BG3287" s="9"/>
      <c r="BH3287" s="9"/>
      <c r="BI3287" s="9"/>
      <c r="BJ3287" s="9"/>
      <c r="BK3287" s="9"/>
      <c r="BL3287" s="9"/>
      <c r="BM3287" s="9"/>
      <c r="BN3287" s="9"/>
      <c r="BO3287" s="9"/>
      <c r="BP3287" s="9"/>
      <c r="BQ3287" s="9"/>
      <c r="BR3287" s="9"/>
      <c r="BS3287" s="9"/>
      <c r="BT3287" s="9"/>
      <c r="BU3287" s="9"/>
      <c r="BV3287" s="9"/>
      <c r="BW3287" s="9"/>
      <c r="BX3287" s="9"/>
      <c r="BY3287" s="9"/>
      <c r="BZ3287" s="9"/>
    </row>
    <row r="3288" spans="1:78">
      <c r="A3288" s="9"/>
      <c r="B3288" s="10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O3288" s="9"/>
      <c r="P3288" s="9"/>
      <c r="Q3288" s="9"/>
      <c r="R3288" s="9"/>
      <c r="S3288" s="9"/>
      <c r="T3288" s="9"/>
      <c r="U3288" s="9"/>
      <c r="V3288" s="9"/>
      <c r="W3288" s="9"/>
      <c r="X3288" s="9"/>
      <c r="Y3288" s="9"/>
      <c r="Z3288" s="9"/>
      <c r="AA3288" s="9"/>
      <c r="AB3288" s="9"/>
      <c r="AC3288" s="9"/>
      <c r="AD3288" s="9"/>
      <c r="AE3288" s="9"/>
      <c r="AF3288" s="9"/>
      <c r="AG3288" s="9"/>
      <c r="AH3288" s="9"/>
      <c r="AI3288" s="9"/>
      <c r="AJ3288" s="9"/>
      <c r="AK3288" s="9"/>
      <c r="AL3288" s="9"/>
      <c r="AM3288" s="9"/>
      <c r="AN3288" s="9"/>
      <c r="AO3288" s="9"/>
      <c r="AP3288" s="9"/>
      <c r="AQ3288" s="9"/>
      <c r="AR3288" s="9"/>
      <c r="AS3288" s="9"/>
      <c r="AT3288" s="9"/>
      <c r="AU3288" s="9"/>
      <c r="AV3288" s="9"/>
      <c r="AW3288" s="9"/>
      <c r="AX3288" s="9"/>
      <c r="AY3288" s="9"/>
      <c r="AZ3288" s="9"/>
      <c r="BA3288" s="9"/>
      <c r="BB3288" s="9"/>
      <c r="BC3288" s="9"/>
      <c r="BD3288" s="9"/>
      <c r="BE3288" s="9"/>
      <c r="BF3288" s="9"/>
      <c r="BG3288" s="9"/>
      <c r="BH3288" s="9"/>
      <c r="BI3288" s="9"/>
      <c r="BJ3288" s="9"/>
      <c r="BK3288" s="9"/>
      <c r="BL3288" s="9"/>
      <c r="BM3288" s="9"/>
      <c r="BN3288" s="9"/>
      <c r="BO3288" s="9"/>
      <c r="BP3288" s="9"/>
      <c r="BQ3288" s="9"/>
      <c r="BR3288" s="9"/>
      <c r="BS3288" s="9"/>
      <c r="BT3288" s="9"/>
      <c r="BU3288" s="9"/>
      <c r="BV3288" s="9"/>
      <c r="BW3288" s="9"/>
      <c r="BX3288" s="9"/>
      <c r="BY3288" s="9"/>
      <c r="BZ3288" s="9"/>
    </row>
    <row r="3289" spans="1:78">
      <c r="A3289" s="9"/>
      <c r="B3289" s="10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9"/>
      <c r="Z3289" s="9"/>
      <c r="AA3289" s="9"/>
      <c r="AB3289" s="9"/>
      <c r="AC3289" s="9"/>
      <c r="AD3289" s="9"/>
      <c r="AE3289" s="9"/>
      <c r="AF3289" s="9"/>
      <c r="AG3289" s="9"/>
      <c r="AH3289" s="9"/>
      <c r="AI3289" s="9"/>
      <c r="AJ3289" s="9"/>
      <c r="AK3289" s="9"/>
      <c r="AL3289" s="9"/>
      <c r="AM3289" s="9"/>
      <c r="AN3289" s="9"/>
      <c r="AO3289" s="9"/>
      <c r="AP3289" s="9"/>
      <c r="AQ3289" s="9"/>
      <c r="AR3289" s="9"/>
      <c r="AS3289" s="9"/>
      <c r="AT3289" s="9"/>
      <c r="AU3289" s="9"/>
      <c r="AV3289" s="9"/>
      <c r="AW3289" s="9"/>
      <c r="AX3289" s="9"/>
      <c r="AY3289" s="9"/>
      <c r="AZ3289" s="9"/>
      <c r="BA3289" s="9"/>
      <c r="BB3289" s="9"/>
      <c r="BC3289" s="9"/>
      <c r="BD3289" s="9"/>
      <c r="BE3289" s="9"/>
      <c r="BF3289" s="9"/>
      <c r="BG3289" s="9"/>
      <c r="BH3289" s="9"/>
      <c r="BI3289" s="9"/>
      <c r="BJ3289" s="9"/>
      <c r="BK3289" s="9"/>
      <c r="BL3289" s="9"/>
      <c r="BM3289" s="9"/>
      <c r="BN3289" s="9"/>
      <c r="BO3289" s="9"/>
      <c r="BP3289" s="9"/>
      <c r="BQ3289" s="9"/>
      <c r="BR3289" s="9"/>
      <c r="BS3289" s="9"/>
      <c r="BT3289" s="9"/>
      <c r="BU3289" s="9"/>
      <c r="BV3289" s="9"/>
      <c r="BW3289" s="9"/>
      <c r="BX3289" s="9"/>
      <c r="BY3289" s="9"/>
      <c r="BZ3289" s="9"/>
    </row>
    <row r="3290" spans="1:78">
      <c r="A3290" s="9"/>
      <c r="B3290" s="10"/>
      <c r="D3290" s="9"/>
      <c r="E3290" s="9"/>
      <c r="F3290" s="9"/>
      <c r="G3290" s="9"/>
      <c r="H3290" s="9"/>
      <c r="I3290" s="9"/>
      <c r="J3290" s="9"/>
      <c r="K3290" s="9"/>
      <c r="L3290" s="9"/>
      <c r="M3290" s="9"/>
      <c r="N3290" s="9"/>
      <c r="O3290" s="9"/>
      <c r="P3290" s="9"/>
      <c r="Q3290" s="9"/>
      <c r="R3290" s="9"/>
      <c r="S3290" s="9"/>
      <c r="T3290" s="9"/>
      <c r="U3290" s="9"/>
      <c r="V3290" s="9"/>
      <c r="W3290" s="9"/>
      <c r="X3290" s="9"/>
      <c r="Y3290" s="9"/>
      <c r="Z3290" s="9"/>
      <c r="AA3290" s="9"/>
      <c r="AB3290" s="9"/>
      <c r="AC3290" s="9"/>
      <c r="AD3290" s="9"/>
      <c r="AE3290" s="9"/>
      <c r="AF3290" s="9"/>
      <c r="AG3290" s="9"/>
      <c r="AH3290" s="9"/>
      <c r="AI3290" s="9"/>
      <c r="AJ3290" s="9"/>
      <c r="AK3290" s="9"/>
      <c r="AL3290" s="9"/>
      <c r="AM3290" s="9"/>
      <c r="AN3290" s="9"/>
      <c r="AO3290" s="9"/>
      <c r="AP3290" s="9"/>
      <c r="AQ3290" s="9"/>
      <c r="AR3290" s="9"/>
      <c r="AS3290" s="9"/>
      <c r="AT3290" s="9"/>
      <c r="AU3290" s="9"/>
      <c r="AV3290" s="9"/>
      <c r="AW3290" s="9"/>
      <c r="AX3290" s="9"/>
      <c r="AY3290" s="9"/>
      <c r="AZ3290" s="9"/>
      <c r="BA3290" s="9"/>
      <c r="BB3290" s="9"/>
      <c r="BC3290" s="9"/>
      <c r="BD3290" s="9"/>
      <c r="BE3290" s="9"/>
      <c r="BF3290" s="9"/>
      <c r="BG3290" s="9"/>
      <c r="BH3290" s="9"/>
      <c r="BI3290" s="9"/>
      <c r="BJ3290" s="9"/>
      <c r="BK3290" s="9"/>
      <c r="BL3290" s="9"/>
      <c r="BM3290" s="9"/>
      <c r="BN3290" s="9"/>
      <c r="BO3290" s="9"/>
      <c r="BP3290" s="9"/>
      <c r="BQ3290" s="9"/>
      <c r="BR3290" s="9"/>
      <c r="BS3290" s="9"/>
      <c r="BT3290" s="9"/>
      <c r="BU3290" s="9"/>
      <c r="BV3290" s="9"/>
      <c r="BW3290" s="9"/>
      <c r="BX3290" s="9"/>
      <c r="BY3290" s="9"/>
      <c r="BZ3290" s="9"/>
    </row>
    <row r="3291" spans="1:78">
      <c r="A3291" s="9"/>
      <c r="B3291" s="10"/>
      <c r="D3291" s="9"/>
      <c r="E3291" s="9"/>
      <c r="F3291" s="9"/>
      <c r="G3291" s="9"/>
      <c r="H3291" s="9"/>
      <c r="I3291" s="9"/>
      <c r="J3291" s="9"/>
      <c r="K3291" s="9"/>
      <c r="L3291" s="9"/>
      <c r="M3291" s="9"/>
      <c r="N3291" s="9"/>
      <c r="O3291" s="9"/>
      <c r="P3291" s="9"/>
      <c r="Q3291" s="9"/>
      <c r="R3291" s="9"/>
      <c r="S3291" s="9"/>
      <c r="T3291" s="9"/>
      <c r="U3291" s="9"/>
      <c r="V3291" s="9"/>
      <c r="W3291" s="9"/>
      <c r="X3291" s="9"/>
      <c r="Y3291" s="9"/>
      <c r="Z3291" s="9"/>
      <c r="AA3291" s="9"/>
      <c r="AB3291" s="9"/>
      <c r="AC3291" s="9"/>
      <c r="AD3291" s="9"/>
      <c r="AE3291" s="9"/>
      <c r="AF3291" s="9"/>
      <c r="AG3291" s="9"/>
      <c r="AH3291" s="9"/>
      <c r="AI3291" s="9"/>
      <c r="AJ3291" s="9"/>
      <c r="AK3291" s="9"/>
      <c r="AL3291" s="9"/>
      <c r="AM3291" s="9"/>
      <c r="AN3291" s="9"/>
      <c r="AO3291" s="9"/>
      <c r="AP3291" s="9"/>
      <c r="AQ3291" s="9"/>
      <c r="AR3291" s="9"/>
      <c r="AS3291" s="9"/>
      <c r="AT3291" s="9"/>
      <c r="AU3291" s="9"/>
      <c r="AV3291" s="9"/>
      <c r="AW3291" s="9"/>
      <c r="AX3291" s="9"/>
      <c r="AY3291" s="9"/>
      <c r="AZ3291" s="9"/>
      <c r="BA3291" s="9"/>
      <c r="BB3291" s="9"/>
      <c r="BC3291" s="9"/>
      <c r="BD3291" s="9"/>
      <c r="BE3291" s="9"/>
      <c r="BF3291" s="9"/>
      <c r="BG3291" s="9"/>
      <c r="BH3291" s="9"/>
      <c r="BI3291" s="9"/>
      <c r="BJ3291" s="9"/>
      <c r="BK3291" s="9"/>
      <c r="BL3291" s="9"/>
      <c r="BM3291" s="9"/>
      <c r="BN3291" s="9"/>
      <c r="BO3291" s="9"/>
      <c r="BP3291" s="9"/>
      <c r="BQ3291" s="9"/>
      <c r="BR3291" s="9"/>
      <c r="BS3291" s="9"/>
      <c r="BT3291" s="9"/>
      <c r="BU3291" s="9"/>
      <c r="BV3291" s="9"/>
      <c r="BW3291" s="9"/>
      <c r="BX3291" s="9"/>
      <c r="BY3291" s="9"/>
      <c r="BZ3291" s="9"/>
    </row>
    <row r="3292" spans="1:78">
      <c r="A3292" s="9"/>
      <c r="B3292" s="10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N3292" s="9"/>
      <c r="O3292" s="9"/>
      <c r="P3292" s="9"/>
      <c r="Q3292" s="9"/>
      <c r="R3292" s="9"/>
      <c r="S3292" s="9"/>
      <c r="T3292" s="9"/>
      <c r="U3292" s="9"/>
      <c r="V3292" s="9"/>
      <c r="W3292" s="9"/>
      <c r="X3292" s="9"/>
      <c r="Y3292" s="9"/>
      <c r="Z3292" s="9"/>
      <c r="AA3292" s="9"/>
      <c r="AB3292" s="9"/>
      <c r="AC3292" s="9"/>
      <c r="AD3292" s="9"/>
      <c r="AE3292" s="9"/>
      <c r="AF3292" s="9"/>
      <c r="AG3292" s="9"/>
      <c r="AH3292" s="9"/>
      <c r="AI3292" s="9"/>
      <c r="AJ3292" s="9"/>
      <c r="AK3292" s="9"/>
      <c r="AL3292" s="9"/>
      <c r="AM3292" s="9"/>
      <c r="AN3292" s="9"/>
      <c r="AO3292" s="9"/>
      <c r="AP3292" s="9"/>
      <c r="AQ3292" s="9"/>
      <c r="AR3292" s="9"/>
      <c r="AS3292" s="9"/>
      <c r="AT3292" s="9"/>
      <c r="AU3292" s="9"/>
      <c r="AV3292" s="9"/>
      <c r="AW3292" s="9"/>
      <c r="AX3292" s="9"/>
      <c r="AY3292" s="9"/>
      <c r="AZ3292" s="9"/>
      <c r="BA3292" s="9"/>
      <c r="BB3292" s="9"/>
      <c r="BC3292" s="9"/>
      <c r="BD3292" s="9"/>
      <c r="BE3292" s="9"/>
      <c r="BF3292" s="9"/>
      <c r="BG3292" s="9"/>
      <c r="BH3292" s="9"/>
      <c r="BI3292" s="9"/>
      <c r="BJ3292" s="9"/>
      <c r="BK3292" s="9"/>
      <c r="BL3292" s="9"/>
      <c r="BM3292" s="9"/>
      <c r="BN3292" s="9"/>
      <c r="BO3292" s="9"/>
      <c r="BP3292" s="9"/>
      <c r="BQ3292" s="9"/>
      <c r="BR3292" s="9"/>
      <c r="BS3292" s="9"/>
      <c r="BT3292" s="9"/>
      <c r="BU3292" s="9"/>
      <c r="BV3292" s="9"/>
      <c r="BW3292" s="9"/>
      <c r="BX3292" s="9"/>
      <c r="BY3292" s="9"/>
      <c r="BZ3292" s="9"/>
    </row>
    <row r="3293" spans="1:78">
      <c r="A3293" s="9"/>
      <c r="B3293" s="10"/>
      <c r="D3293" s="9"/>
      <c r="E3293" s="9"/>
      <c r="F3293" s="9"/>
      <c r="G3293" s="9"/>
      <c r="H3293" s="9"/>
      <c r="I3293" s="9"/>
      <c r="J3293" s="9"/>
      <c r="K3293" s="9"/>
      <c r="L3293" s="9"/>
      <c r="M3293" s="9"/>
      <c r="N3293" s="9"/>
      <c r="O3293" s="9"/>
      <c r="P3293" s="9"/>
      <c r="Q3293" s="9"/>
      <c r="R3293" s="9"/>
      <c r="S3293" s="9"/>
      <c r="T3293" s="9"/>
      <c r="U3293" s="9"/>
      <c r="V3293" s="9"/>
      <c r="W3293" s="9"/>
      <c r="X3293" s="9"/>
      <c r="Y3293" s="9"/>
      <c r="Z3293" s="9"/>
      <c r="AA3293" s="9"/>
      <c r="AB3293" s="9"/>
      <c r="AC3293" s="9"/>
      <c r="AD3293" s="9"/>
      <c r="AE3293" s="9"/>
      <c r="AF3293" s="9"/>
      <c r="AG3293" s="9"/>
      <c r="AH3293" s="9"/>
      <c r="AI3293" s="9"/>
      <c r="AJ3293" s="9"/>
      <c r="AK3293" s="9"/>
      <c r="AL3293" s="9"/>
      <c r="AM3293" s="9"/>
      <c r="AN3293" s="9"/>
      <c r="AO3293" s="9"/>
      <c r="AP3293" s="9"/>
      <c r="AQ3293" s="9"/>
      <c r="AR3293" s="9"/>
      <c r="AS3293" s="9"/>
      <c r="AT3293" s="9"/>
      <c r="AU3293" s="9"/>
      <c r="AV3293" s="9"/>
      <c r="AW3293" s="9"/>
      <c r="AX3293" s="9"/>
      <c r="AY3293" s="9"/>
      <c r="AZ3293" s="9"/>
      <c r="BA3293" s="9"/>
      <c r="BB3293" s="9"/>
      <c r="BC3293" s="9"/>
      <c r="BD3293" s="9"/>
      <c r="BE3293" s="9"/>
      <c r="BF3293" s="9"/>
      <c r="BG3293" s="9"/>
      <c r="BH3293" s="9"/>
      <c r="BI3293" s="9"/>
      <c r="BJ3293" s="9"/>
      <c r="BK3293" s="9"/>
      <c r="BL3293" s="9"/>
      <c r="BM3293" s="9"/>
      <c r="BN3293" s="9"/>
      <c r="BO3293" s="9"/>
      <c r="BP3293" s="9"/>
      <c r="BQ3293" s="9"/>
      <c r="BR3293" s="9"/>
      <c r="BS3293" s="9"/>
      <c r="BT3293" s="9"/>
      <c r="BU3293" s="9"/>
      <c r="BV3293" s="9"/>
      <c r="BW3293" s="9"/>
      <c r="BX3293" s="9"/>
      <c r="BY3293" s="9"/>
      <c r="BZ3293" s="9"/>
    </row>
    <row r="3294" spans="1:78">
      <c r="A3294" s="9"/>
      <c r="B3294" s="10"/>
      <c r="D3294" s="9"/>
      <c r="E3294" s="9"/>
      <c r="F3294" s="9"/>
      <c r="G3294" s="9"/>
      <c r="H3294" s="9"/>
      <c r="I3294" s="9"/>
      <c r="J3294" s="9"/>
      <c r="K3294" s="9"/>
      <c r="L3294" s="9"/>
      <c r="M3294" s="9"/>
      <c r="N3294" s="9"/>
      <c r="O3294" s="9"/>
      <c r="P3294" s="9"/>
      <c r="Q3294" s="9"/>
      <c r="R3294" s="9"/>
      <c r="S3294" s="9"/>
      <c r="T3294" s="9"/>
      <c r="U3294" s="9"/>
      <c r="V3294" s="9"/>
      <c r="W3294" s="9"/>
      <c r="X3294" s="9"/>
      <c r="Y3294" s="9"/>
      <c r="Z3294" s="9"/>
      <c r="AA3294" s="9"/>
      <c r="AB3294" s="9"/>
      <c r="AC3294" s="9"/>
      <c r="AD3294" s="9"/>
      <c r="AE3294" s="9"/>
      <c r="AF3294" s="9"/>
      <c r="AG3294" s="9"/>
      <c r="AH3294" s="9"/>
      <c r="AI3294" s="9"/>
      <c r="AJ3294" s="9"/>
      <c r="AK3294" s="9"/>
      <c r="AL3294" s="9"/>
      <c r="AM3294" s="9"/>
      <c r="AN3294" s="9"/>
      <c r="AO3294" s="9"/>
      <c r="AP3294" s="9"/>
      <c r="AQ3294" s="9"/>
      <c r="AR3294" s="9"/>
      <c r="AS3294" s="9"/>
      <c r="AT3294" s="9"/>
      <c r="AU3294" s="9"/>
      <c r="AV3294" s="9"/>
      <c r="AW3294" s="9"/>
      <c r="AX3294" s="9"/>
      <c r="AY3294" s="9"/>
      <c r="AZ3294" s="9"/>
      <c r="BA3294" s="9"/>
      <c r="BB3294" s="9"/>
      <c r="BC3294" s="9"/>
      <c r="BD3294" s="9"/>
      <c r="BE3294" s="9"/>
      <c r="BF3294" s="9"/>
      <c r="BG3294" s="9"/>
      <c r="BH3294" s="9"/>
      <c r="BI3294" s="9"/>
      <c r="BJ3294" s="9"/>
      <c r="BK3294" s="9"/>
      <c r="BL3294" s="9"/>
      <c r="BM3294" s="9"/>
      <c r="BN3294" s="9"/>
      <c r="BO3294" s="9"/>
      <c r="BP3294" s="9"/>
      <c r="BQ3294" s="9"/>
      <c r="BR3294" s="9"/>
      <c r="BS3294" s="9"/>
      <c r="BT3294" s="9"/>
      <c r="BU3294" s="9"/>
      <c r="BV3294" s="9"/>
      <c r="BW3294" s="9"/>
      <c r="BX3294" s="9"/>
      <c r="BY3294" s="9"/>
      <c r="BZ3294" s="9"/>
    </row>
    <row r="3295" spans="1:78">
      <c r="A3295" s="9"/>
      <c r="B3295" s="10"/>
      <c r="D3295" s="9"/>
      <c r="E3295" s="9"/>
      <c r="F3295" s="9"/>
      <c r="G3295" s="9"/>
      <c r="H3295" s="9"/>
      <c r="I3295" s="9"/>
      <c r="J3295" s="9"/>
      <c r="K3295" s="9"/>
      <c r="L3295" s="9"/>
      <c r="M3295" s="9"/>
      <c r="N3295" s="9"/>
      <c r="O3295" s="9"/>
      <c r="P3295" s="9"/>
      <c r="Q3295" s="9"/>
      <c r="R3295" s="9"/>
      <c r="S3295" s="9"/>
      <c r="T3295" s="9"/>
      <c r="U3295" s="9"/>
      <c r="V3295" s="9"/>
      <c r="W3295" s="9"/>
      <c r="X3295" s="9"/>
      <c r="Y3295" s="9"/>
      <c r="Z3295" s="9"/>
      <c r="AA3295" s="9"/>
      <c r="AB3295" s="9"/>
      <c r="AC3295" s="9"/>
      <c r="AD3295" s="9"/>
      <c r="AE3295" s="9"/>
      <c r="AF3295" s="9"/>
      <c r="AG3295" s="9"/>
      <c r="AH3295" s="9"/>
      <c r="AI3295" s="9"/>
      <c r="AJ3295" s="9"/>
      <c r="AK3295" s="9"/>
      <c r="AL3295" s="9"/>
      <c r="AM3295" s="9"/>
      <c r="AN3295" s="9"/>
      <c r="AO3295" s="9"/>
      <c r="AP3295" s="9"/>
      <c r="AQ3295" s="9"/>
      <c r="AR3295" s="9"/>
      <c r="AS3295" s="9"/>
      <c r="AT3295" s="9"/>
      <c r="AU3295" s="9"/>
      <c r="AV3295" s="9"/>
      <c r="AW3295" s="9"/>
      <c r="AX3295" s="9"/>
      <c r="AY3295" s="9"/>
      <c r="AZ3295" s="9"/>
      <c r="BA3295" s="9"/>
      <c r="BB3295" s="9"/>
      <c r="BC3295" s="9"/>
      <c r="BD3295" s="9"/>
      <c r="BE3295" s="9"/>
      <c r="BF3295" s="9"/>
      <c r="BG3295" s="9"/>
      <c r="BH3295" s="9"/>
      <c r="BI3295" s="9"/>
      <c r="BJ3295" s="9"/>
      <c r="BK3295" s="9"/>
      <c r="BL3295" s="9"/>
      <c r="BM3295" s="9"/>
      <c r="BN3295" s="9"/>
      <c r="BO3295" s="9"/>
      <c r="BP3295" s="9"/>
      <c r="BQ3295" s="9"/>
      <c r="BR3295" s="9"/>
      <c r="BS3295" s="9"/>
      <c r="BT3295" s="9"/>
      <c r="BU3295" s="9"/>
      <c r="BV3295" s="9"/>
      <c r="BW3295" s="9"/>
      <c r="BX3295" s="9"/>
      <c r="BY3295" s="9"/>
      <c r="BZ3295" s="9"/>
    </row>
    <row r="3296" spans="1:78">
      <c r="A3296" s="9"/>
      <c r="B3296" s="10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O3296" s="9"/>
      <c r="P3296" s="9"/>
      <c r="Q3296" s="9"/>
      <c r="R3296" s="9"/>
      <c r="S3296" s="9"/>
      <c r="T3296" s="9"/>
      <c r="U3296" s="9"/>
      <c r="V3296" s="9"/>
      <c r="W3296" s="9"/>
      <c r="X3296" s="9"/>
      <c r="Y3296" s="9"/>
      <c r="Z3296" s="9"/>
      <c r="AA3296" s="9"/>
      <c r="AB3296" s="9"/>
      <c r="AC3296" s="9"/>
      <c r="AD3296" s="9"/>
      <c r="AE3296" s="9"/>
      <c r="AF3296" s="9"/>
      <c r="AG3296" s="9"/>
      <c r="AH3296" s="9"/>
      <c r="AI3296" s="9"/>
      <c r="AJ3296" s="9"/>
      <c r="AK3296" s="9"/>
      <c r="AL3296" s="9"/>
      <c r="AM3296" s="9"/>
      <c r="AN3296" s="9"/>
      <c r="AO3296" s="9"/>
      <c r="AP3296" s="9"/>
      <c r="AQ3296" s="9"/>
      <c r="AR3296" s="9"/>
      <c r="AS3296" s="9"/>
      <c r="AT3296" s="9"/>
      <c r="AU3296" s="9"/>
      <c r="AV3296" s="9"/>
      <c r="AW3296" s="9"/>
      <c r="AX3296" s="9"/>
      <c r="AY3296" s="9"/>
      <c r="AZ3296" s="9"/>
      <c r="BA3296" s="9"/>
      <c r="BB3296" s="9"/>
      <c r="BC3296" s="9"/>
      <c r="BD3296" s="9"/>
      <c r="BE3296" s="9"/>
      <c r="BF3296" s="9"/>
      <c r="BG3296" s="9"/>
      <c r="BH3296" s="9"/>
      <c r="BI3296" s="9"/>
      <c r="BJ3296" s="9"/>
      <c r="BK3296" s="9"/>
      <c r="BL3296" s="9"/>
      <c r="BM3296" s="9"/>
      <c r="BN3296" s="9"/>
      <c r="BO3296" s="9"/>
      <c r="BP3296" s="9"/>
      <c r="BQ3296" s="9"/>
      <c r="BR3296" s="9"/>
      <c r="BS3296" s="9"/>
      <c r="BT3296" s="9"/>
      <c r="BU3296" s="9"/>
      <c r="BV3296" s="9"/>
      <c r="BW3296" s="9"/>
      <c r="BX3296" s="9"/>
      <c r="BY3296" s="9"/>
      <c r="BZ3296" s="9"/>
    </row>
    <row r="3297" spans="1:78">
      <c r="A3297" s="9"/>
      <c r="B3297" s="10"/>
      <c r="D3297" s="9"/>
      <c r="E3297" s="9"/>
      <c r="F3297" s="9"/>
      <c r="G3297" s="9"/>
      <c r="H3297" s="9"/>
      <c r="I3297" s="9"/>
      <c r="J3297" s="9"/>
      <c r="K3297" s="9"/>
      <c r="L3297" s="9"/>
      <c r="M3297" s="9"/>
      <c r="N3297" s="9"/>
      <c r="O3297" s="9"/>
      <c r="P3297" s="9"/>
      <c r="Q3297" s="9"/>
      <c r="R3297" s="9"/>
      <c r="S3297" s="9"/>
      <c r="T3297" s="9"/>
      <c r="U3297" s="9"/>
      <c r="V3297" s="9"/>
      <c r="W3297" s="9"/>
      <c r="X3297" s="9"/>
      <c r="Y3297" s="9"/>
      <c r="Z3297" s="9"/>
      <c r="AA3297" s="9"/>
      <c r="AB3297" s="9"/>
      <c r="AC3297" s="9"/>
      <c r="AD3297" s="9"/>
      <c r="AE3297" s="9"/>
      <c r="AF3297" s="9"/>
      <c r="AG3297" s="9"/>
      <c r="AH3297" s="9"/>
      <c r="AI3297" s="9"/>
      <c r="AJ3297" s="9"/>
      <c r="AK3297" s="9"/>
      <c r="AL3297" s="9"/>
      <c r="AM3297" s="9"/>
      <c r="AN3297" s="9"/>
      <c r="AO3297" s="9"/>
      <c r="AP3297" s="9"/>
      <c r="AQ3297" s="9"/>
      <c r="AR3297" s="9"/>
      <c r="AS3297" s="9"/>
      <c r="AT3297" s="9"/>
      <c r="AU3297" s="9"/>
      <c r="AV3297" s="9"/>
      <c r="AW3297" s="9"/>
      <c r="AX3297" s="9"/>
      <c r="AY3297" s="9"/>
      <c r="AZ3297" s="9"/>
      <c r="BA3297" s="9"/>
      <c r="BB3297" s="9"/>
      <c r="BC3297" s="9"/>
      <c r="BD3297" s="9"/>
      <c r="BE3297" s="9"/>
      <c r="BF3297" s="9"/>
      <c r="BG3297" s="9"/>
      <c r="BH3297" s="9"/>
      <c r="BI3297" s="9"/>
      <c r="BJ3297" s="9"/>
      <c r="BK3297" s="9"/>
      <c r="BL3297" s="9"/>
      <c r="BM3297" s="9"/>
      <c r="BN3297" s="9"/>
      <c r="BO3297" s="9"/>
      <c r="BP3297" s="9"/>
      <c r="BQ3297" s="9"/>
      <c r="BR3297" s="9"/>
      <c r="BS3297" s="9"/>
      <c r="BT3297" s="9"/>
      <c r="BU3297" s="9"/>
      <c r="BV3297" s="9"/>
      <c r="BW3297" s="9"/>
      <c r="BX3297" s="9"/>
      <c r="BY3297" s="9"/>
      <c r="BZ3297" s="9"/>
    </row>
    <row r="3298" spans="1:78">
      <c r="A3298" s="9"/>
      <c r="B3298" s="10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O3298" s="9"/>
      <c r="P3298" s="9"/>
      <c r="Q3298" s="9"/>
      <c r="R3298" s="9"/>
      <c r="S3298" s="9"/>
      <c r="T3298" s="9"/>
      <c r="U3298" s="9"/>
      <c r="V3298" s="9"/>
      <c r="W3298" s="9"/>
      <c r="X3298" s="9"/>
      <c r="Y3298" s="9"/>
      <c r="Z3298" s="9"/>
      <c r="AA3298" s="9"/>
      <c r="AB3298" s="9"/>
      <c r="AC3298" s="9"/>
      <c r="AD3298" s="9"/>
      <c r="AE3298" s="9"/>
      <c r="AF3298" s="9"/>
      <c r="AG3298" s="9"/>
      <c r="AH3298" s="9"/>
      <c r="AI3298" s="9"/>
      <c r="AJ3298" s="9"/>
      <c r="AK3298" s="9"/>
      <c r="AL3298" s="9"/>
      <c r="AM3298" s="9"/>
      <c r="AN3298" s="9"/>
      <c r="AO3298" s="9"/>
      <c r="AP3298" s="9"/>
      <c r="AQ3298" s="9"/>
      <c r="AR3298" s="9"/>
      <c r="AS3298" s="9"/>
      <c r="AT3298" s="9"/>
      <c r="AU3298" s="9"/>
      <c r="AV3298" s="9"/>
      <c r="AW3298" s="9"/>
      <c r="AX3298" s="9"/>
      <c r="AY3298" s="9"/>
      <c r="AZ3298" s="9"/>
      <c r="BA3298" s="9"/>
      <c r="BB3298" s="9"/>
      <c r="BC3298" s="9"/>
      <c r="BD3298" s="9"/>
      <c r="BE3298" s="9"/>
      <c r="BF3298" s="9"/>
      <c r="BG3298" s="9"/>
      <c r="BH3298" s="9"/>
      <c r="BI3298" s="9"/>
      <c r="BJ3298" s="9"/>
      <c r="BK3298" s="9"/>
      <c r="BL3298" s="9"/>
      <c r="BM3298" s="9"/>
      <c r="BN3298" s="9"/>
      <c r="BO3298" s="9"/>
      <c r="BP3298" s="9"/>
      <c r="BQ3298" s="9"/>
      <c r="BR3298" s="9"/>
      <c r="BS3298" s="9"/>
      <c r="BT3298" s="9"/>
      <c r="BU3298" s="9"/>
      <c r="BV3298" s="9"/>
      <c r="BW3298" s="9"/>
      <c r="BX3298" s="9"/>
      <c r="BY3298" s="9"/>
      <c r="BZ3298" s="9"/>
    </row>
    <row r="3299" spans="1:78">
      <c r="A3299" s="9"/>
      <c r="B3299" s="10"/>
      <c r="D3299" s="9"/>
      <c r="E3299" s="9"/>
      <c r="F3299" s="9"/>
      <c r="G3299" s="9"/>
      <c r="H3299" s="9"/>
      <c r="I3299" s="9"/>
      <c r="J3299" s="9"/>
      <c r="K3299" s="9"/>
      <c r="L3299" s="9"/>
      <c r="M3299" s="9"/>
      <c r="N3299" s="9"/>
      <c r="O3299" s="9"/>
      <c r="P3299" s="9"/>
      <c r="Q3299" s="9"/>
      <c r="R3299" s="9"/>
      <c r="S3299" s="9"/>
      <c r="T3299" s="9"/>
      <c r="U3299" s="9"/>
      <c r="V3299" s="9"/>
      <c r="W3299" s="9"/>
      <c r="X3299" s="9"/>
      <c r="Y3299" s="9"/>
      <c r="Z3299" s="9"/>
      <c r="AA3299" s="9"/>
      <c r="AB3299" s="9"/>
      <c r="AC3299" s="9"/>
      <c r="AD3299" s="9"/>
      <c r="AE3299" s="9"/>
      <c r="AF3299" s="9"/>
      <c r="AG3299" s="9"/>
      <c r="AH3299" s="9"/>
      <c r="AI3299" s="9"/>
      <c r="AJ3299" s="9"/>
      <c r="AK3299" s="9"/>
      <c r="AL3299" s="9"/>
      <c r="AM3299" s="9"/>
      <c r="AN3299" s="9"/>
      <c r="AO3299" s="9"/>
      <c r="AP3299" s="9"/>
      <c r="AQ3299" s="9"/>
      <c r="AR3299" s="9"/>
      <c r="AS3299" s="9"/>
      <c r="AT3299" s="9"/>
      <c r="AU3299" s="9"/>
      <c r="AV3299" s="9"/>
      <c r="AW3299" s="9"/>
      <c r="AX3299" s="9"/>
      <c r="AY3299" s="9"/>
      <c r="AZ3299" s="9"/>
      <c r="BA3299" s="9"/>
      <c r="BB3299" s="9"/>
      <c r="BC3299" s="9"/>
      <c r="BD3299" s="9"/>
      <c r="BE3299" s="9"/>
      <c r="BF3299" s="9"/>
      <c r="BG3299" s="9"/>
      <c r="BH3299" s="9"/>
      <c r="BI3299" s="9"/>
      <c r="BJ3299" s="9"/>
      <c r="BK3299" s="9"/>
      <c r="BL3299" s="9"/>
      <c r="BM3299" s="9"/>
      <c r="BN3299" s="9"/>
      <c r="BO3299" s="9"/>
      <c r="BP3299" s="9"/>
      <c r="BQ3299" s="9"/>
      <c r="BR3299" s="9"/>
      <c r="BS3299" s="9"/>
      <c r="BT3299" s="9"/>
      <c r="BU3299" s="9"/>
      <c r="BV3299" s="9"/>
      <c r="BW3299" s="9"/>
      <c r="BX3299" s="9"/>
      <c r="BY3299" s="9"/>
      <c r="BZ3299" s="9"/>
    </row>
    <row r="3300" spans="1:78">
      <c r="A3300" s="9"/>
      <c r="B3300" s="10"/>
      <c r="D3300" s="9"/>
      <c r="E3300" s="9"/>
      <c r="F3300" s="9"/>
      <c r="G3300" s="9"/>
      <c r="H3300" s="9"/>
      <c r="I3300" s="9"/>
      <c r="J3300" s="9"/>
      <c r="K3300" s="9"/>
      <c r="L3300" s="9"/>
      <c r="M3300" s="9"/>
      <c r="N3300" s="9"/>
      <c r="O3300" s="9"/>
      <c r="P3300" s="9"/>
      <c r="Q3300" s="9"/>
      <c r="R3300" s="9"/>
      <c r="S3300" s="9"/>
      <c r="T3300" s="9"/>
      <c r="U3300" s="9"/>
      <c r="V3300" s="9"/>
      <c r="W3300" s="9"/>
      <c r="X3300" s="9"/>
      <c r="Y3300" s="9"/>
      <c r="Z3300" s="9"/>
      <c r="AA3300" s="9"/>
      <c r="AB3300" s="9"/>
      <c r="AC3300" s="9"/>
      <c r="AD3300" s="9"/>
      <c r="AE3300" s="9"/>
      <c r="AF3300" s="9"/>
      <c r="AG3300" s="9"/>
      <c r="AH3300" s="9"/>
      <c r="AI3300" s="9"/>
      <c r="AJ3300" s="9"/>
      <c r="AK3300" s="9"/>
      <c r="AL3300" s="9"/>
      <c r="AM3300" s="9"/>
      <c r="AN3300" s="9"/>
      <c r="AO3300" s="9"/>
      <c r="AP3300" s="9"/>
      <c r="AQ3300" s="9"/>
      <c r="AR3300" s="9"/>
      <c r="AS3300" s="9"/>
      <c r="AT3300" s="9"/>
      <c r="AU3300" s="9"/>
      <c r="AV3300" s="9"/>
      <c r="AW3300" s="9"/>
      <c r="AX3300" s="9"/>
      <c r="AY3300" s="9"/>
      <c r="AZ3300" s="9"/>
      <c r="BA3300" s="9"/>
      <c r="BB3300" s="9"/>
      <c r="BC3300" s="9"/>
      <c r="BD3300" s="9"/>
      <c r="BE3300" s="9"/>
      <c r="BF3300" s="9"/>
      <c r="BG3300" s="9"/>
      <c r="BH3300" s="9"/>
      <c r="BI3300" s="9"/>
      <c r="BJ3300" s="9"/>
      <c r="BK3300" s="9"/>
      <c r="BL3300" s="9"/>
      <c r="BM3300" s="9"/>
      <c r="BN3300" s="9"/>
      <c r="BO3300" s="9"/>
      <c r="BP3300" s="9"/>
      <c r="BQ3300" s="9"/>
      <c r="BR3300" s="9"/>
      <c r="BS3300" s="9"/>
      <c r="BT3300" s="9"/>
      <c r="BU3300" s="9"/>
      <c r="BV3300" s="9"/>
      <c r="BW3300" s="9"/>
      <c r="BX3300" s="9"/>
      <c r="BY3300" s="9"/>
      <c r="BZ3300" s="9"/>
    </row>
    <row r="3301" spans="1:78">
      <c r="A3301" s="9"/>
      <c r="B3301" s="10"/>
      <c r="D3301" s="9"/>
      <c r="E3301" s="9"/>
      <c r="F3301" s="9"/>
      <c r="G3301" s="9"/>
      <c r="H3301" s="9"/>
      <c r="I3301" s="9"/>
      <c r="J3301" s="9"/>
      <c r="K3301" s="9"/>
      <c r="L3301" s="9"/>
      <c r="M3301" s="9"/>
      <c r="N3301" s="9"/>
      <c r="O3301" s="9"/>
      <c r="P3301" s="9"/>
      <c r="Q3301" s="9"/>
      <c r="R3301" s="9"/>
      <c r="S3301" s="9"/>
      <c r="T3301" s="9"/>
      <c r="U3301" s="9"/>
      <c r="V3301" s="9"/>
      <c r="W3301" s="9"/>
      <c r="X3301" s="9"/>
      <c r="Y3301" s="9"/>
      <c r="Z3301" s="9"/>
      <c r="AA3301" s="9"/>
      <c r="AB3301" s="9"/>
      <c r="AC3301" s="9"/>
      <c r="AD3301" s="9"/>
      <c r="AE3301" s="9"/>
      <c r="AF3301" s="9"/>
      <c r="AG3301" s="9"/>
      <c r="AH3301" s="9"/>
      <c r="AI3301" s="9"/>
      <c r="AJ3301" s="9"/>
      <c r="AK3301" s="9"/>
      <c r="AL3301" s="9"/>
      <c r="AM3301" s="9"/>
      <c r="AN3301" s="9"/>
      <c r="AO3301" s="9"/>
      <c r="AP3301" s="9"/>
      <c r="AQ3301" s="9"/>
      <c r="AR3301" s="9"/>
      <c r="AS3301" s="9"/>
      <c r="AT3301" s="9"/>
      <c r="AU3301" s="9"/>
      <c r="AV3301" s="9"/>
      <c r="AW3301" s="9"/>
      <c r="AX3301" s="9"/>
      <c r="AY3301" s="9"/>
      <c r="AZ3301" s="9"/>
      <c r="BA3301" s="9"/>
      <c r="BB3301" s="9"/>
      <c r="BC3301" s="9"/>
      <c r="BD3301" s="9"/>
      <c r="BE3301" s="9"/>
      <c r="BF3301" s="9"/>
      <c r="BG3301" s="9"/>
      <c r="BH3301" s="9"/>
      <c r="BI3301" s="9"/>
      <c r="BJ3301" s="9"/>
      <c r="BK3301" s="9"/>
      <c r="BL3301" s="9"/>
      <c r="BM3301" s="9"/>
      <c r="BN3301" s="9"/>
      <c r="BO3301" s="9"/>
      <c r="BP3301" s="9"/>
      <c r="BQ3301" s="9"/>
      <c r="BR3301" s="9"/>
      <c r="BS3301" s="9"/>
      <c r="BT3301" s="9"/>
      <c r="BU3301" s="9"/>
      <c r="BV3301" s="9"/>
      <c r="BW3301" s="9"/>
      <c r="BX3301" s="9"/>
      <c r="BY3301" s="9"/>
      <c r="BZ3301" s="9"/>
    </row>
    <row r="3302" spans="1:78">
      <c r="A3302" s="9"/>
      <c r="B3302" s="10"/>
      <c r="D3302" s="9"/>
      <c r="E3302" s="9"/>
      <c r="F3302" s="9"/>
      <c r="G3302" s="9"/>
      <c r="H3302" s="9"/>
      <c r="I3302" s="9"/>
      <c r="J3302" s="9"/>
      <c r="K3302" s="9"/>
      <c r="L3302" s="9"/>
      <c r="M3302" s="9"/>
      <c r="N3302" s="9"/>
      <c r="O3302" s="9"/>
      <c r="P3302" s="9"/>
      <c r="Q3302" s="9"/>
      <c r="R3302" s="9"/>
      <c r="S3302" s="9"/>
      <c r="T3302" s="9"/>
      <c r="U3302" s="9"/>
      <c r="V3302" s="9"/>
      <c r="W3302" s="9"/>
      <c r="X3302" s="9"/>
      <c r="Y3302" s="9"/>
      <c r="Z3302" s="9"/>
      <c r="AA3302" s="9"/>
      <c r="AB3302" s="9"/>
      <c r="AC3302" s="9"/>
      <c r="AD3302" s="9"/>
      <c r="AE3302" s="9"/>
      <c r="AF3302" s="9"/>
      <c r="AG3302" s="9"/>
      <c r="AH3302" s="9"/>
      <c r="AI3302" s="9"/>
      <c r="AJ3302" s="9"/>
      <c r="AK3302" s="9"/>
      <c r="AL3302" s="9"/>
      <c r="AM3302" s="9"/>
      <c r="AN3302" s="9"/>
      <c r="AO3302" s="9"/>
      <c r="AP3302" s="9"/>
      <c r="AQ3302" s="9"/>
      <c r="AR3302" s="9"/>
      <c r="AS3302" s="9"/>
      <c r="AT3302" s="9"/>
      <c r="AU3302" s="9"/>
      <c r="AV3302" s="9"/>
      <c r="AW3302" s="9"/>
      <c r="AX3302" s="9"/>
      <c r="AY3302" s="9"/>
      <c r="AZ3302" s="9"/>
      <c r="BA3302" s="9"/>
      <c r="BB3302" s="9"/>
      <c r="BC3302" s="9"/>
      <c r="BD3302" s="9"/>
      <c r="BE3302" s="9"/>
      <c r="BF3302" s="9"/>
      <c r="BG3302" s="9"/>
      <c r="BH3302" s="9"/>
      <c r="BI3302" s="9"/>
      <c r="BJ3302" s="9"/>
      <c r="BK3302" s="9"/>
      <c r="BL3302" s="9"/>
      <c r="BM3302" s="9"/>
      <c r="BN3302" s="9"/>
      <c r="BO3302" s="9"/>
      <c r="BP3302" s="9"/>
      <c r="BQ3302" s="9"/>
      <c r="BR3302" s="9"/>
      <c r="BS3302" s="9"/>
      <c r="BT3302" s="9"/>
      <c r="BU3302" s="9"/>
      <c r="BV3302" s="9"/>
      <c r="BW3302" s="9"/>
      <c r="BX3302" s="9"/>
      <c r="BY3302" s="9"/>
      <c r="BZ3302" s="9"/>
    </row>
    <row r="3303" spans="1:78">
      <c r="A3303" s="9"/>
      <c r="B3303" s="10"/>
      <c r="D3303" s="9"/>
      <c r="E3303" s="9"/>
      <c r="F3303" s="9"/>
      <c r="G3303" s="9"/>
      <c r="H3303" s="9"/>
      <c r="I3303" s="9"/>
      <c r="J3303" s="9"/>
      <c r="K3303" s="9"/>
      <c r="L3303" s="9"/>
      <c r="M3303" s="9"/>
      <c r="N3303" s="9"/>
      <c r="O3303" s="9"/>
      <c r="P3303" s="9"/>
      <c r="Q3303" s="9"/>
      <c r="R3303" s="9"/>
      <c r="S3303" s="9"/>
      <c r="T3303" s="9"/>
      <c r="U3303" s="9"/>
      <c r="V3303" s="9"/>
      <c r="W3303" s="9"/>
      <c r="X3303" s="9"/>
      <c r="Y3303" s="9"/>
      <c r="Z3303" s="9"/>
      <c r="AA3303" s="9"/>
      <c r="AB3303" s="9"/>
      <c r="AC3303" s="9"/>
      <c r="AD3303" s="9"/>
      <c r="AE3303" s="9"/>
      <c r="AF3303" s="9"/>
      <c r="AG3303" s="9"/>
      <c r="AH3303" s="9"/>
      <c r="AI3303" s="9"/>
      <c r="AJ3303" s="9"/>
      <c r="AK3303" s="9"/>
      <c r="AL3303" s="9"/>
      <c r="AM3303" s="9"/>
      <c r="AN3303" s="9"/>
      <c r="AO3303" s="9"/>
      <c r="AP3303" s="9"/>
      <c r="AQ3303" s="9"/>
      <c r="AR3303" s="9"/>
      <c r="AS3303" s="9"/>
      <c r="AT3303" s="9"/>
      <c r="AU3303" s="9"/>
      <c r="AV3303" s="9"/>
      <c r="AW3303" s="9"/>
      <c r="AX3303" s="9"/>
      <c r="AY3303" s="9"/>
      <c r="AZ3303" s="9"/>
      <c r="BA3303" s="9"/>
      <c r="BB3303" s="9"/>
      <c r="BC3303" s="9"/>
      <c r="BD3303" s="9"/>
      <c r="BE3303" s="9"/>
      <c r="BF3303" s="9"/>
      <c r="BG3303" s="9"/>
      <c r="BH3303" s="9"/>
      <c r="BI3303" s="9"/>
      <c r="BJ3303" s="9"/>
      <c r="BK3303" s="9"/>
      <c r="BL3303" s="9"/>
      <c r="BM3303" s="9"/>
      <c r="BN3303" s="9"/>
      <c r="BO3303" s="9"/>
      <c r="BP3303" s="9"/>
      <c r="BQ3303" s="9"/>
      <c r="BR3303" s="9"/>
      <c r="BS3303" s="9"/>
      <c r="BT3303" s="9"/>
      <c r="BU3303" s="9"/>
      <c r="BV3303" s="9"/>
      <c r="BW3303" s="9"/>
      <c r="BX3303" s="9"/>
      <c r="BY3303" s="9"/>
      <c r="BZ3303" s="9"/>
    </row>
    <row r="3304" spans="1:78">
      <c r="A3304" s="9"/>
      <c r="B3304" s="10"/>
      <c r="D3304" s="9"/>
      <c r="E3304" s="9"/>
      <c r="F3304" s="9"/>
      <c r="G3304" s="9"/>
      <c r="H3304" s="9"/>
      <c r="I3304" s="9"/>
      <c r="J3304" s="9"/>
      <c r="K3304" s="9"/>
      <c r="L3304" s="9"/>
      <c r="M3304" s="9"/>
      <c r="N3304" s="9"/>
      <c r="O3304" s="9"/>
      <c r="P3304" s="9"/>
      <c r="Q3304" s="9"/>
      <c r="R3304" s="9"/>
      <c r="S3304" s="9"/>
      <c r="T3304" s="9"/>
      <c r="U3304" s="9"/>
      <c r="V3304" s="9"/>
      <c r="W3304" s="9"/>
      <c r="X3304" s="9"/>
      <c r="Y3304" s="9"/>
      <c r="Z3304" s="9"/>
      <c r="AA3304" s="9"/>
      <c r="AB3304" s="9"/>
      <c r="AC3304" s="9"/>
      <c r="AD3304" s="9"/>
      <c r="AE3304" s="9"/>
      <c r="AF3304" s="9"/>
      <c r="AG3304" s="9"/>
      <c r="AH3304" s="9"/>
      <c r="AI3304" s="9"/>
      <c r="AJ3304" s="9"/>
      <c r="AK3304" s="9"/>
      <c r="AL3304" s="9"/>
      <c r="AM3304" s="9"/>
      <c r="AN3304" s="9"/>
      <c r="AO3304" s="9"/>
      <c r="AP3304" s="9"/>
      <c r="AQ3304" s="9"/>
      <c r="AR3304" s="9"/>
      <c r="AS3304" s="9"/>
      <c r="AT3304" s="9"/>
      <c r="AU3304" s="9"/>
      <c r="AV3304" s="9"/>
      <c r="AW3304" s="9"/>
      <c r="AX3304" s="9"/>
      <c r="AY3304" s="9"/>
      <c r="AZ3304" s="9"/>
      <c r="BA3304" s="9"/>
      <c r="BB3304" s="9"/>
      <c r="BC3304" s="9"/>
      <c r="BD3304" s="9"/>
      <c r="BE3304" s="9"/>
      <c r="BF3304" s="9"/>
      <c r="BG3304" s="9"/>
      <c r="BH3304" s="9"/>
      <c r="BI3304" s="9"/>
      <c r="BJ3304" s="9"/>
      <c r="BK3304" s="9"/>
      <c r="BL3304" s="9"/>
      <c r="BM3304" s="9"/>
      <c r="BN3304" s="9"/>
      <c r="BO3304" s="9"/>
      <c r="BP3304" s="9"/>
      <c r="BQ3304" s="9"/>
      <c r="BR3304" s="9"/>
      <c r="BS3304" s="9"/>
      <c r="BT3304" s="9"/>
      <c r="BU3304" s="9"/>
      <c r="BV3304" s="9"/>
      <c r="BW3304" s="9"/>
      <c r="BX3304" s="9"/>
      <c r="BY3304" s="9"/>
      <c r="BZ3304" s="9"/>
    </row>
    <row r="3305" spans="1:78">
      <c r="A3305" s="9"/>
      <c r="B3305" s="10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O3305" s="9"/>
      <c r="P3305" s="9"/>
      <c r="Q3305" s="9"/>
      <c r="R3305" s="9"/>
      <c r="S3305" s="9"/>
      <c r="T3305" s="9"/>
      <c r="U3305" s="9"/>
      <c r="V3305" s="9"/>
      <c r="W3305" s="9"/>
      <c r="X3305" s="9"/>
      <c r="Y3305" s="9"/>
      <c r="Z3305" s="9"/>
      <c r="AA3305" s="9"/>
      <c r="AB3305" s="9"/>
      <c r="AC3305" s="9"/>
      <c r="AD3305" s="9"/>
      <c r="AE3305" s="9"/>
      <c r="AF3305" s="9"/>
      <c r="AG3305" s="9"/>
      <c r="AH3305" s="9"/>
      <c r="AI3305" s="9"/>
      <c r="AJ3305" s="9"/>
      <c r="AK3305" s="9"/>
      <c r="AL3305" s="9"/>
      <c r="AM3305" s="9"/>
      <c r="AN3305" s="9"/>
      <c r="AO3305" s="9"/>
      <c r="AP3305" s="9"/>
      <c r="AQ3305" s="9"/>
      <c r="AR3305" s="9"/>
      <c r="AS3305" s="9"/>
      <c r="AT3305" s="9"/>
      <c r="AU3305" s="9"/>
      <c r="AV3305" s="9"/>
      <c r="AW3305" s="9"/>
      <c r="AX3305" s="9"/>
      <c r="AY3305" s="9"/>
      <c r="AZ3305" s="9"/>
      <c r="BA3305" s="9"/>
      <c r="BB3305" s="9"/>
      <c r="BC3305" s="9"/>
      <c r="BD3305" s="9"/>
      <c r="BE3305" s="9"/>
      <c r="BF3305" s="9"/>
      <c r="BG3305" s="9"/>
      <c r="BH3305" s="9"/>
      <c r="BI3305" s="9"/>
      <c r="BJ3305" s="9"/>
      <c r="BK3305" s="9"/>
      <c r="BL3305" s="9"/>
      <c r="BM3305" s="9"/>
      <c r="BN3305" s="9"/>
      <c r="BO3305" s="9"/>
      <c r="BP3305" s="9"/>
      <c r="BQ3305" s="9"/>
      <c r="BR3305" s="9"/>
      <c r="BS3305" s="9"/>
      <c r="BT3305" s="9"/>
      <c r="BU3305" s="9"/>
      <c r="BV3305" s="9"/>
      <c r="BW3305" s="9"/>
      <c r="BX3305" s="9"/>
      <c r="BY3305" s="9"/>
      <c r="BZ3305" s="9"/>
    </row>
    <row r="3306" spans="1:78">
      <c r="A3306" s="9"/>
      <c r="B3306" s="10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O3306" s="9"/>
      <c r="P3306" s="9"/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  <c r="AC3306" s="9"/>
      <c r="AD3306" s="9"/>
      <c r="AE3306" s="9"/>
      <c r="AF3306" s="9"/>
      <c r="AG3306" s="9"/>
      <c r="AH3306" s="9"/>
      <c r="AI3306" s="9"/>
      <c r="AJ3306" s="9"/>
      <c r="AK3306" s="9"/>
      <c r="AL3306" s="9"/>
      <c r="AM3306" s="9"/>
      <c r="AN3306" s="9"/>
      <c r="AO3306" s="9"/>
      <c r="AP3306" s="9"/>
      <c r="AQ3306" s="9"/>
      <c r="AR3306" s="9"/>
      <c r="AS3306" s="9"/>
      <c r="AT3306" s="9"/>
      <c r="AU3306" s="9"/>
      <c r="AV3306" s="9"/>
      <c r="AW3306" s="9"/>
      <c r="AX3306" s="9"/>
      <c r="AY3306" s="9"/>
      <c r="AZ3306" s="9"/>
      <c r="BA3306" s="9"/>
      <c r="BB3306" s="9"/>
      <c r="BC3306" s="9"/>
      <c r="BD3306" s="9"/>
      <c r="BE3306" s="9"/>
      <c r="BF3306" s="9"/>
      <c r="BG3306" s="9"/>
      <c r="BH3306" s="9"/>
      <c r="BI3306" s="9"/>
      <c r="BJ3306" s="9"/>
      <c r="BK3306" s="9"/>
      <c r="BL3306" s="9"/>
      <c r="BM3306" s="9"/>
      <c r="BN3306" s="9"/>
      <c r="BO3306" s="9"/>
      <c r="BP3306" s="9"/>
      <c r="BQ3306" s="9"/>
      <c r="BR3306" s="9"/>
      <c r="BS3306" s="9"/>
      <c r="BT3306" s="9"/>
      <c r="BU3306" s="9"/>
      <c r="BV3306" s="9"/>
      <c r="BW3306" s="9"/>
      <c r="BX3306" s="9"/>
      <c r="BY3306" s="9"/>
      <c r="BZ3306" s="9"/>
    </row>
    <row r="3307" spans="1:78">
      <c r="A3307" s="9"/>
      <c r="B3307" s="10"/>
      <c r="D3307" s="9"/>
      <c r="E3307" s="9"/>
      <c r="F3307" s="9"/>
      <c r="G3307" s="9"/>
      <c r="H3307" s="9"/>
      <c r="I3307" s="9"/>
      <c r="J3307" s="9"/>
      <c r="K3307" s="9"/>
      <c r="L3307" s="9"/>
      <c r="M3307" s="9"/>
      <c r="N3307" s="9"/>
      <c r="O3307" s="9"/>
      <c r="P3307" s="9"/>
      <c r="Q3307" s="9"/>
      <c r="R3307" s="9"/>
      <c r="S3307" s="9"/>
      <c r="T3307" s="9"/>
      <c r="U3307" s="9"/>
      <c r="V3307" s="9"/>
      <c r="W3307" s="9"/>
      <c r="X3307" s="9"/>
      <c r="Y3307" s="9"/>
      <c r="Z3307" s="9"/>
      <c r="AA3307" s="9"/>
      <c r="AB3307" s="9"/>
      <c r="AC3307" s="9"/>
      <c r="AD3307" s="9"/>
      <c r="AE3307" s="9"/>
      <c r="AF3307" s="9"/>
      <c r="AG3307" s="9"/>
      <c r="AH3307" s="9"/>
      <c r="AI3307" s="9"/>
      <c r="AJ3307" s="9"/>
      <c r="AK3307" s="9"/>
      <c r="AL3307" s="9"/>
      <c r="AM3307" s="9"/>
      <c r="AN3307" s="9"/>
      <c r="AO3307" s="9"/>
      <c r="AP3307" s="9"/>
      <c r="AQ3307" s="9"/>
      <c r="AR3307" s="9"/>
      <c r="AS3307" s="9"/>
      <c r="AT3307" s="9"/>
      <c r="AU3307" s="9"/>
      <c r="AV3307" s="9"/>
      <c r="AW3307" s="9"/>
      <c r="AX3307" s="9"/>
      <c r="AY3307" s="9"/>
      <c r="AZ3307" s="9"/>
      <c r="BA3307" s="9"/>
      <c r="BB3307" s="9"/>
      <c r="BC3307" s="9"/>
      <c r="BD3307" s="9"/>
      <c r="BE3307" s="9"/>
      <c r="BF3307" s="9"/>
      <c r="BG3307" s="9"/>
      <c r="BH3307" s="9"/>
      <c r="BI3307" s="9"/>
      <c r="BJ3307" s="9"/>
      <c r="BK3307" s="9"/>
      <c r="BL3307" s="9"/>
      <c r="BM3307" s="9"/>
      <c r="BN3307" s="9"/>
      <c r="BO3307" s="9"/>
      <c r="BP3307" s="9"/>
      <c r="BQ3307" s="9"/>
      <c r="BR3307" s="9"/>
      <c r="BS3307" s="9"/>
      <c r="BT3307" s="9"/>
      <c r="BU3307" s="9"/>
      <c r="BV3307" s="9"/>
      <c r="BW3307" s="9"/>
      <c r="BX3307" s="9"/>
      <c r="BY3307" s="9"/>
      <c r="BZ3307" s="9"/>
    </row>
    <row r="3308" spans="1:78">
      <c r="A3308" s="9"/>
      <c r="B3308" s="10"/>
      <c r="D3308" s="9"/>
      <c r="E3308" s="9"/>
      <c r="F3308" s="9"/>
      <c r="G3308" s="9"/>
      <c r="H3308" s="9"/>
      <c r="I3308" s="9"/>
      <c r="J3308" s="9"/>
      <c r="K3308" s="9"/>
      <c r="L3308" s="9"/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9"/>
      <c r="Z3308" s="9"/>
      <c r="AA3308" s="9"/>
      <c r="AB3308" s="9"/>
      <c r="AC3308" s="9"/>
      <c r="AD3308" s="9"/>
      <c r="AE3308" s="9"/>
      <c r="AF3308" s="9"/>
      <c r="AG3308" s="9"/>
      <c r="AH3308" s="9"/>
      <c r="AI3308" s="9"/>
      <c r="AJ3308" s="9"/>
      <c r="AK3308" s="9"/>
      <c r="AL3308" s="9"/>
      <c r="AM3308" s="9"/>
      <c r="AN3308" s="9"/>
      <c r="AO3308" s="9"/>
      <c r="AP3308" s="9"/>
      <c r="AQ3308" s="9"/>
      <c r="AR3308" s="9"/>
      <c r="AS3308" s="9"/>
      <c r="AT3308" s="9"/>
      <c r="AU3308" s="9"/>
      <c r="AV3308" s="9"/>
      <c r="AW3308" s="9"/>
      <c r="AX3308" s="9"/>
      <c r="AY3308" s="9"/>
      <c r="AZ3308" s="9"/>
      <c r="BA3308" s="9"/>
      <c r="BB3308" s="9"/>
      <c r="BC3308" s="9"/>
      <c r="BD3308" s="9"/>
      <c r="BE3308" s="9"/>
      <c r="BF3308" s="9"/>
      <c r="BG3308" s="9"/>
      <c r="BH3308" s="9"/>
      <c r="BI3308" s="9"/>
      <c r="BJ3308" s="9"/>
      <c r="BK3308" s="9"/>
      <c r="BL3308" s="9"/>
      <c r="BM3308" s="9"/>
      <c r="BN3308" s="9"/>
      <c r="BO3308" s="9"/>
      <c r="BP3308" s="9"/>
      <c r="BQ3308" s="9"/>
      <c r="BR3308" s="9"/>
      <c r="BS3308" s="9"/>
      <c r="BT3308" s="9"/>
      <c r="BU3308" s="9"/>
      <c r="BV3308" s="9"/>
      <c r="BW3308" s="9"/>
      <c r="BX3308" s="9"/>
      <c r="BY3308" s="9"/>
      <c r="BZ3308" s="9"/>
    </row>
    <row r="3309" spans="1:78">
      <c r="A3309" s="9"/>
      <c r="B3309" s="10"/>
      <c r="D3309" s="9"/>
      <c r="E3309" s="9"/>
      <c r="F3309" s="9"/>
      <c r="G3309" s="9"/>
      <c r="H3309" s="9"/>
      <c r="I3309" s="9"/>
      <c r="J3309" s="9"/>
      <c r="K3309" s="9"/>
      <c r="L3309" s="9"/>
      <c r="M3309" s="9"/>
      <c r="N3309" s="9"/>
      <c r="O3309" s="9"/>
      <c r="P3309" s="9"/>
      <c r="Q3309" s="9"/>
      <c r="R3309" s="9"/>
      <c r="S3309" s="9"/>
      <c r="T3309" s="9"/>
      <c r="U3309" s="9"/>
      <c r="V3309" s="9"/>
      <c r="W3309" s="9"/>
      <c r="X3309" s="9"/>
      <c r="Y3309" s="9"/>
      <c r="Z3309" s="9"/>
      <c r="AA3309" s="9"/>
      <c r="AB3309" s="9"/>
      <c r="AC3309" s="9"/>
      <c r="AD3309" s="9"/>
      <c r="AE3309" s="9"/>
      <c r="AF3309" s="9"/>
      <c r="AG3309" s="9"/>
      <c r="AH3309" s="9"/>
      <c r="AI3309" s="9"/>
      <c r="AJ3309" s="9"/>
      <c r="AK3309" s="9"/>
      <c r="AL3309" s="9"/>
      <c r="AM3309" s="9"/>
      <c r="AN3309" s="9"/>
      <c r="AO3309" s="9"/>
      <c r="AP3309" s="9"/>
      <c r="AQ3309" s="9"/>
      <c r="AR3309" s="9"/>
      <c r="AS3309" s="9"/>
      <c r="AT3309" s="9"/>
      <c r="AU3309" s="9"/>
      <c r="AV3309" s="9"/>
      <c r="AW3309" s="9"/>
      <c r="AX3309" s="9"/>
      <c r="AY3309" s="9"/>
      <c r="AZ3309" s="9"/>
      <c r="BA3309" s="9"/>
      <c r="BB3309" s="9"/>
      <c r="BC3309" s="9"/>
      <c r="BD3309" s="9"/>
      <c r="BE3309" s="9"/>
      <c r="BF3309" s="9"/>
      <c r="BG3309" s="9"/>
      <c r="BH3309" s="9"/>
      <c r="BI3309" s="9"/>
      <c r="BJ3309" s="9"/>
      <c r="BK3309" s="9"/>
      <c r="BL3309" s="9"/>
      <c r="BM3309" s="9"/>
      <c r="BN3309" s="9"/>
      <c r="BO3309" s="9"/>
      <c r="BP3309" s="9"/>
      <c r="BQ3309" s="9"/>
      <c r="BR3309" s="9"/>
      <c r="BS3309" s="9"/>
      <c r="BT3309" s="9"/>
      <c r="BU3309" s="9"/>
      <c r="BV3309" s="9"/>
      <c r="BW3309" s="9"/>
      <c r="BX3309" s="9"/>
      <c r="BY3309" s="9"/>
      <c r="BZ3309" s="9"/>
    </row>
    <row r="3310" spans="1:78">
      <c r="A3310" s="9"/>
      <c r="B3310" s="10"/>
      <c r="D3310" s="9"/>
      <c r="E3310" s="9"/>
      <c r="F3310" s="9"/>
      <c r="G3310" s="9"/>
      <c r="H3310" s="9"/>
      <c r="I3310" s="9"/>
      <c r="J3310" s="9"/>
      <c r="K3310" s="9"/>
      <c r="L3310" s="9"/>
      <c r="M3310" s="9"/>
      <c r="N3310" s="9"/>
      <c r="O3310" s="9"/>
      <c r="P3310" s="9"/>
      <c r="Q3310" s="9"/>
      <c r="R3310" s="9"/>
      <c r="S3310" s="9"/>
      <c r="T3310" s="9"/>
      <c r="U3310" s="9"/>
      <c r="V3310" s="9"/>
      <c r="W3310" s="9"/>
      <c r="X3310" s="9"/>
      <c r="Y3310" s="9"/>
      <c r="Z3310" s="9"/>
      <c r="AA3310" s="9"/>
      <c r="AB3310" s="9"/>
      <c r="AC3310" s="9"/>
      <c r="AD3310" s="9"/>
      <c r="AE3310" s="9"/>
      <c r="AF3310" s="9"/>
      <c r="AG3310" s="9"/>
      <c r="AH3310" s="9"/>
      <c r="AI3310" s="9"/>
      <c r="AJ3310" s="9"/>
      <c r="AK3310" s="9"/>
      <c r="AL3310" s="9"/>
      <c r="AM3310" s="9"/>
      <c r="AN3310" s="9"/>
      <c r="AO3310" s="9"/>
      <c r="AP3310" s="9"/>
      <c r="AQ3310" s="9"/>
      <c r="AR3310" s="9"/>
      <c r="AS3310" s="9"/>
      <c r="AT3310" s="9"/>
      <c r="AU3310" s="9"/>
      <c r="AV3310" s="9"/>
      <c r="AW3310" s="9"/>
      <c r="AX3310" s="9"/>
      <c r="AY3310" s="9"/>
      <c r="AZ3310" s="9"/>
      <c r="BA3310" s="9"/>
      <c r="BB3310" s="9"/>
      <c r="BC3310" s="9"/>
      <c r="BD3310" s="9"/>
      <c r="BE3310" s="9"/>
      <c r="BF3310" s="9"/>
      <c r="BG3310" s="9"/>
      <c r="BH3310" s="9"/>
      <c r="BI3310" s="9"/>
      <c r="BJ3310" s="9"/>
      <c r="BK3310" s="9"/>
      <c r="BL3310" s="9"/>
      <c r="BM3310" s="9"/>
      <c r="BN3310" s="9"/>
      <c r="BO3310" s="9"/>
      <c r="BP3310" s="9"/>
      <c r="BQ3310" s="9"/>
      <c r="BR3310" s="9"/>
      <c r="BS3310" s="9"/>
      <c r="BT3310" s="9"/>
      <c r="BU3310" s="9"/>
      <c r="BV3310" s="9"/>
      <c r="BW3310" s="9"/>
      <c r="BX3310" s="9"/>
      <c r="BY3310" s="9"/>
      <c r="BZ3310" s="9"/>
    </row>
    <row r="3311" spans="1:78">
      <c r="A3311" s="9"/>
      <c r="B3311" s="10"/>
      <c r="D3311" s="9"/>
      <c r="E3311" s="9"/>
      <c r="F3311" s="9"/>
      <c r="G3311" s="9"/>
      <c r="H3311" s="9"/>
      <c r="I3311" s="9"/>
      <c r="J3311" s="9"/>
      <c r="K3311" s="9"/>
      <c r="L3311" s="9"/>
      <c r="M3311" s="9"/>
      <c r="N3311" s="9"/>
      <c r="O3311" s="9"/>
      <c r="P3311" s="9"/>
      <c r="Q3311" s="9"/>
      <c r="R3311" s="9"/>
      <c r="S3311" s="9"/>
      <c r="T3311" s="9"/>
      <c r="U3311" s="9"/>
      <c r="V3311" s="9"/>
      <c r="W3311" s="9"/>
      <c r="X3311" s="9"/>
      <c r="Y3311" s="9"/>
      <c r="Z3311" s="9"/>
      <c r="AA3311" s="9"/>
      <c r="AB3311" s="9"/>
      <c r="AC3311" s="9"/>
      <c r="AD3311" s="9"/>
      <c r="AE3311" s="9"/>
      <c r="AF3311" s="9"/>
      <c r="AG3311" s="9"/>
      <c r="AH3311" s="9"/>
      <c r="AI3311" s="9"/>
      <c r="AJ3311" s="9"/>
      <c r="AK3311" s="9"/>
      <c r="AL3311" s="9"/>
      <c r="AM3311" s="9"/>
      <c r="AN3311" s="9"/>
      <c r="AO3311" s="9"/>
      <c r="AP3311" s="9"/>
      <c r="AQ3311" s="9"/>
      <c r="AR3311" s="9"/>
      <c r="AS3311" s="9"/>
      <c r="AT3311" s="9"/>
      <c r="AU3311" s="9"/>
      <c r="AV3311" s="9"/>
      <c r="AW3311" s="9"/>
      <c r="AX3311" s="9"/>
      <c r="AY3311" s="9"/>
      <c r="AZ3311" s="9"/>
      <c r="BA3311" s="9"/>
      <c r="BB3311" s="9"/>
      <c r="BC3311" s="9"/>
      <c r="BD3311" s="9"/>
      <c r="BE3311" s="9"/>
      <c r="BF3311" s="9"/>
      <c r="BG3311" s="9"/>
      <c r="BH3311" s="9"/>
      <c r="BI3311" s="9"/>
      <c r="BJ3311" s="9"/>
      <c r="BK3311" s="9"/>
      <c r="BL3311" s="9"/>
      <c r="BM3311" s="9"/>
      <c r="BN3311" s="9"/>
      <c r="BO3311" s="9"/>
      <c r="BP3311" s="9"/>
      <c r="BQ3311" s="9"/>
      <c r="BR3311" s="9"/>
      <c r="BS3311" s="9"/>
      <c r="BT3311" s="9"/>
      <c r="BU3311" s="9"/>
      <c r="BV3311" s="9"/>
      <c r="BW3311" s="9"/>
      <c r="BX3311" s="9"/>
      <c r="BY3311" s="9"/>
      <c r="BZ3311" s="9"/>
    </row>
    <row r="3312" spans="1:78">
      <c r="A3312" s="9"/>
      <c r="B3312" s="10"/>
      <c r="D3312" s="9"/>
      <c r="E3312" s="9"/>
      <c r="F3312" s="9"/>
      <c r="G3312" s="9"/>
      <c r="H3312" s="9"/>
      <c r="I3312" s="9"/>
      <c r="J3312" s="9"/>
      <c r="K3312" s="9"/>
      <c r="L3312" s="9"/>
      <c r="M3312" s="9"/>
      <c r="N3312" s="9"/>
      <c r="O3312" s="9"/>
      <c r="P3312" s="9"/>
      <c r="Q3312" s="9"/>
      <c r="R3312" s="9"/>
      <c r="S3312" s="9"/>
      <c r="T3312" s="9"/>
      <c r="U3312" s="9"/>
      <c r="V3312" s="9"/>
      <c r="W3312" s="9"/>
      <c r="X3312" s="9"/>
      <c r="Y3312" s="9"/>
      <c r="Z3312" s="9"/>
      <c r="AA3312" s="9"/>
      <c r="AB3312" s="9"/>
      <c r="AC3312" s="9"/>
      <c r="AD3312" s="9"/>
      <c r="AE3312" s="9"/>
      <c r="AF3312" s="9"/>
      <c r="AG3312" s="9"/>
      <c r="AH3312" s="9"/>
      <c r="AI3312" s="9"/>
      <c r="AJ3312" s="9"/>
      <c r="AK3312" s="9"/>
      <c r="AL3312" s="9"/>
      <c r="AM3312" s="9"/>
      <c r="AN3312" s="9"/>
      <c r="AO3312" s="9"/>
      <c r="AP3312" s="9"/>
      <c r="AQ3312" s="9"/>
      <c r="AR3312" s="9"/>
      <c r="AS3312" s="9"/>
      <c r="AT3312" s="9"/>
      <c r="AU3312" s="9"/>
      <c r="AV3312" s="9"/>
      <c r="AW3312" s="9"/>
      <c r="AX3312" s="9"/>
      <c r="AY3312" s="9"/>
      <c r="AZ3312" s="9"/>
      <c r="BA3312" s="9"/>
      <c r="BB3312" s="9"/>
      <c r="BC3312" s="9"/>
      <c r="BD3312" s="9"/>
      <c r="BE3312" s="9"/>
      <c r="BF3312" s="9"/>
      <c r="BG3312" s="9"/>
      <c r="BH3312" s="9"/>
      <c r="BI3312" s="9"/>
      <c r="BJ3312" s="9"/>
      <c r="BK3312" s="9"/>
      <c r="BL3312" s="9"/>
      <c r="BM3312" s="9"/>
      <c r="BN3312" s="9"/>
      <c r="BO3312" s="9"/>
      <c r="BP3312" s="9"/>
      <c r="BQ3312" s="9"/>
      <c r="BR3312" s="9"/>
      <c r="BS3312" s="9"/>
      <c r="BT3312" s="9"/>
      <c r="BU3312" s="9"/>
      <c r="BV3312" s="9"/>
      <c r="BW3312" s="9"/>
      <c r="BX3312" s="9"/>
      <c r="BY3312" s="9"/>
      <c r="BZ3312" s="9"/>
    </row>
    <row r="3313" spans="1:78">
      <c r="A3313" s="9"/>
      <c r="B3313" s="10"/>
      <c r="D3313" s="9"/>
      <c r="E3313" s="9"/>
      <c r="F3313" s="9"/>
      <c r="G3313" s="9"/>
      <c r="H3313" s="9"/>
      <c r="I3313" s="9"/>
      <c r="J3313" s="9"/>
      <c r="K3313" s="9"/>
      <c r="L3313" s="9"/>
      <c r="M3313" s="9"/>
      <c r="N3313" s="9"/>
      <c r="O3313" s="9"/>
      <c r="P3313" s="9"/>
      <c r="Q3313" s="9"/>
      <c r="R3313" s="9"/>
      <c r="S3313" s="9"/>
      <c r="T3313" s="9"/>
      <c r="U3313" s="9"/>
      <c r="V3313" s="9"/>
      <c r="W3313" s="9"/>
      <c r="X3313" s="9"/>
      <c r="Y3313" s="9"/>
      <c r="Z3313" s="9"/>
      <c r="AA3313" s="9"/>
      <c r="AB3313" s="9"/>
      <c r="AC3313" s="9"/>
      <c r="AD3313" s="9"/>
      <c r="AE3313" s="9"/>
      <c r="AF3313" s="9"/>
      <c r="AG3313" s="9"/>
      <c r="AH3313" s="9"/>
      <c r="AI3313" s="9"/>
      <c r="AJ3313" s="9"/>
      <c r="AK3313" s="9"/>
      <c r="AL3313" s="9"/>
      <c r="AM3313" s="9"/>
      <c r="AN3313" s="9"/>
      <c r="AO3313" s="9"/>
      <c r="AP3313" s="9"/>
      <c r="AQ3313" s="9"/>
      <c r="AR3313" s="9"/>
      <c r="AS3313" s="9"/>
      <c r="AT3313" s="9"/>
      <c r="AU3313" s="9"/>
      <c r="AV3313" s="9"/>
      <c r="AW3313" s="9"/>
      <c r="AX3313" s="9"/>
      <c r="AY3313" s="9"/>
      <c r="AZ3313" s="9"/>
      <c r="BA3313" s="9"/>
      <c r="BB3313" s="9"/>
      <c r="BC3313" s="9"/>
      <c r="BD3313" s="9"/>
      <c r="BE3313" s="9"/>
      <c r="BF3313" s="9"/>
      <c r="BG3313" s="9"/>
      <c r="BH3313" s="9"/>
      <c r="BI3313" s="9"/>
      <c r="BJ3313" s="9"/>
      <c r="BK3313" s="9"/>
      <c r="BL3313" s="9"/>
      <c r="BM3313" s="9"/>
      <c r="BN3313" s="9"/>
      <c r="BO3313" s="9"/>
      <c r="BP3313" s="9"/>
      <c r="BQ3313" s="9"/>
      <c r="BR3313" s="9"/>
      <c r="BS3313" s="9"/>
      <c r="BT3313" s="9"/>
      <c r="BU3313" s="9"/>
      <c r="BV3313" s="9"/>
      <c r="BW3313" s="9"/>
      <c r="BX3313" s="9"/>
      <c r="BY3313" s="9"/>
      <c r="BZ3313" s="9"/>
    </row>
    <row r="3314" spans="1:78">
      <c r="A3314" s="9"/>
      <c r="B3314" s="10"/>
      <c r="D3314" s="9"/>
      <c r="E3314" s="9"/>
      <c r="F3314" s="9"/>
      <c r="G3314" s="9"/>
      <c r="H3314" s="9"/>
      <c r="I3314" s="9"/>
      <c r="J3314" s="9"/>
      <c r="K3314" s="9"/>
      <c r="L3314" s="9"/>
      <c r="M3314" s="9"/>
      <c r="N3314" s="9"/>
      <c r="O3314" s="9"/>
      <c r="P3314" s="9"/>
      <c r="Q3314" s="9"/>
      <c r="R3314" s="9"/>
      <c r="S3314" s="9"/>
      <c r="T3314" s="9"/>
      <c r="U3314" s="9"/>
      <c r="V3314" s="9"/>
      <c r="W3314" s="9"/>
      <c r="X3314" s="9"/>
      <c r="Y3314" s="9"/>
      <c r="Z3314" s="9"/>
      <c r="AA3314" s="9"/>
      <c r="AB3314" s="9"/>
      <c r="AC3314" s="9"/>
      <c r="AD3314" s="9"/>
      <c r="AE3314" s="9"/>
      <c r="AF3314" s="9"/>
      <c r="AG3314" s="9"/>
      <c r="AH3314" s="9"/>
      <c r="AI3314" s="9"/>
      <c r="AJ3314" s="9"/>
      <c r="AK3314" s="9"/>
      <c r="AL3314" s="9"/>
      <c r="AM3314" s="9"/>
      <c r="AN3314" s="9"/>
      <c r="AO3314" s="9"/>
      <c r="AP3314" s="9"/>
      <c r="AQ3314" s="9"/>
      <c r="AR3314" s="9"/>
      <c r="AS3314" s="9"/>
      <c r="AT3314" s="9"/>
      <c r="AU3314" s="9"/>
      <c r="AV3314" s="9"/>
      <c r="AW3314" s="9"/>
      <c r="AX3314" s="9"/>
      <c r="AY3314" s="9"/>
      <c r="AZ3314" s="9"/>
      <c r="BA3314" s="9"/>
      <c r="BB3314" s="9"/>
      <c r="BC3314" s="9"/>
      <c r="BD3314" s="9"/>
      <c r="BE3314" s="9"/>
      <c r="BF3314" s="9"/>
      <c r="BG3314" s="9"/>
      <c r="BH3314" s="9"/>
      <c r="BI3314" s="9"/>
      <c r="BJ3314" s="9"/>
      <c r="BK3314" s="9"/>
      <c r="BL3314" s="9"/>
      <c r="BM3314" s="9"/>
      <c r="BN3314" s="9"/>
      <c r="BO3314" s="9"/>
      <c r="BP3314" s="9"/>
      <c r="BQ3314" s="9"/>
      <c r="BR3314" s="9"/>
      <c r="BS3314" s="9"/>
      <c r="BT3314" s="9"/>
      <c r="BU3314" s="9"/>
      <c r="BV3314" s="9"/>
      <c r="BW3314" s="9"/>
      <c r="BX3314" s="9"/>
      <c r="BY3314" s="9"/>
      <c r="BZ3314" s="9"/>
    </row>
    <row r="3315" spans="1:78">
      <c r="A3315" s="9"/>
      <c r="B3315" s="10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O3315" s="9"/>
      <c r="P3315" s="9"/>
      <c r="Q3315" s="9"/>
      <c r="R3315" s="9"/>
      <c r="S3315" s="9"/>
      <c r="T3315" s="9"/>
      <c r="U3315" s="9"/>
      <c r="V3315" s="9"/>
      <c r="W3315" s="9"/>
      <c r="X3315" s="9"/>
      <c r="Y3315" s="9"/>
      <c r="Z3315" s="9"/>
      <c r="AA3315" s="9"/>
      <c r="AB3315" s="9"/>
      <c r="AC3315" s="9"/>
      <c r="AD3315" s="9"/>
      <c r="AE3315" s="9"/>
      <c r="AF3315" s="9"/>
      <c r="AG3315" s="9"/>
      <c r="AH3315" s="9"/>
      <c r="AI3315" s="9"/>
      <c r="AJ3315" s="9"/>
      <c r="AK3315" s="9"/>
      <c r="AL3315" s="9"/>
      <c r="AM3315" s="9"/>
      <c r="AN3315" s="9"/>
      <c r="AO3315" s="9"/>
      <c r="AP3315" s="9"/>
      <c r="AQ3315" s="9"/>
      <c r="AR3315" s="9"/>
      <c r="AS3315" s="9"/>
      <c r="AT3315" s="9"/>
      <c r="AU3315" s="9"/>
      <c r="AV3315" s="9"/>
      <c r="AW3315" s="9"/>
      <c r="AX3315" s="9"/>
      <c r="AY3315" s="9"/>
      <c r="AZ3315" s="9"/>
      <c r="BA3315" s="9"/>
      <c r="BB3315" s="9"/>
      <c r="BC3315" s="9"/>
      <c r="BD3315" s="9"/>
      <c r="BE3315" s="9"/>
      <c r="BF3315" s="9"/>
      <c r="BG3315" s="9"/>
      <c r="BH3315" s="9"/>
      <c r="BI3315" s="9"/>
      <c r="BJ3315" s="9"/>
      <c r="BK3315" s="9"/>
      <c r="BL3315" s="9"/>
      <c r="BM3315" s="9"/>
      <c r="BN3315" s="9"/>
      <c r="BO3315" s="9"/>
      <c r="BP3315" s="9"/>
      <c r="BQ3315" s="9"/>
      <c r="BR3315" s="9"/>
      <c r="BS3315" s="9"/>
      <c r="BT3315" s="9"/>
      <c r="BU3315" s="9"/>
      <c r="BV3315" s="9"/>
      <c r="BW3315" s="9"/>
      <c r="BX3315" s="9"/>
      <c r="BY3315" s="9"/>
      <c r="BZ3315" s="9"/>
    </row>
    <row r="3316" spans="1:78">
      <c r="A3316" s="9"/>
      <c r="B3316" s="10"/>
      <c r="D3316" s="9"/>
      <c r="E3316" s="9"/>
      <c r="F3316" s="9"/>
      <c r="G3316" s="9"/>
      <c r="H3316" s="9"/>
      <c r="I3316" s="9"/>
      <c r="J3316" s="9"/>
      <c r="K3316" s="9"/>
      <c r="L3316" s="9"/>
      <c r="M3316" s="9"/>
      <c r="N3316" s="9"/>
      <c r="O3316" s="9"/>
      <c r="P3316" s="9"/>
      <c r="Q3316" s="9"/>
      <c r="R3316" s="9"/>
      <c r="S3316" s="9"/>
      <c r="T3316" s="9"/>
      <c r="U3316" s="9"/>
      <c r="V3316" s="9"/>
      <c r="W3316" s="9"/>
      <c r="X3316" s="9"/>
      <c r="Y3316" s="9"/>
      <c r="Z3316" s="9"/>
      <c r="AA3316" s="9"/>
      <c r="AB3316" s="9"/>
      <c r="AC3316" s="9"/>
      <c r="AD3316" s="9"/>
      <c r="AE3316" s="9"/>
      <c r="AF3316" s="9"/>
      <c r="AG3316" s="9"/>
      <c r="AH3316" s="9"/>
      <c r="AI3316" s="9"/>
      <c r="AJ3316" s="9"/>
      <c r="AK3316" s="9"/>
      <c r="AL3316" s="9"/>
      <c r="AM3316" s="9"/>
      <c r="AN3316" s="9"/>
      <c r="AO3316" s="9"/>
      <c r="AP3316" s="9"/>
      <c r="AQ3316" s="9"/>
      <c r="AR3316" s="9"/>
      <c r="AS3316" s="9"/>
      <c r="AT3316" s="9"/>
      <c r="AU3316" s="9"/>
      <c r="AV3316" s="9"/>
      <c r="AW3316" s="9"/>
      <c r="AX3316" s="9"/>
      <c r="AY3316" s="9"/>
      <c r="AZ3316" s="9"/>
      <c r="BA3316" s="9"/>
      <c r="BB3316" s="9"/>
      <c r="BC3316" s="9"/>
      <c r="BD3316" s="9"/>
      <c r="BE3316" s="9"/>
      <c r="BF3316" s="9"/>
      <c r="BG3316" s="9"/>
      <c r="BH3316" s="9"/>
      <c r="BI3316" s="9"/>
      <c r="BJ3316" s="9"/>
      <c r="BK3316" s="9"/>
      <c r="BL3316" s="9"/>
      <c r="BM3316" s="9"/>
      <c r="BN3316" s="9"/>
      <c r="BO3316" s="9"/>
      <c r="BP3316" s="9"/>
      <c r="BQ3316" s="9"/>
      <c r="BR3316" s="9"/>
      <c r="BS3316" s="9"/>
      <c r="BT3316" s="9"/>
      <c r="BU3316" s="9"/>
      <c r="BV3316" s="9"/>
      <c r="BW3316" s="9"/>
      <c r="BX3316" s="9"/>
      <c r="BY3316" s="9"/>
      <c r="BZ3316" s="9"/>
    </row>
    <row r="3317" spans="1:78">
      <c r="A3317" s="9"/>
      <c r="B3317" s="10"/>
      <c r="D3317" s="9"/>
      <c r="E3317" s="9"/>
      <c r="F3317" s="9"/>
      <c r="G3317" s="9"/>
      <c r="H3317" s="9"/>
      <c r="I3317" s="9"/>
      <c r="J3317" s="9"/>
      <c r="K3317" s="9"/>
      <c r="L3317" s="9"/>
      <c r="M3317" s="9"/>
      <c r="N3317" s="9"/>
      <c r="O3317" s="9"/>
      <c r="P3317" s="9"/>
      <c r="Q3317" s="9"/>
      <c r="R3317" s="9"/>
      <c r="S3317" s="9"/>
      <c r="T3317" s="9"/>
      <c r="U3317" s="9"/>
      <c r="V3317" s="9"/>
      <c r="W3317" s="9"/>
      <c r="X3317" s="9"/>
      <c r="Y3317" s="9"/>
      <c r="Z3317" s="9"/>
      <c r="AA3317" s="9"/>
      <c r="AB3317" s="9"/>
      <c r="AC3317" s="9"/>
      <c r="AD3317" s="9"/>
      <c r="AE3317" s="9"/>
      <c r="AF3317" s="9"/>
      <c r="AG3317" s="9"/>
      <c r="AH3317" s="9"/>
      <c r="AI3317" s="9"/>
      <c r="AJ3317" s="9"/>
      <c r="AK3317" s="9"/>
      <c r="AL3317" s="9"/>
      <c r="AM3317" s="9"/>
      <c r="AN3317" s="9"/>
      <c r="AO3317" s="9"/>
      <c r="AP3317" s="9"/>
      <c r="AQ3317" s="9"/>
      <c r="AR3317" s="9"/>
      <c r="AS3317" s="9"/>
      <c r="AT3317" s="9"/>
      <c r="AU3317" s="9"/>
      <c r="AV3317" s="9"/>
      <c r="AW3317" s="9"/>
      <c r="AX3317" s="9"/>
      <c r="AY3317" s="9"/>
      <c r="AZ3317" s="9"/>
      <c r="BA3317" s="9"/>
      <c r="BB3317" s="9"/>
      <c r="BC3317" s="9"/>
      <c r="BD3317" s="9"/>
      <c r="BE3317" s="9"/>
      <c r="BF3317" s="9"/>
      <c r="BG3317" s="9"/>
      <c r="BH3317" s="9"/>
      <c r="BI3317" s="9"/>
      <c r="BJ3317" s="9"/>
      <c r="BK3317" s="9"/>
      <c r="BL3317" s="9"/>
      <c r="BM3317" s="9"/>
      <c r="BN3317" s="9"/>
      <c r="BO3317" s="9"/>
      <c r="BP3317" s="9"/>
      <c r="BQ3317" s="9"/>
      <c r="BR3317" s="9"/>
      <c r="BS3317" s="9"/>
      <c r="BT3317" s="9"/>
      <c r="BU3317" s="9"/>
      <c r="BV3317" s="9"/>
      <c r="BW3317" s="9"/>
      <c r="BX3317" s="9"/>
      <c r="BY3317" s="9"/>
      <c r="BZ3317" s="9"/>
    </row>
    <row r="3318" spans="1:78">
      <c r="A3318" s="9"/>
      <c r="B3318" s="10"/>
      <c r="D3318" s="9"/>
      <c r="E3318" s="9"/>
      <c r="F3318" s="9"/>
      <c r="G3318" s="9"/>
      <c r="H3318" s="9"/>
      <c r="I3318" s="9"/>
      <c r="J3318" s="9"/>
      <c r="K3318" s="9"/>
      <c r="L3318" s="9"/>
      <c r="M3318" s="9"/>
      <c r="N3318" s="9"/>
      <c r="O3318" s="9"/>
      <c r="P3318" s="9"/>
      <c r="Q3318" s="9"/>
      <c r="R3318" s="9"/>
      <c r="S3318" s="9"/>
      <c r="T3318" s="9"/>
      <c r="U3318" s="9"/>
      <c r="V3318" s="9"/>
      <c r="W3318" s="9"/>
      <c r="X3318" s="9"/>
      <c r="Y3318" s="9"/>
      <c r="Z3318" s="9"/>
      <c r="AA3318" s="9"/>
      <c r="AB3318" s="9"/>
      <c r="AC3318" s="9"/>
      <c r="AD3318" s="9"/>
      <c r="AE3318" s="9"/>
      <c r="AF3318" s="9"/>
      <c r="AG3318" s="9"/>
      <c r="AH3318" s="9"/>
      <c r="AI3318" s="9"/>
      <c r="AJ3318" s="9"/>
      <c r="AK3318" s="9"/>
      <c r="AL3318" s="9"/>
      <c r="AM3318" s="9"/>
      <c r="AN3318" s="9"/>
      <c r="AO3318" s="9"/>
      <c r="AP3318" s="9"/>
      <c r="AQ3318" s="9"/>
      <c r="AR3318" s="9"/>
      <c r="AS3318" s="9"/>
      <c r="AT3318" s="9"/>
      <c r="AU3318" s="9"/>
      <c r="AV3318" s="9"/>
      <c r="AW3318" s="9"/>
      <c r="AX3318" s="9"/>
      <c r="AY3318" s="9"/>
      <c r="AZ3318" s="9"/>
      <c r="BA3318" s="9"/>
      <c r="BB3318" s="9"/>
      <c r="BC3318" s="9"/>
      <c r="BD3318" s="9"/>
      <c r="BE3318" s="9"/>
      <c r="BF3318" s="9"/>
      <c r="BG3318" s="9"/>
      <c r="BH3318" s="9"/>
      <c r="BI3318" s="9"/>
      <c r="BJ3318" s="9"/>
      <c r="BK3318" s="9"/>
      <c r="BL3318" s="9"/>
      <c r="BM3318" s="9"/>
      <c r="BN3318" s="9"/>
      <c r="BO3318" s="9"/>
      <c r="BP3318" s="9"/>
      <c r="BQ3318" s="9"/>
      <c r="BR3318" s="9"/>
      <c r="BS3318" s="9"/>
      <c r="BT3318" s="9"/>
      <c r="BU3318" s="9"/>
      <c r="BV3318" s="9"/>
      <c r="BW3318" s="9"/>
      <c r="BX3318" s="9"/>
      <c r="BY3318" s="9"/>
      <c r="BZ3318" s="9"/>
    </row>
    <row r="3319" spans="1:78">
      <c r="A3319" s="9"/>
      <c r="B3319" s="10"/>
      <c r="D3319" s="9"/>
      <c r="E3319" s="9"/>
      <c r="F3319" s="9"/>
      <c r="G3319" s="9"/>
      <c r="H3319" s="9"/>
      <c r="I3319" s="9"/>
      <c r="J3319" s="9"/>
      <c r="K3319" s="9"/>
      <c r="L3319" s="9"/>
      <c r="M3319" s="9"/>
      <c r="N3319" s="9"/>
      <c r="O3319" s="9"/>
      <c r="P3319" s="9"/>
      <c r="Q3319" s="9"/>
      <c r="R3319" s="9"/>
      <c r="S3319" s="9"/>
      <c r="T3319" s="9"/>
      <c r="U3319" s="9"/>
      <c r="V3319" s="9"/>
      <c r="W3319" s="9"/>
      <c r="X3319" s="9"/>
      <c r="Y3319" s="9"/>
      <c r="Z3319" s="9"/>
      <c r="AA3319" s="9"/>
      <c r="AB3319" s="9"/>
      <c r="AC3319" s="9"/>
      <c r="AD3319" s="9"/>
      <c r="AE3319" s="9"/>
      <c r="AF3319" s="9"/>
      <c r="AG3319" s="9"/>
      <c r="AH3319" s="9"/>
      <c r="AI3319" s="9"/>
      <c r="AJ3319" s="9"/>
      <c r="AK3319" s="9"/>
      <c r="AL3319" s="9"/>
      <c r="AM3319" s="9"/>
      <c r="AN3319" s="9"/>
      <c r="AO3319" s="9"/>
      <c r="AP3319" s="9"/>
      <c r="AQ3319" s="9"/>
      <c r="AR3319" s="9"/>
      <c r="AS3319" s="9"/>
      <c r="AT3319" s="9"/>
      <c r="AU3319" s="9"/>
      <c r="AV3319" s="9"/>
      <c r="AW3319" s="9"/>
      <c r="AX3319" s="9"/>
      <c r="AY3319" s="9"/>
      <c r="AZ3319" s="9"/>
      <c r="BA3319" s="9"/>
      <c r="BB3319" s="9"/>
      <c r="BC3319" s="9"/>
      <c r="BD3319" s="9"/>
      <c r="BE3319" s="9"/>
      <c r="BF3319" s="9"/>
      <c r="BG3319" s="9"/>
      <c r="BH3319" s="9"/>
      <c r="BI3319" s="9"/>
      <c r="BJ3319" s="9"/>
      <c r="BK3319" s="9"/>
      <c r="BL3319" s="9"/>
      <c r="BM3319" s="9"/>
      <c r="BN3319" s="9"/>
      <c r="BO3319" s="9"/>
      <c r="BP3319" s="9"/>
      <c r="BQ3319" s="9"/>
      <c r="BR3319" s="9"/>
      <c r="BS3319" s="9"/>
      <c r="BT3319" s="9"/>
      <c r="BU3319" s="9"/>
      <c r="BV3319" s="9"/>
      <c r="BW3319" s="9"/>
      <c r="BX3319" s="9"/>
      <c r="BY3319" s="9"/>
      <c r="BZ3319" s="9"/>
    </row>
    <row r="3320" spans="1:78">
      <c r="A3320" s="9"/>
      <c r="B3320" s="10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9"/>
      <c r="AA3320" s="9"/>
      <c r="AB3320" s="9"/>
      <c r="AC3320" s="9"/>
      <c r="AD3320" s="9"/>
      <c r="AE3320" s="9"/>
      <c r="AF3320" s="9"/>
      <c r="AG3320" s="9"/>
      <c r="AH3320" s="9"/>
      <c r="AI3320" s="9"/>
      <c r="AJ3320" s="9"/>
      <c r="AK3320" s="9"/>
      <c r="AL3320" s="9"/>
      <c r="AM3320" s="9"/>
      <c r="AN3320" s="9"/>
      <c r="AO3320" s="9"/>
      <c r="AP3320" s="9"/>
      <c r="AQ3320" s="9"/>
      <c r="AR3320" s="9"/>
      <c r="AS3320" s="9"/>
      <c r="AT3320" s="9"/>
      <c r="AU3320" s="9"/>
      <c r="AV3320" s="9"/>
      <c r="AW3320" s="9"/>
      <c r="AX3320" s="9"/>
      <c r="AY3320" s="9"/>
      <c r="AZ3320" s="9"/>
      <c r="BA3320" s="9"/>
      <c r="BB3320" s="9"/>
      <c r="BC3320" s="9"/>
      <c r="BD3320" s="9"/>
      <c r="BE3320" s="9"/>
      <c r="BF3320" s="9"/>
      <c r="BG3320" s="9"/>
      <c r="BH3320" s="9"/>
      <c r="BI3320" s="9"/>
      <c r="BJ3320" s="9"/>
      <c r="BK3320" s="9"/>
      <c r="BL3320" s="9"/>
      <c r="BM3320" s="9"/>
      <c r="BN3320" s="9"/>
      <c r="BO3320" s="9"/>
      <c r="BP3320" s="9"/>
      <c r="BQ3320" s="9"/>
      <c r="BR3320" s="9"/>
      <c r="BS3320" s="9"/>
      <c r="BT3320" s="9"/>
      <c r="BU3320" s="9"/>
      <c r="BV3320" s="9"/>
      <c r="BW3320" s="9"/>
      <c r="BX3320" s="9"/>
      <c r="BY3320" s="9"/>
      <c r="BZ3320" s="9"/>
    </row>
    <row r="3321" spans="1:78">
      <c r="A3321" s="9"/>
      <c r="B3321" s="10"/>
      <c r="D3321" s="9"/>
      <c r="E3321" s="9"/>
      <c r="F3321" s="9"/>
      <c r="G3321" s="9"/>
      <c r="H3321" s="9"/>
      <c r="I3321" s="9"/>
      <c r="J3321" s="9"/>
      <c r="K3321" s="9"/>
      <c r="L3321" s="9"/>
      <c r="M3321" s="9"/>
      <c r="N3321" s="9"/>
      <c r="O3321" s="9"/>
      <c r="P3321" s="9"/>
      <c r="Q3321" s="9"/>
      <c r="R3321" s="9"/>
      <c r="S3321" s="9"/>
      <c r="T3321" s="9"/>
      <c r="U3321" s="9"/>
      <c r="V3321" s="9"/>
      <c r="W3321" s="9"/>
      <c r="X3321" s="9"/>
      <c r="Y3321" s="9"/>
      <c r="Z3321" s="9"/>
      <c r="AA3321" s="9"/>
      <c r="AB3321" s="9"/>
      <c r="AC3321" s="9"/>
      <c r="AD3321" s="9"/>
      <c r="AE3321" s="9"/>
      <c r="AF3321" s="9"/>
      <c r="AG3321" s="9"/>
      <c r="AH3321" s="9"/>
      <c r="AI3321" s="9"/>
      <c r="AJ3321" s="9"/>
      <c r="AK3321" s="9"/>
      <c r="AL3321" s="9"/>
      <c r="AM3321" s="9"/>
      <c r="AN3321" s="9"/>
      <c r="AO3321" s="9"/>
      <c r="AP3321" s="9"/>
      <c r="AQ3321" s="9"/>
      <c r="AR3321" s="9"/>
      <c r="AS3321" s="9"/>
      <c r="AT3321" s="9"/>
      <c r="AU3321" s="9"/>
      <c r="AV3321" s="9"/>
      <c r="AW3321" s="9"/>
      <c r="AX3321" s="9"/>
      <c r="AY3321" s="9"/>
      <c r="AZ3321" s="9"/>
      <c r="BA3321" s="9"/>
      <c r="BB3321" s="9"/>
      <c r="BC3321" s="9"/>
      <c r="BD3321" s="9"/>
      <c r="BE3321" s="9"/>
      <c r="BF3321" s="9"/>
      <c r="BG3321" s="9"/>
      <c r="BH3321" s="9"/>
      <c r="BI3321" s="9"/>
      <c r="BJ3321" s="9"/>
      <c r="BK3321" s="9"/>
      <c r="BL3321" s="9"/>
      <c r="BM3321" s="9"/>
      <c r="BN3321" s="9"/>
      <c r="BO3321" s="9"/>
      <c r="BP3321" s="9"/>
      <c r="BQ3321" s="9"/>
      <c r="BR3321" s="9"/>
      <c r="BS3321" s="9"/>
      <c r="BT3321" s="9"/>
      <c r="BU3321" s="9"/>
      <c r="BV3321" s="9"/>
      <c r="BW3321" s="9"/>
      <c r="BX3321" s="9"/>
      <c r="BY3321" s="9"/>
      <c r="BZ3321" s="9"/>
    </row>
    <row r="3322" spans="1:78">
      <c r="A3322" s="9"/>
      <c r="B3322" s="10"/>
      <c r="D3322" s="9"/>
      <c r="E3322" s="9"/>
      <c r="F3322" s="9"/>
      <c r="G3322" s="9"/>
      <c r="H3322" s="9"/>
      <c r="I3322" s="9"/>
      <c r="J3322" s="9"/>
      <c r="K3322" s="9"/>
      <c r="L3322" s="9"/>
      <c r="M3322" s="9"/>
      <c r="N3322" s="9"/>
      <c r="O3322" s="9"/>
      <c r="P3322" s="9"/>
      <c r="Q3322" s="9"/>
      <c r="R3322" s="9"/>
      <c r="S3322" s="9"/>
      <c r="T3322" s="9"/>
      <c r="U3322" s="9"/>
      <c r="V3322" s="9"/>
      <c r="W3322" s="9"/>
      <c r="X3322" s="9"/>
      <c r="Y3322" s="9"/>
      <c r="Z3322" s="9"/>
      <c r="AA3322" s="9"/>
      <c r="AB3322" s="9"/>
      <c r="AC3322" s="9"/>
      <c r="AD3322" s="9"/>
      <c r="AE3322" s="9"/>
      <c r="AF3322" s="9"/>
      <c r="AG3322" s="9"/>
      <c r="AH3322" s="9"/>
      <c r="AI3322" s="9"/>
      <c r="AJ3322" s="9"/>
      <c r="AK3322" s="9"/>
      <c r="AL3322" s="9"/>
      <c r="AM3322" s="9"/>
      <c r="AN3322" s="9"/>
      <c r="AO3322" s="9"/>
      <c r="AP3322" s="9"/>
      <c r="AQ3322" s="9"/>
      <c r="AR3322" s="9"/>
      <c r="AS3322" s="9"/>
      <c r="AT3322" s="9"/>
      <c r="AU3322" s="9"/>
      <c r="AV3322" s="9"/>
      <c r="AW3322" s="9"/>
      <c r="AX3322" s="9"/>
      <c r="AY3322" s="9"/>
      <c r="AZ3322" s="9"/>
      <c r="BA3322" s="9"/>
      <c r="BB3322" s="9"/>
      <c r="BC3322" s="9"/>
      <c r="BD3322" s="9"/>
      <c r="BE3322" s="9"/>
      <c r="BF3322" s="9"/>
      <c r="BG3322" s="9"/>
      <c r="BH3322" s="9"/>
      <c r="BI3322" s="9"/>
      <c r="BJ3322" s="9"/>
      <c r="BK3322" s="9"/>
      <c r="BL3322" s="9"/>
      <c r="BM3322" s="9"/>
      <c r="BN3322" s="9"/>
      <c r="BO3322" s="9"/>
      <c r="BP3322" s="9"/>
      <c r="BQ3322" s="9"/>
      <c r="BR3322" s="9"/>
      <c r="BS3322" s="9"/>
      <c r="BT3322" s="9"/>
      <c r="BU3322" s="9"/>
      <c r="BV3322" s="9"/>
      <c r="BW3322" s="9"/>
      <c r="BX3322" s="9"/>
      <c r="BY3322" s="9"/>
      <c r="BZ3322" s="9"/>
    </row>
    <row r="3323" spans="1:78">
      <c r="A3323" s="9"/>
      <c r="B3323" s="10"/>
      <c r="D3323" s="9"/>
      <c r="E3323" s="9"/>
      <c r="F3323" s="9"/>
      <c r="G3323" s="9"/>
      <c r="H3323" s="9"/>
      <c r="I3323" s="9"/>
      <c r="J3323" s="9"/>
      <c r="K3323" s="9"/>
      <c r="L3323" s="9"/>
      <c r="M3323" s="9"/>
      <c r="N3323" s="9"/>
      <c r="O3323" s="9"/>
      <c r="P3323" s="9"/>
      <c r="Q3323" s="9"/>
      <c r="R3323" s="9"/>
      <c r="S3323" s="9"/>
      <c r="T3323" s="9"/>
      <c r="U3323" s="9"/>
      <c r="V3323" s="9"/>
      <c r="W3323" s="9"/>
      <c r="X3323" s="9"/>
      <c r="Y3323" s="9"/>
      <c r="Z3323" s="9"/>
      <c r="AA3323" s="9"/>
      <c r="AB3323" s="9"/>
      <c r="AC3323" s="9"/>
      <c r="AD3323" s="9"/>
      <c r="AE3323" s="9"/>
      <c r="AF3323" s="9"/>
      <c r="AG3323" s="9"/>
      <c r="AH3323" s="9"/>
      <c r="AI3323" s="9"/>
      <c r="AJ3323" s="9"/>
      <c r="AK3323" s="9"/>
      <c r="AL3323" s="9"/>
      <c r="AM3323" s="9"/>
      <c r="AN3323" s="9"/>
      <c r="AO3323" s="9"/>
      <c r="AP3323" s="9"/>
      <c r="AQ3323" s="9"/>
      <c r="AR3323" s="9"/>
      <c r="AS3323" s="9"/>
      <c r="AT3323" s="9"/>
      <c r="AU3323" s="9"/>
      <c r="AV3323" s="9"/>
      <c r="AW3323" s="9"/>
      <c r="AX3323" s="9"/>
      <c r="AY3323" s="9"/>
      <c r="AZ3323" s="9"/>
      <c r="BA3323" s="9"/>
      <c r="BB3323" s="9"/>
      <c r="BC3323" s="9"/>
      <c r="BD3323" s="9"/>
      <c r="BE3323" s="9"/>
      <c r="BF3323" s="9"/>
      <c r="BG3323" s="9"/>
      <c r="BH3323" s="9"/>
      <c r="BI3323" s="9"/>
      <c r="BJ3323" s="9"/>
      <c r="BK3323" s="9"/>
      <c r="BL3323" s="9"/>
      <c r="BM3323" s="9"/>
      <c r="BN3323" s="9"/>
      <c r="BO3323" s="9"/>
      <c r="BP3323" s="9"/>
      <c r="BQ3323" s="9"/>
      <c r="BR3323" s="9"/>
      <c r="BS3323" s="9"/>
      <c r="BT3323" s="9"/>
      <c r="BU3323" s="9"/>
      <c r="BV3323" s="9"/>
      <c r="BW3323" s="9"/>
      <c r="BX3323" s="9"/>
      <c r="BY3323" s="9"/>
      <c r="BZ3323" s="9"/>
    </row>
    <row r="3324" spans="1:78">
      <c r="A3324" s="9"/>
      <c r="B3324" s="10"/>
      <c r="D3324" s="9"/>
      <c r="E3324" s="9"/>
      <c r="F3324" s="9"/>
      <c r="G3324" s="9"/>
      <c r="H3324" s="9"/>
      <c r="I3324" s="9"/>
      <c r="J3324" s="9"/>
      <c r="K3324" s="9"/>
      <c r="L3324" s="9"/>
      <c r="M3324" s="9"/>
      <c r="N3324" s="9"/>
      <c r="O3324" s="9"/>
      <c r="P3324" s="9"/>
      <c r="Q3324" s="9"/>
      <c r="R3324" s="9"/>
      <c r="S3324" s="9"/>
      <c r="T3324" s="9"/>
      <c r="U3324" s="9"/>
      <c r="V3324" s="9"/>
      <c r="W3324" s="9"/>
      <c r="X3324" s="9"/>
      <c r="Y3324" s="9"/>
      <c r="Z3324" s="9"/>
      <c r="AA3324" s="9"/>
      <c r="AB3324" s="9"/>
      <c r="AC3324" s="9"/>
      <c r="AD3324" s="9"/>
      <c r="AE3324" s="9"/>
      <c r="AF3324" s="9"/>
      <c r="AG3324" s="9"/>
      <c r="AH3324" s="9"/>
      <c r="AI3324" s="9"/>
      <c r="AJ3324" s="9"/>
      <c r="AK3324" s="9"/>
      <c r="AL3324" s="9"/>
      <c r="AM3324" s="9"/>
      <c r="AN3324" s="9"/>
      <c r="AO3324" s="9"/>
      <c r="AP3324" s="9"/>
      <c r="AQ3324" s="9"/>
      <c r="AR3324" s="9"/>
      <c r="AS3324" s="9"/>
      <c r="AT3324" s="9"/>
      <c r="AU3324" s="9"/>
      <c r="AV3324" s="9"/>
      <c r="AW3324" s="9"/>
      <c r="AX3324" s="9"/>
      <c r="AY3324" s="9"/>
      <c r="AZ3324" s="9"/>
      <c r="BA3324" s="9"/>
      <c r="BB3324" s="9"/>
      <c r="BC3324" s="9"/>
      <c r="BD3324" s="9"/>
      <c r="BE3324" s="9"/>
      <c r="BF3324" s="9"/>
      <c r="BG3324" s="9"/>
      <c r="BH3324" s="9"/>
      <c r="BI3324" s="9"/>
      <c r="BJ3324" s="9"/>
      <c r="BK3324" s="9"/>
      <c r="BL3324" s="9"/>
      <c r="BM3324" s="9"/>
      <c r="BN3324" s="9"/>
      <c r="BO3324" s="9"/>
      <c r="BP3324" s="9"/>
      <c r="BQ3324" s="9"/>
      <c r="BR3324" s="9"/>
      <c r="BS3324" s="9"/>
      <c r="BT3324" s="9"/>
      <c r="BU3324" s="9"/>
      <c r="BV3324" s="9"/>
      <c r="BW3324" s="9"/>
      <c r="BX3324" s="9"/>
      <c r="BY3324" s="9"/>
      <c r="BZ3324" s="9"/>
    </row>
    <row r="3325" spans="1:78">
      <c r="A3325" s="9"/>
      <c r="B3325" s="10"/>
      <c r="D3325" s="9"/>
      <c r="E3325" s="9"/>
      <c r="F3325" s="9"/>
      <c r="G3325" s="9"/>
      <c r="H3325" s="9"/>
      <c r="I3325" s="9"/>
      <c r="J3325" s="9"/>
      <c r="K3325" s="9"/>
      <c r="L3325" s="9"/>
      <c r="M3325" s="9"/>
      <c r="N3325" s="9"/>
      <c r="O3325" s="9"/>
      <c r="P3325" s="9"/>
      <c r="Q3325" s="9"/>
      <c r="R3325" s="9"/>
      <c r="S3325" s="9"/>
      <c r="T3325" s="9"/>
      <c r="U3325" s="9"/>
      <c r="V3325" s="9"/>
      <c r="W3325" s="9"/>
      <c r="X3325" s="9"/>
      <c r="Y3325" s="9"/>
      <c r="Z3325" s="9"/>
      <c r="AA3325" s="9"/>
      <c r="AB3325" s="9"/>
      <c r="AC3325" s="9"/>
      <c r="AD3325" s="9"/>
      <c r="AE3325" s="9"/>
      <c r="AF3325" s="9"/>
      <c r="AG3325" s="9"/>
      <c r="AH3325" s="9"/>
      <c r="AI3325" s="9"/>
      <c r="AJ3325" s="9"/>
      <c r="AK3325" s="9"/>
      <c r="AL3325" s="9"/>
      <c r="AM3325" s="9"/>
      <c r="AN3325" s="9"/>
      <c r="AO3325" s="9"/>
      <c r="AP3325" s="9"/>
      <c r="AQ3325" s="9"/>
      <c r="AR3325" s="9"/>
      <c r="AS3325" s="9"/>
      <c r="AT3325" s="9"/>
      <c r="AU3325" s="9"/>
      <c r="AV3325" s="9"/>
      <c r="AW3325" s="9"/>
      <c r="AX3325" s="9"/>
      <c r="AY3325" s="9"/>
      <c r="AZ3325" s="9"/>
      <c r="BA3325" s="9"/>
      <c r="BB3325" s="9"/>
      <c r="BC3325" s="9"/>
      <c r="BD3325" s="9"/>
      <c r="BE3325" s="9"/>
      <c r="BF3325" s="9"/>
      <c r="BG3325" s="9"/>
      <c r="BH3325" s="9"/>
      <c r="BI3325" s="9"/>
      <c r="BJ3325" s="9"/>
      <c r="BK3325" s="9"/>
      <c r="BL3325" s="9"/>
      <c r="BM3325" s="9"/>
      <c r="BN3325" s="9"/>
      <c r="BO3325" s="9"/>
      <c r="BP3325" s="9"/>
      <c r="BQ3325" s="9"/>
      <c r="BR3325" s="9"/>
      <c r="BS3325" s="9"/>
      <c r="BT3325" s="9"/>
      <c r="BU3325" s="9"/>
      <c r="BV3325" s="9"/>
      <c r="BW3325" s="9"/>
      <c r="BX3325" s="9"/>
      <c r="BY3325" s="9"/>
      <c r="BZ3325" s="9"/>
    </row>
    <row r="3326" spans="1:78">
      <c r="A3326" s="9"/>
      <c r="B3326" s="10"/>
      <c r="D3326" s="9"/>
      <c r="E3326" s="9"/>
      <c r="F3326" s="9"/>
      <c r="G3326" s="9"/>
      <c r="H3326" s="9"/>
      <c r="I3326" s="9"/>
      <c r="J3326" s="9"/>
      <c r="K3326" s="9"/>
      <c r="L3326" s="9"/>
      <c r="M3326" s="9"/>
      <c r="N3326" s="9"/>
      <c r="O3326" s="9"/>
      <c r="P3326" s="9"/>
      <c r="Q3326" s="9"/>
      <c r="R3326" s="9"/>
      <c r="S3326" s="9"/>
      <c r="T3326" s="9"/>
      <c r="U3326" s="9"/>
      <c r="V3326" s="9"/>
      <c r="W3326" s="9"/>
      <c r="X3326" s="9"/>
      <c r="Y3326" s="9"/>
      <c r="Z3326" s="9"/>
      <c r="AA3326" s="9"/>
      <c r="AB3326" s="9"/>
      <c r="AC3326" s="9"/>
      <c r="AD3326" s="9"/>
      <c r="AE3326" s="9"/>
      <c r="AF3326" s="9"/>
      <c r="AG3326" s="9"/>
      <c r="AH3326" s="9"/>
      <c r="AI3326" s="9"/>
      <c r="AJ3326" s="9"/>
      <c r="AK3326" s="9"/>
      <c r="AL3326" s="9"/>
      <c r="AM3326" s="9"/>
      <c r="AN3326" s="9"/>
      <c r="AO3326" s="9"/>
      <c r="AP3326" s="9"/>
      <c r="AQ3326" s="9"/>
      <c r="AR3326" s="9"/>
      <c r="AS3326" s="9"/>
      <c r="AT3326" s="9"/>
      <c r="AU3326" s="9"/>
      <c r="AV3326" s="9"/>
      <c r="AW3326" s="9"/>
      <c r="AX3326" s="9"/>
      <c r="AY3326" s="9"/>
      <c r="AZ3326" s="9"/>
      <c r="BA3326" s="9"/>
      <c r="BB3326" s="9"/>
      <c r="BC3326" s="9"/>
      <c r="BD3326" s="9"/>
      <c r="BE3326" s="9"/>
      <c r="BF3326" s="9"/>
      <c r="BG3326" s="9"/>
      <c r="BH3326" s="9"/>
      <c r="BI3326" s="9"/>
      <c r="BJ3326" s="9"/>
      <c r="BK3326" s="9"/>
      <c r="BL3326" s="9"/>
      <c r="BM3326" s="9"/>
      <c r="BN3326" s="9"/>
      <c r="BO3326" s="9"/>
      <c r="BP3326" s="9"/>
      <c r="BQ3326" s="9"/>
      <c r="BR3326" s="9"/>
      <c r="BS3326" s="9"/>
      <c r="BT3326" s="9"/>
      <c r="BU3326" s="9"/>
      <c r="BV3326" s="9"/>
      <c r="BW3326" s="9"/>
      <c r="BX3326" s="9"/>
      <c r="BY3326" s="9"/>
      <c r="BZ3326" s="9"/>
    </row>
    <row r="3327" spans="1:78">
      <c r="A3327" s="9"/>
      <c r="B3327" s="10"/>
      <c r="D3327" s="9"/>
      <c r="E3327" s="9"/>
      <c r="F3327" s="9"/>
      <c r="G3327" s="9"/>
      <c r="H3327" s="9"/>
      <c r="I3327" s="9"/>
      <c r="J3327" s="9"/>
      <c r="K3327" s="9"/>
      <c r="L3327" s="9"/>
      <c r="M3327" s="9"/>
      <c r="N3327" s="9"/>
      <c r="O3327" s="9"/>
      <c r="P3327" s="9"/>
      <c r="Q3327" s="9"/>
      <c r="R3327" s="9"/>
      <c r="S3327" s="9"/>
      <c r="T3327" s="9"/>
      <c r="U3327" s="9"/>
      <c r="V3327" s="9"/>
      <c r="W3327" s="9"/>
      <c r="X3327" s="9"/>
      <c r="Y3327" s="9"/>
      <c r="Z3327" s="9"/>
      <c r="AA3327" s="9"/>
      <c r="AB3327" s="9"/>
      <c r="AC3327" s="9"/>
      <c r="AD3327" s="9"/>
      <c r="AE3327" s="9"/>
      <c r="AF3327" s="9"/>
      <c r="AG3327" s="9"/>
      <c r="AH3327" s="9"/>
      <c r="AI3327" s="9"/>
      <c r="AJ3327" s="9"/>
      <c r="AK3327" s="9"/>
      <c r="AL3327" s="9"/>
      <c r="AM3327" s="9"/>
      <c r="AN3327" s="9"/>
      <c r="AO3327" s="9"/>
      <c r="AP3327" s="9"/>
      <c r="AQ3327" s="9"/>
      <c r="AR3327" s="9"/>
      <c r="AS3327" s="9"/>
      <c r="AT3327" s="9"/>
      <c r="AU3327" s="9"/>
      <c r="AV3327" s="9"/>
      <c r="AW3327" s="9"/>
      <c r="AX3327" s="9"/>
      <c r="AY3327" s="9"/>
      <c r="AZ3327" s="9"/>
      <c r="BA3327" s="9"/>
      <c r="BB3327" s="9"/>
      <c r="BC3327" s="9"/>
      <c r="BD3327" s="9"/>
      <c r="BE3327" s="9"/>
      <c r="BF3327" s="9"/>
      <c r="BG3327" s="9"/>
      <c r="BH3327" s="9"/>
      <c r="BI3327" s="9"/>
      <c r="BJ3327" s="9"/>
      <c r="BK3327" s="9"/>
      <c r="BL3327" s="9"/>
      <c r="BM3327" s="9"/>
      <c r="BN3327" s="9"/>
      <c r="BO3327" s="9"/>
      <c r="BP3327" s="9"/>
      <c r="BQ3327" s="9"/>
      <c r="BR3327" s="9"/>
      <c r="BS3327" s="9"/>
      <c r="BT3327" s="9"/>
      <c r="BU3327" s="9"/>
      <c r="BV3327" s="9"/>
      <c r="BW3327" s="9"/>
      <c r="BX3327" s="9"/>
      <c r="BY3327" s="9"/>
      <c r="BZ3327" s="9"/>
    </row>
    <row r="3328" spans="1:78">
      <c r="A3328" s="9"/>
      <c r="B3328" s="10"/>
      <c r="D3328" s="9"/>
      <c r="E3328" s="9"/>
      <c r="F3328" s="9"/>
      <c r="G3328" s="9"/>
      <c r="H3328" s="9"/>
      <c r="I3328" s="9"/>
      <c r="J3328" s="9"/>
      <c r="K3328" s="9"/>
      <c r="L3328" s="9"/>
      <c r="M3328" s="9"/>
      <c r="N3328" s="9"/>
      <c r="O3328" s="9"/>
      <c r="P3328" s="9"/>
      <c r="Q3328" s="9"/>
      <c r="R3328" s="9"/>
      <c r="S3328" s="9"/>
      <c r="T3328" s="9"/>
      <c r="U3328" s="9"/>
      <c r="V3328" s="9"/>
      <c r="W3328" s="9"/>
      <c r="X3328" s="9"/>
      <c r="Y3328" s="9"/>
      <c r="Z3328" s="9"/>
      <c r="AA3328" s="9"/>
      <c r="AB3328" s="9"/>
      <c r="AC3328" s="9"/>
      <c r="AD3328" s="9"/>
      <c r="AE3328" s="9"/>
      <c r="AF3328" s="9"/>
      <c r="AG3328" s="9"/>
      <c r="AH3328" s="9"/>
      <c r="AI3328" s="9"/>
      <c r="AJ3328" s="9"/>
      <c r="AK3328" s="9"/>
      <c r="AL3328" s="9"/>
      <c r="AM3328" s="9"/>
      <c r="AN3328" s="9"/>
      <c r="AO3328" s="9"/>
      <c r="AP3328" s="9"/>
      <c r="AQ3328" s="9"/>
      <c r="AR3328" s="9"/>
      <c r="AS3328" s="9"/>
      <c r="AT3328" s="9"/>
      <c r="AU3328" s="9"/>
      <c r="AV3328" s="9"/>
      <c r="AW3328" s="9"/>
      <c r="AX3328" s="9"/>
      <c r="AY3328" s="9"/>
      <c r="AZ3328" s="9"/>
      <c r="BA3328" s="9"/>
      <c r="BB3328" s="9"/>
      <c r="BC3328" s="9"/>
      <c r="BD3328" s="9"/>
      <c r="BE3328" s="9"/>
      <c r="BF3328" s="9"/>
      <c r="BG3328" s="9"/>
      <c r="BH3328" s="9"/>
      <c r="BI3328" s="9"/>
      <c r="BJ3328" s="9"/>
      <c r="BK3328" s="9"/>
      <c r="BL3328" s="9"/>
      <c r="BM3328" s="9"/>
      <c r="BN3328" s="9"/>
      <c r="BO3328" s="9"/>
      <c r="BP3328" s="9"/>
      <c r="BQ3328" s="9"/>
      <c r="BR3328" s="9"/>
      <c r="BS3328" s="9"/>
      <c r="BT3328" s="9"/>
      <c r="BU3328" s="9"/>
      <c r="BV3328" s="9"/>
      <c r="BW3328" s="9"/>
      <c r="BX3328" s="9"/>
      <c r="BY3328" s="9"/>
      <c r="BZ3328" s="9"/>
    </row>
    <row r="3329" spans="1:78">
      <c r="A3329" s="9"/>
      <c r="B3329" s="10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9"/>
      <c r="AA3329" s="9"/>
      <c r="AB3329" s="9"/>
      <c r="AC3329" s="9"/>
      <c r="AD3329" s="9"/>
      <c r="AE3329" s="9"/>
      <c r="AF3329" s="9"/>
      <c r="AG3329" s="9"/>
      <c r="AH3329" s="9"/>
      <c r="AI3329" s="9"/>
      <c r="AJ3329" s="9"/>
      <c r="AK3329" s="9"/>
      <c r="AL3329" s="9"/>
      <c r="AM3329" s="9"/>
      <c r="AN3329" s="9"/>
      <c r="AO3329" s="9"/>
      <c r="AP3329" s="9"/>
      <c r="AQ3329" s="9"/>
      <c r="AR3329" s="9"/>
      <c r="AS3329" s="9"/>
      <c r="AT3329" s="9"/>
      <c r="AU3329" s="9"/>
      <c r="AV3329" s="9"/>
      <c r="AW3329" s="9"/>
      <c r="AX3329" s="9"/>
      <c r="AY3329" s="9"/>
      <c r="AZ3329" s="9"/>
      <c r="BA3329" s="9"/>
      <c r="BB3329" s="9"/>
      <c r="BC3329" s="9"/>
      <c r="BD3329" s="9"/>
      <c r="BE3329" s="9"/>
      <c r="BF3329" s="9"/>
      <c r="BG3329" s="9"/>
      <c r="BH3329" s="9"/>
      <c r="BI3329" s="9"/>
      <c r="BJ3329" s="9"/>
      <c r="BK3329" s="9"/>
      <c r="BL3329" s="9"/>
      <c r="BM3329" s="9"/>
      <c r="BN3329" s="9"/>
      <c r="BO3329" s="9"/>
      <c r="BP3329" s="9"/>
      <c r="BQ3329" s="9"/>
      <c r="BR3329" s="9"/>
      <c r="BS3329" s="9"/>
      <c r="BT3329" s="9"/>
      <c r="BU3329" s="9"/>
      <c r="BV3329" s="9"/>
      <c r="BW3329" s="9"/>
      <c r="BX3329" s="9"/>
      <c r="BY3329" s="9"/>
      <c r="BZ3329" s="9"/>
    </row>
    <row r="3330" spans="1:78">
      <c r="A3330" s="9"/>
      <c r="B3330" s="10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O3330" s="9"/>
      <c r="P3330" s="9"/>
      <c r="Q3330" s="9"/>
      <c r="R3330" s="9"/>
      <c r="S3330" s="9"/>
      <c r="T3330" s="9"/>
      <c r="U3330" s="9"/>
      <c r="V3330" s="9"/>
      <c r="W3330" s="9"/>
      <c r="X3330" s="9"/>
      <c r="Y3330" s="9"/>
      <c r="Z3330" s="9"/>
      <c r="AA3330" s="9"/>
      <c r="AB3330" s="9"/>
      <c r="AC3330" s="9"/>
      <c r="AD3330" s="9"/>
      <c r="AE3330" s="9"/>
      <c r="AF3330" s="9"/>
      <c r="AG3330" s="9"/>
      <c r="AH3330" s="9"/>
      <c r="AI3330" s="9"/>
      <c r="AJ3330" s="9"/>
      <c r="AK3330" s="9"/>
      <c r="AL3330" s="9"/>
      <c r="AM3330" s="9"/>
      <c r="AN3330" s="9"/>
      <c r="AO3330" s="9"/>
      <c r="AP3330" s="9"/>
      <c r="AQ3330" s="9"/>
      <c r="AR3330" s="9"/>
      <c r="AS3330" s="9"/>
      <c r="AT3330" s="9"/>
      <c r="AU3330" s="9"/>
      <c r="AV3330" s="9"/>
      <c r="AW3330" s="9"/>
      <c r="AX3330" s="9"/>
      <c r="AY3330" s="9"/>
      <c r="AZ3330" s="9"/>
      <c r="BA3330" s="9"/>
      <c r="BB3330" s="9"/>
      <c r="BC3330" s="9"/>
      <c r="BD3330" s="9"/>
      <c r="BE3330" s="9"/>
      <c r="BF3330" s="9"/>
      <c r="BG3330" s="9"/>
      <c r="BH3330" s="9"/>
      <c r="BI3330" s="9"/>
      <c r="BJ3330" s="9"/>
      <c r="BK3330" s="9"/>
      <c r="BL3330" s="9"/>
      <c r="BM3330" s="9"/>
      <c r="BN3330" s="9"/>
      <c r="BO3330" s="9"/>
      <c r="BP3330" s="9"/>
      <c r="BQ3330" s="9"/>
      <c r="BR3330" s="9"/>
      <c r="BS3330" s="9"/>
      <c r="BT3330" s="9"/>
      <c r="BU3330" s="9"/>
      <c r="BV3330" s="9"/>
      <c r="BW3330" s="9"/>
      <c r="BX3330" s="9"/>
      <c r="BY3330" s="9"/>
      <c r="BZ3330" s="9"/>
    </row>
    <row r="3331" spans="1:78">
      <c r="A3331" s="9"/>
      <c r="B3331" s="10"/>
      <c r="D3331" s="9"/>
      <c r="E3331" s="9"/>
      <c r="F3331" s="9"/>
      <c r="G3331" s="9"/>
      <c r="H3331" s="9"/>
      <c r="I3331" s="9"/>
      <c r="J3331" s="9"/>
      <c r="K3331" s="9"/>
      <c r="L3331" s="9"/>
      <c r="M3331" s="9"/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9"/>
      <c r="Z3331" s="9"/>
      <c r="AA3331" s="9"/>
      <c r="AB3331" s="9"/>
      <c r="AC3331" s="9"/>
      <c r="AD3331" s="9"/>
      <c r="AE3331" s="9"/>
      <c r="AF3331" s="9"/>
      <c r="AG3331" s="9"/>
      <c r="AH3331" s="9"/>
      <c r="AI3331" s="9"/>
      <c r="AJ3331" s="9"/>
      <c r="AK3331" s="9"/>
      <c r="AL3331" s="9"/>
      <c r="AM3331" s="9"/>
      <c r="AN3331" s="9"/>
      <c r="AO3331" s="9"/>
      <c r="AP3331" s="9"/>
      <c r="AQ3331" s="9"/>
      <c r="AR3331" s="9"/>
      <c r="AS3331" s="9"/>
      <c r="AT3331" s="9"/>
      <c r="AU3331" s="9"/>
      <c r="AV3331" s="9"/>
      <c r="AW3331" s="9"/>
      <c r="AX3331" s="9"/>
      <c r="AY3331" s="9"/>
      <c r="AZ3331" s="9"/>
      <c r="BA3331" s="9"/>
      <c r="BB3331" s="9"/>
      <c r="BC3331" s="9"/>
      <c r="BD3331" s="9"/>
      <c r="BE3331" s="9"/>
      <c r="BF3331" s="9"/>
      <c r="BG3331" s="9"/>
      <c r="BH3331" s="9"/>
      <c r="BI3331" s="9"/>
      <c r="BJ3331" s="9"/>
      <c r="BK3331" s="9"/>
      <c r="BL3331" s="9"/>
      <c r="BM3331" s="9"/>
      <c r="BN3331" s="9"/>
      <c r="BO3331" s="9"/>
      <c r="BP3331" s="9"/>
      <c r="BQ3331" s="9"/>
      <c r="BR3331" s="9"/>
      <c r="BS3331" s="9"/>
      <c r="BT3331" s="9"/>
      <c r="BU3331" s="9"/>
      <c r="BV3331" s="9"/>
      <c r="BW3331" s="9"/>
      <c r="BX3331" s="9"/>
      <c r="BY3331" s="9"/>
      <c r="BZ3331" s="9"/>
    </row>
    <row r="3332" spans="1:78">
      <c r="A3332" s="9"/>
      <c r="B3332" s="10"/>
      <c r="D3332" s="9"/>
      <c r="E3332" s="9"/>
      <c r="F3332" s="9"/>
      <c r="G3332" s="9"/>
      <c r="H3332" s="9"/>
      <c r="I3332" s="9"/>
      <c r="J3332" s="9"/>
      <c r="K3332" s="9"/>
      <c r="L3332" s="9"/>
      <c r="M3332" s="9"/>
      <c r="N3332" s="9"/>
      <c r="O3332" s="9"/>
      <c r="P3332" s="9"/>
      <c r="Q3332" s="9"/>
      <c r="R3332" s="9"/>
      <c r="S3332" s="9"/>
      <c r="T3332" s="9"/>
      <c r="U3332" s="9"/>
      <c r="V3332" s="9"/>
      <c r="W3332" s="9"/>
      <c r="X3332" s="9"/>
      <c r="Y3332" s="9"/>
      <c r="Z3332" s="9"/>
      <c r="AA3332" s="9"/>
      <c r="AB3332" s="9"/>
      <c r="AC3332" s="9"/>
      <c r="AD3332" s="9"/>
      <c r="AE3332" s="9"/>
      <c r="AF3332" s="9"/>
      <c r="AG3332" s="9"/>
      <c r="AH3332" s="9"/>
      <c r="AI3332" s="9"/>
      <c r="AJ3332" s="9"/>
      <c r="AK3332" s="9"/>
      <c r="AL3332" s="9"/>
      <c r="AM3332" s="9"/>
      <c r="AN3332" s="9"/>
      <c r="AO3332" s="9"/>
      <c r="AP3332" s="9"/>
      <c r="AQ3332" s="9"/>
      <c r="AR3332" s="9"/>
      <c r="AS3332" s="9"/>
      <c r="AT3332" s="9"/>
      <c r="AU3332" s="9"/>
      <c r="AV3332" s="9"/>
      <c r="AW3332" s="9"/>
      <c r="AX3332" s="9"/>
      <c r="AY3332" s="9"/>
      <c r="AZ3332" s="9"/>
      <c r="BA3332" s="9"/>
      <c r="BB3332" s="9"/>
      <c r="BC3332" s="9"/>
      <c r="BD3332" s="9"/>
      <c r="BE3332" s="9"/>
      <c r="BF3332" s="9"/>
      <c r="BG3332" s="9"/>
      <c r="BH3332" s="9"/>
      <c r="BI3332" s="9"/>
      <c r="BJ3332" s="9"/>
      <c r="BK3332" s="9"/>
      <c r="BL3332" s="9"/>
      <c r="BM3332" s="9"/>
      <c r="BN3332" s="9"/>
      <c r="BO3332" s="9"/>
      <c r="BP3332" s="9"/>
      <c r="BQ3332" s="9"/>
      <c r="BR3332" s="9"/>
      <c r="BS3332" s="9"/>
      <c r="BT3332" s="9"/>
      <c r="BU3332" s="9"/>
      <c r="BV3332" s="9"/>
      <c r="BW3332" s="9"/>
      <c r="BX3332" s="9"/>
      <c r="BY3332" s="9"/>
      <c r="BZ3332" s="9"/>
    </row>
    <row r="3333" spans="1:78">
      <c r="A3333" s="9"/>
      <c r="B3333" s="10"/>
      <c r="D3333" s="9"/>
      <c r="E3333" s="9"/>
      <c r="F3333" s="9"/>
      <c r="G3333" s="9"/>
      <c r="H3333" s="9"/>
      <c r="I3333" s="9"/>
      <c r="J3333" s="9"/>
      <c r="K3333" s="9"/>
      <c r="L3333" s="9"/>
      <c r="M3333" s="9"/>
      <c r="N3333" s="9"/>
      <c r="O3333" s="9"/>
      <c r="P3333" s="9"/>
      <c r="Q3333" s="9"/>
      <c r="R3333" s="9"/>
      <c r="S3333" s="9"/>
      <c r="T3333" s="9"/>
      <c r="U3333" s="9"/>
      <c r="V3333" s="9"/>
      <c r="W3333" s="9"/>
      <c r="X3333" s="9"/>
      <c r="Y3333" s="9"/>
      <c r="Z3333" s="9"/>
      <c r="AA3333" s="9"/>
      <c r="AB3333" s="9"/>
      <c r="AC3333" s="9"/>
      <c r="AD3333" s="9"/>
      <c r="AE3333" s="9"/>
      <c r="AF3333" s="9"/>
      <c r="AG3333" s="9"/>
      <c r="AH3333" s="9"/>
      <c r="AI3333" s="9"/>
      <c r="AJ3333" s="9"/>
      <c r="AK3333" s="9"/>
      <c r="AL3333" s="9"/>
      <c r="AM3333" s="9"/>
      <c r="AN3333" s="9"/>
      <c r="AO3333" s="9"/>
      <c r="AP3333" s="9"/>
      <c r="AQ3333" s="9"/>
      <c r="AR3333" s="9"/>
      <c r="AS3333" s="9"/>
      <c r="AT3333" s="9"/>
      <c r="AU3333" s="9"/>
      <c r="AV3333" s="9"/>
      <c r="AW3333" s="9"/>
      <c r="AX3333" s="9"/>
      <c r="AY3333" s="9"/>
      <c r="AZ3333" s="9"/>
      <c r="BA3333" s="9"/>
      <c r="BB3333" s="9"/>
      <c r="BC3333" s="9"/>
      <c r="BD3333" s="9"/>
      <c r="BE3333" s="9"/>
      <c r="BF3333" s="9"/>
      <c r="BG3333" s="9"/>
      <c r="BH3333" s="9"/>
      <c r="BI3333" s="9"/>
      <c r="BJ3333" s="9"/>
      <c r="BK3333" s="9"/>
      <c r="BL3333" s="9"/>
      <c r="BM3333" s="9"/>
      <c r="BN3333" s="9"/>
      <c r="BO3333" s="9"/>
      <c r="BP3333" s="9"/>
      <c r="BQ3333" s="9"/>
      <c r="BR3333" s="9"/>
      <c r="BS3333" s="9"/>
      <c r="BT3333" s="9"/>
      <c r="BU3333" s="9"/>
      <c r="BV3333" s="9"/>
      <c r="BW3333" s="9"/>
      <c r="BX3333" s="9"/>
      <c r="BY3333" s="9"/>
      <c r="BZ3333" s="9"/>
    </row>
    <row r="3334" spans="1:78">
      <c r="A3334" s="9"/>
      <c r="B3334" s="10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O3334" s="9"/>
      <c r="P3334" s="9"/>
      <c r="Q3334" s="9"/>
      <c r="R3334" s="9"/>
      <c r="S3334" s="9"/>
      <c r="T3334" s="9"/>
      <c r="U3334" s="9"/>
      <c r="V3334" s="9"/>
      <c r="W3334" s="9"/>
      <c r="X3334" s="9"/>
      <c r="Y3334" s="9"/>
      <c r="Z3334" s="9"/>
      <c r="AA3334" s="9"/>
      <c r="AB3334" s="9"/>
      <c r="AC3334" s="9"/>
      <c r="AD3334" s="9"/>
      <c r="AE3334" s="9"/>
      <c r="AF3334" s="9"/>
      <c r="AG3334" s="9"/>
      <c r="AH3334" s="9"/>
      <c r="AI3334" s="9"/>
      <c r="AJ3334" s="9"/>
      <c r="AK3334" s="9"/>
      <c r="AL3334" s="9"/>
      <c r="AM3334" s="9"/>
      <c r="AN3334" s="9"/>
      <c r="AO3334" s="9"/>
      <c r="AP3334" s="9"/>
      <c r="AQ3334" s="9"/>
      <c r="AR3334" s="9"/>
      <c r="AS3334" s="9"/>
      <c r="AT3334" s="9"/>
      <c r="AU3334" s="9"/>
      <c r="AV3334" s="9"/>
      <c r="AW3334" s="9"/>
      <c r="AX3334" s="9"/>
      <c r="AY3334" s="9"/>
      <c r="AZ3334" s="9"/>
      <c r="BA3334" s="9"/>
      <c r="BB3334" s="9"/>
      <c r="BC3334" s="9"/>
      <c r="BD3334" s="9"/>
      <c r="BE3334" s="9"/>
      <c r="BF3334" s="9"/>
      <c r="BG3334" s="9"/>
      <c r="BH3334" s="9"/>
      <c r="BI3334" s="9"/>
      <c r="BJ3334" s="9"/>
      <c r="BK3334" s="9"/>
      <c r="BL3334" s="9"/>
      <c r="BM3334" s="9"/>
      <c r="BN3334" s="9"/>
      <c r="BO3334" s="9"/>
      <c r="BP3334" s="9"/>
      <c r="BQ3334" s="9"/>
      <c r="BR3334" s="9"/>
      <c r="BS3334" s="9"/>
      <c r="BT3334" s="9"/>
      <c r="BU3334" s="9"/>
      <c r="BV3334" s="9"/>
      <c r="BW3334" s="9"/>
      <c r="BX3334" s="9"/>
      <c r="BY3334" s="9"/>
      <c r="BZ3334" s="9"/>
    </row>
    <row r="3335" spans="1:78">
      <c r="A3335" s="9"/>
      <c r="B3335" s="10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N3335" s="9"/>
      <c r="O3335" s="9"/>
      <c r="P3335" s="9"/>
      <c r="Q3335" s="9"/>
      <c r="R3335" s="9"/>
      <c r="S3335" s="9"/>
      <c r="T3335" s="9"/>
      <c r="U3335" s="9"/>
      <c r="V3335" s="9"/>
      <c r="W3335" s="9"/>
      <c r="X3335" s="9"/>
      <c r="Y3335" s="9"/>
      <c r="Z3335" s="9"/>
      <c r="AA3335" s="9"/>
      <c r="AB3335" s="9"/>
      <c r="AC3335" s="9"/>
      <c r="AD3335" s="9"/>
      <c r="AE3335" s="9"/>
      <c r="AF3335" s="9"/>
      <c r="AG3335" s="9"/>
      <c r="AH3335" s="9"/>
      <c r="AI3335" s="9"/>
      <c r="AJ3335" s="9"/>
      <c r="AK3335" s="9"/>
      <c r="AL3335" s="9"/>
      <c r="AM3335" s="9"/>
      <c r="AN3335" s="9"/>
      <c r="AO3335" s="9"/>
      <c r="AP3335" s="9"/>
      <c r="AQ3335" s="9"/>
      <c r="AR3335" s="9"/>
      <c r="AS3335" s="9"/>
      <c r="AT3335" s="9"/>
      <c r="AU3335" s="9"/>
      <c r="AV3335" s="9"/>
      <c r="AW3335" s="9"/>
      <c r="AX3335" s="9"/>
      <c r="AY3335" s="9"/>
      <c r="AZ3335" s="9"/>
      <c r="BA3335" s="9"/>
      <c r="BB3335" s="9"/>
      <c r="BC3335" s="9"/>
      <c r="BD3335" s="9"/>
      <c r="BE3335" s="9"/>
      <c r="BF3335" s="9"/>
      <c r="BG3335" s="9"/>
      <c r="BH3335" s="9"/>
      <c r="BI3335" s="9"/>
      <c r="BJ3335" s="9"/>
      <c r="BK3335" s="9"/>
      <c r="BL3335" s="9"/>
      <c r="BM3335" s="9"/>
      <c r="BN3335" s="9"/>
      <c r="BO3335" s="9"/>
      <c r="BP3335" s="9"/>
      <c r="BQ3335" s="9"/>
      <c r="BR3335" s="9"/>
      <c r="BS3335" s="9"/>
      <c r="BT3335" s="9"/>
      <c r="BU3335" s="9"/>
      <c r="BV3335" s="9"/>
      <c r="BW3335" s="9"/>
      <c r="BX3335" s="9"/>
      <c r="BY3335" s="9"/>
      <c r="BZ3335" s="9"/>
    </row>
    <row r="3336" spans="1:78">
      <c r="A3336" s="9"/>
      <c r="B3336" s="10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O3336" s="9"/>
      <c r="P3336" s="9"/>
      <c r="Q3336" s="9"/>
      <c r="R3336" s="9"/>
      <c r="S3336" s="9"/>
      <c r="T3336" s="9"/>
      <c r="U3336" s="9"/>
      <c r="V3336" s="9"/>
      <c r="W3336" s="9"/>
      <c r="X3336" s="9"/>
      <c r="Y3336" s="9"/>
      <c r="Z3336" s="9"/>
      <c r="AA3336" s="9"/>
      <c r="AB3336" s="9"/>
      <c r="AC3336" s="9"/>
      <c r="AD3336" s="9"/>
      <c r="AE3336" s="9"/>
      <c r="AF3336" s="9"/>
      <c r="AG3336" s="9"/>
      <c r="AH3336" s="9"/>
      <c r="AI3336" s="9"/>
      <c r="AJ3336" s="9"/>
      <c r="AK3336" s="9"/>
      <c r="AL3336" s="9"/>
      <c r="AM3336" s="9"/>
      <c r="AN3336" s="9"/>
      <c r="AO3336" s="9"/>
      <c r="AP3336" s="9"/>
      <c r="AQ3336" s="9"/>
      <c r="AR3336" s="9"/>
      <c r="AS3336" s="9"/>
      <c r="AT3336" s="9"/>
      <c r="AU3336" s="9"/>
      <c r="AV3336" s="9"/>
      <c r="AW3336" s="9"/>
      <c r="AX3336" s="9"/>
      <c r="AY3336" s="9"/>
      <c r="AZ3336" s="9"/>
      <c r="BA3336" s="9"/>
      <c r="BB3336" s="9"/>
      <c r="BC3336" s="9"/>
      <c r="BD3336" s="9"/>
      <c r="BE3336" s="9"/>
      <c r="BF3336" s="9"/>
      <c r="BG3336" s="9"/>
      <c r="BH3336" s="9"/>
      <c r="BI3336" s="9"/>
      <c r="BJ3336" s="9"/>
      <c r="BK3336" s="9"/>
      <c r="BL3336" s="9"/>
      <c r="BM3336" s="9"/>
      <c r="BN3336" s="9"/>
      <c r="BO3336" s="9"/>
      <c r="BP3336" s="9"/>
      <c r="BQ3336" s="9"/>
      <c r="BR3336" s="9"/>
      <c r="BS3336" s="9"/>
      <c r="BT3336" s="9"/>
      <c r="BU3336" s="9"/>
      <c r="BV3336" s="9"/>
      <c r="BW3336" s="9"/>
      <c r="BX3336" s="9"/>
      <c r="BY3336" s="9"/>
      <c r="BZ3336" s="9"/>
    </row>
    <row r="3337" spans="1:78">
      <c r="A3337" s="9"/>
      <c r="B3337" s="10"/>
      <c r="D3337" s="9"/>
      <c r="E3337" s="9"/>
      <c r="F3337" s="9"/>
      <c r="G3337" s="9"/>
      <c r="H3337" s="9"/>
      <c r="I3337" s="9"/>
      <c r="J3337" s="9"/>
      <c r="K3337" s="9"/>
      <c r="L3337" s="9"/>
      <c r="M3337" s="9"/>
      <c r="N3337" s="9"/>
      <c r="O3337" s="9"/>
      <c r="P3337" s="9"/>
      <c r="Q3337" s="9"/>
      <c r="R3337" s="9"/>
      <c r="S3337" s="9"/>
      <c r="T3337" s="9"/>
      <c r="U3337" s="9"/>
      <c r="V3337" s="9"/>
      <c r="W3337" s="9"/>
      <c r="X3337" s="9"/>
      <c r="Y3337" s="9"/>
      <c r="Z3337" s="9"/>
      <c r="AA3337" s="9"/>
      <c r="AB3337" s="9"/>
      <c r="AC3337" s="9"/>
      <c r="AD3337" s="9"/>
      <c r="AE3337" s="9"/>
      <c r="AF3337" s="9"/>
      <c r="AG3337" s="9"/>
      <c r="AH3337" s="9"/>
      <c r="AI3337" s="9"/>
      <c r="AJ3337" s="9"/>
      <c r="AK3337" s="9"/>
      <c r="AL3337" s="9"/>
      <c r="AM3337" s="9"/>
      <c r="AN3337" s="9"/>
      <c r="AO3337" s="9"/>
      <c r="AP3337" s="9"/>
      <c r="AQ3337" s="9"/>
      <c r="AR3337" s="9"/>
      <c r="AS3337" s="9"/>
      <c r="AT3337" s="9"/>
      <c r="AU3337" s="9"/>
      <c r="AV3337" s="9"/>
      <c r="AW3337" s="9"/>
      <c r="AX3337" s="9"/>
      <c r="AY3337" s="9"/>
      <c r="AZ3337" s="9"/>
      <c r="BA3337" s="9"/>
      <c r="BB3337" s="9"/>
      <c r="BC3337" s="9"/>
      <c r="BD3337" s="9"/>
      <c r="BE3337" s="9"/>
      <c r="BF3337" s="9"/>
      <c r="BG3337" s="9"/>
      <c r="BH3337" s="9"/>
      <c r="BI3337" s="9"/>
      <c r="BJ3337" s="9"/>
      <c r="BK3337" s="9"/>
      <c r="BL3337" s="9"/>
      <c r="BM3337" s="9"/>
      <c r="BN3337" s="9"/>
      <c r="BO3337" s="9"/>
      <c r="BP3337" s="9"/>
      <c r="BQ3337" s="9"/>
      <c r="BR3337" s="9"/>
      <c r="BS3337" s="9"/>
      <c r="BT3337" s="9"/>
      <c r="BU3337" s="9"/>
      <c r="BV3337" s="9"/>
      <c r="BW3337" s="9"/>
      <c r="BX3337" s="9"/>
      <c r="BY3337" s="9"/>
      <c r="BZ3337" s="9"/>
    </row>
    <row r="3338" spans="1:78">
      <c r="A3338" s="9"/>
      <c r="B3338" s="10"/>
      <c r="D3338" s="9"/>
      <c r="E3338" s="9"/>
      <c r="F3338" s="9"/>
      <c r="G3338" s="9"/>
      <c r="H3338" s="9"/>
      <c r="I3338" s="9"/>
      <c r="J3338" s="9"/>
      <c r="K3338" s="9"/>
      <c r="L3338" s="9"/>
      <c r="M3338" s="9"/>
      <c r="N3338" s="9"/>
      <c r="O3338" s="9"/>
      <c r="P3338" s="9"/>
      <c r="Q3338" s="9"/>
      <c r="R3338" s="9"/>
      <c r="S3338" s="9"/>
      <c r="T3338" s="9"/>
      <c r="U3338" s="9"/>
      <c r="V3338" s="9"/>
      <c r="W3338" s="9"/>
      <c r="X3338" s="9"/>
      <c r="Y3338" s="9"/>
      <c r="Z3338" s="9"/>
      <c r="AA3338" s="9"/>
      <c r="AB3338" s="9"/>
      <c r="AC3338" s="9"/>
      <c r="AD3338" s="9"/>
      <c r="AE3338" s="9"/>
      <c r="AF3338" s="9"/>
      <c r="AG3338" s="9"/>
      <c r="AH3338" s="9"/>
      <c r="AI3338" s="9"/>
      <c r="AJ3338" s="9"/>
      <c r="AK3338" s="9"/>
      <c r="AL3338" s="9"/>
      <c r="AM3338" s="9"/>
      <c r="AN3338" s="9"/>
      <c r="AO3338" s="9"/>
      <c r="AP3338" s="9"/>
      <c r="AQ3338" s="9"/>
      <c r="AR3338" s="9"/>
      <c r="AS3338" s="9"/>
      <c r="AT3338" s="9"/>
      <c r="AU3338" s="9"/>
      <c r="AV3338" s="9"/>
      <c r="AW3338" s="9"/>
      <c r="AX3338" s="9"/>
      <c r="AY3338" s="9"/>
      <c r="AZ3338" s="9"/>
      <c r="BA3338" s="9"/>
      <c r="BB3338" s="9"/>
      <c r="BC3338" s="9"/>
      <c r="BD3338" s="9"/>
      <c r="BE3338" s="9"/>
      <c r="BF3338" s="9"/>
      <c r="BG3338" s="9"/>
      <c r="BH3338" s="9"/>
      <c r="BI3338" s="9"/>
      <c r="BJ3338" s="9"/>
      <c r="BK3338" s="9"/>
      <c r="BL3338" s="9"/>
      <c r="BM3338" s="9"/>
      <c r="BN3338" s="9"/>
      <c r="BO3338" s="9"/>
      <c r="BP3338" s="9"/>
      <c r="BQ3338" s="9"/>
      <c r="BR3338" s="9"/>
      <c r="BS3338" s="9"/>
      <c r="BT3338" s="9"/>
      <c r="BU3338" s="9"/>
      <c r="BV3338" s="9"/>
      <c r="BW3338" s="9"/>
      <c r="BX3338" s="9"/>
      <c r="BY3338" s="9"/>
      <c r="BZ3338" s="9"/>
    </row>
    <row r="3339" spans="1:78">
      <c r="A3339" s="9"/>
      <c r="B3339" s="10"/>
      <c r="D3339" s="9"/>
      <c r="E3339" s="9"/>
      <c r="F3339" s="9"/>
      <c r="G3339" s="9"/>
      <c r="H3339" s="9"/>
      <c r="I3339" s="9"/>
      <c r="J3339" s="9"/>
      <c r="K3339" s="9"/>
      <c r="L3339" s="9"/>
      <c r="M3339" s="9"/>
      <c r="N3339" s="9"/>
      <c r="O3339" s="9"/>
      <c r="P3339" s="9"/>
      <c r="Q3339" s="9"/>
      <c r="R3339" s="9"/>
      <c r="S3339" s="9"/>
      <c r="T3339" s="9"/>
      <c r="U3339" s="9"/>
      <c r="V3339" s="9"/>
      <c r="W3339" s="9"/>
      <c r="X3339" s="9"/>
      <c r="Y3339" s="9"/>
      <c r="Z3339" s="9"/>
      <c r="AA3339" s="9"/>
      <c r="AB3339" s="9"/>
      <c r="AC3339" s="9"/>
      <c r="AD3339" s="9"/>
      <c r="AE3339" s="9"/>
      <c r="AF3339" s="9"/>
      <c r="AG3339" s="9"/>
      <c r="AH3339" s="9"/>
      <c r="AI3339" s="9"/>
      <c r="AJ3339" s="9"/>
      <c r="AK3339" s="9"/>
      <c r="AL3339" s="9"/>
      <c r="AM3339" s="9"/>
      <c r="AN3339" s="9"/>
      <c r="AO3339" s="9"/>
      <c r="AP3339" s="9"/>
      <c r="AQ3339" s="9"/>
      <c r="AR3339" s="9"/>
      <c r="AS3339" s="9"/>
      <c r="AT3339" s="9"/>
      <c r="AU3339" s="9"/>
      <c r="AV3339" s="9"/>
      <c r="AW3339" s="9"/>
      <c r="AX3339" s="9"/>
      <c r="AY3339" s="9"/>
      <c r="AZ3339" s="9"/>
      <c r="BA3339" s="9"/>
      <c r="BB3339" s="9"/>
      <c r="BC3339" s="9"/>
      <c r="BD3339" s="9"/>
      <c r="BE3339" s="9"/>
      <c r="BF3339" s="9"/>
      <c r="BG3339" s="9"/>
      <c r="BH3339" s="9"/>
      <c r="BI3339" s="9"/>
      <c r="BJ3339" s="9"/>
      <c r="BK3339" s="9"/>
      <c r="BL3339" s="9"/>
      <c r="BM3339" s="9"/>
      <c r="BN3339" s="9"/>
      <c r="BO3339" s="9"/>
      <c r="BP3339" s="9"/>
      <c r="BQ3339" s="9"/>
      <c r="BR3339" s="9"/>
      <c r="BS3339" s="9"/>
      <c r="BT3339" s="9"/>
      <c r="BU3339" s="9"/>
      <c r="BV3339" s="9"/>
      <c r="BW3339" s="9"/>
      <c r="BX3339" s="9"/>
      <c r="BY3339" s="9"/>
      <c r="BZ3339" s="9"/>
    </row>
    <row r="3340" spans="1:78">
      <c r="A3340" s="9"/>
      <c r="B3340" s="10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O3340" s="9"/>
      <c r="P3340" s="9"/>
      <c r="Q3340" s="9"/>
      <c r="R3340" s="9"/>
      <c r="S3340" s="9"/>
      <c r="T3340" s="9"/>
      <c r="U3340" s="9"/>
      <c r="V3340" s="9"/>
      <c r="W3340" s="9"/>
      <c r="X3340" s="9"/>
      <c r="Y3340" s="9"/>
      <c r="Z3340" s="9"/>
      <c r="AA3340" s="9"/>
      <c r="AB3340" s="9"/>
      <c r="AC3340" s="9"/>
      <c r="AD3340" s="9"/>
      <c r="AE3340" s="9"/>
      <c r="AF3340" s="9"/>
      <c r="AG3340" s="9"/>
      <c r="AH3340" s="9"/>
      <c r="AI3340" s="9"/>
      <c r="AJ3340" s="9"/>
      <c r="AK3340" s="9"/>
      <c r="AL3340" s="9"/>
      <c r="AM3340" s="9"/>
      <c r="AN3340" s="9"/>
      <c r="AO3340" s="9"/>
      <c r="AP3340" s="9"/>
      <c r="AQ3340" s="9"/>
      <c r="AR3340" s="9"/>
      <c r="AS3340" s="9"/>
      <c r="AT3340" s="9"/>
      <c r="AU3340" s="9"/>
      <c r="AV3340" s="9"/>
      <c r="AW3340" s="9"/>
      <c r="AX3340" s="9"/>
      <c r="AY3340" s="9"/>
      <c r="AZ3340" s="9"/>
      <c r="BA3340" s="9"/>
      <c r="BB3340" s="9"/>
      <c r="BC3340" s="9"/>
      <c r="BD3340" s="9"/>
      <c r="BE3340" s="9"/>
      <c r="BF3340" s="9"/>
      <c r="BG3340" s="9"/>
      <c r="BH3340" s="9"/>
      <c r="BI3340" s="9"/>
      <c r="BJ3340" s="9"/>
      <c r="BK3340" s="9"/>
      <c r="BL3340" s="9"/>
      <c r="BM3340" s="9"/>
      <c r="BN3340" s="9"/>
      <c r="BO3340" s="9"/>
      <c r="BP3340" s="9"/>
      <c r="BQ3340" s="9"/>
      <c r="BR3340" s="9"/>
      <c r="BS3340" s="9"/>
      <c r="BT3340" s="9"/>
      <c r="BU3340" s="9"/>
      <c r="BV3340" s="9"/>
      <c r="BW3340" s="9"/>
      <c r="BX3340" s="9"/>
      <c r="BY3340" s="9"/>
      <c r="BZ3340" s="9"/>
    </row>
    <row r="3341" spans="1:78">
      <c r="A3341" s="9"/>
      <c r="B3341" s="10"/>
      <c r="D3341" s="9"/>
      <c r="E3341" s="9"/>
      <c r="F3341" s="9"/>
      <c r="G3341" s="9"/>
      <c r="H3341" s="9"/>
      <c r="I3341" s="9"/>
      <c r="J3341" s="9"/>
      <c r="K3341" s="9"/>
      <c r="L3341" s="9"/>
      <c r="M3341" s="9"/>
      <c r="N3341" s="9"/>
      <c r="O3341" s="9"/>
      <c r="P3341" s="9"/>
      <c r="Q3341" s="9"/>
      <c r="R3341" s="9"/>
      <c r="S3341" s="9"/>
      <c r="T3341" s="9"/>
      <c r="U3341" s="9"/>
      <c r="V3341" s="9"/>
      <c r="W3341" s="9"/>
      <c r="X3341" s="9"/>
      <c r="Y3341" s="9"/>
      <c r="Z3341" s="9"/>
      <c r="AA3341" s="9"/>
      <c r="AB3341" s="9"/>
      <c r="AC3341" s="9"/>
      <c r="AD3341" s="9"/>
      <c r="AE3341" s="9"/>
      <c r="AF3341" s="9"/>
      <c r="AG3341" s="9"/>
      <c r="AH3341" s="9"/>
      <c r="AI3341" s="9"/>
      <c r="AJ3341" s="9"/>
      <c r="AK3341" s="9"/>
      <c r="AL3341" s="9"/>
      <c r="AM3341" s="9"/>
      <c r="AN3341" s="9"/>
      <c r="AO3341" s="9"/>
      <c r="AP3341" s="9"/>
      <c r="AQ3341" s="9"/>
      <c r="AR3341" s="9"/>
      <c r="AS3341" s="9"/>
      <c r="AT3341" s="9"/>
      <c r="AU3341" s="9"/>
      <c r="AV3341" s="9"/>
      <c r="AW3341" s="9"/>
      <c r="AX3341" s="9"/>
      <c r="AY3341" s="9"/>
      <c r="AZ3341" s="9"/>
      <c r="BA3341" s="9"/>
      <c r="BB3341" s="9"/>
      <c r="BC3341" s="9"/>
      <c r="BD3341" s="9"/>
      <c r="BE3341" s="9"/>
      <c r="BF3341" s="9"/>
      <c r="BG3341" s="9"/>
      <c r="BH3341" s="9"/>
      <c r="BI3341" s="9"/>
      <c r="BJ3341" s="9"/>
      <c r="BK3341" s="9"/>
      <c r="BL3341" s="9"/>
      <c r="BM3341" s="9"/>
      <c r="BN3341" s="9"/>
      <c r="BO3341" s="9"/>
      <c r="BP3341" s="9"/>
      <c r="BQ3341" s="9"/>
      <c r="BR3341" s="9"/>
      <c r="BS3341" s="9"/>
      <c r="BT3341" s="9"/>
      <c r="BU3341" s="9"/>
      <c r="BV3341" s="9"/>
      <c r="BW3341" s="9"/>
      <c r="BX3341" s="9"/>
      <c r="BY3341" s="9"/>
      <c r="BZ3341" s="9"/>
    </row>
    <row r="3342" spans="1:78">
      <c r="A3342" s="9"/>
      <c r="B3342" s="10"/>
      <c r="D3342" s="9"/>
      <c r="E3342" s="9"/>
      <c r="F3342" s="9"/>
      <c r="G3342" s="9"/>
      <c r="H3342" s="9"/>
      <c r="I3342" s="9"/>
      <c r="J3342" s="9"/>
      <c r="K3342" s="9"/>
      <c r="L3342" s="9"/>
      <c r="M3342" s="9"/>
      <c r="N3342" s="9"/>
      <c r="O3342" s="9"/>
      <c r="P3342" s="9"/>
      <c r="Q3342" s="9"/>
      <c r="R3342" s="9"/>
      <c r="S3342" s="9"/>
      <c r="T3342" s="9"/>
      <c r="U3342" s="9"/>
      <c r="V3342" s="9"/>
      <c r="W3342" s="9"/>
      <c r="X3342" s="9"/>
      <c r="Y3342" s="9"/>
      <c r="Z3342" s="9"/>
      <c r="AA3342" s="9"/>
      <c r="AB3342" s="9"/>
      <c r="AC3342" s="9"/>
      <c r="AD3342" s="9"/>
      <c r="AE3342" s="9"/>
      <c r="AF3342" s="9"/>
      <c r="AG3342" s="9"/>
      <c r="AH3342" s="9"/>
      <c r="AI3342" s="9"/>
      <c r="AJ3342" s="9"/>
      <c r="AK3342" s="9"/>
      <c r="AL3342" s="9"/>
      <c r="AM3342" s="9"/>
      <c r="AN3342" s="9"/>
      <c r="AO3342" s="9"/>
      <c r="AP3342" s="9"/>
      <c r="AQ3342" s="9"/>
      <c r="AR3342" s="9"/>
      <c r="AS3342" s="9"/>
      <c r="AT3342" s="9"/>
      <c r="AU3342" s="9"/>
      <c r="AV3342" s="9"/>
      <c r="AW3342" s="9"/>
      <c r="AX3342" s="9"/>
      <c r="AY3342" s="9"/>
      <c r="AZ3342" s="9"/>
      <c r="BA3342" s="9"/>
      <c r="BB3342" s="9"/>
      <c r="BC3342" s="9"/>
      <c r="BD3342" s="9"/>
      <c r="BE3342" s="9"/>
      <c r="BF3342" s="9"/>
      <c r="BG3342" s="9"/>
      <c r="BH3342" s="9"/>
      <c r="BI3342" s="9"/>
      <c r="BJ3342" s="9"/>
      <c r="BK3342" s="9"/>
      <c r="BL3342" s="9"/>
      <c r="BM3342" s="9"/>
      <c r="BN3342" s="9"/>
      <c r="BO3342" s="9"/>
      <c r="BP3342" s="9"/>
      <c r="BQ3342" s="9"/>
      <c r="BR3342" s="9"/>
      <c r="BS3342" s="9"/>
      <c r="BT3342" s="9"/>
      <c r="BU3342" s="9"/>
      <c r="BV3342" s="9"/>
      <c r="BW3342" s="9"/>
      <c r="BX3342" s="9"/>
      <c r="BY3342" s="9"/>
      <c r="BZ3342" s="9"/>
    </row>
    <row r="3343" spans="1:78">
      <c r="A3343" s="9"/>
      <c r="B3343" s="10"/>
      <c r="D3343" s="9"/>
      <c r="E3343" s="9"/>
      <c r="F3343" s="9"/>
      <c r="G3343" s="9"/>
      <c r="H3343" s="9"/>
      <c r="I3343" s="9"/>
      <c r="J3343" s="9"/>
      <c r="K3343" s="9"/>
      <c r="L3343" s="9"/>
      <c r="M3343" s="9"/>
      <c r="N3343" s="9"/>
      <c r="O3343" s="9"/>
      <c r="P3343" s="9"/>
      <c r="Q3343" s="9"/>
      <c r="R3343" s="9"/>
      <c r="S3343" s="9"/>
      <c r="T3343" s="9"/>
      <c r="U3343" s="9"/>
      <c r="V3343" s="9"/>
      <c r="W3343" s="9"/>
      <c r="X3343" s="9"/>
      <c r="Y3343" s="9"/>
      <c r="Z3343" s="9"/>
      <c r="AA3343" s="9"/>
      <c r="AB3343" s="9"/>
      <c r="AC3343" s="9"/>
      <c r="AD3343" s="9"/>
      <c r="AE3343" s="9"/>
      <c r="AF3343" s="9"/>
      <c r="AG3343" s="9"/>
      <c r="AH3343" s="9"/>
      <c r="AI3343" s="9"/>
      <c r="AJ3343" s="9"/>
      <c r="AK3343" s="9"/>
      <c r="AL3343" s="9"/>
      <c r="AM3343" s="9"/>
      <c r="AN3343" s="9"/>
      <c r="AO3343" s="9"/>
      <c r="AP3343" s="9"/>
      <c r="AQ3343" s="9"/>
      <c r="AR3343" s="9"/>
      <c r="AS3343" s="9"/>
      <c r="AT3343" s="9"/>
      <c r="AU3343" s="9"/>
      <c r="AV3343" s="9"/>
      <c r="AW3343" s="9"/>
      <c r="AX3343" s="9"/>
      <c r="AY3343" s="9"/>
      <c r="AZ3343" s="9"/>
      <c r="BA3343" s="9"/>
      <c r="BB3343" s="9"/>
      <c r="BC3343" s="9"/>
      <c r="BD3343" s="9"/>
      <c r="BE3343" s="9"/>
      <c r="BF3343" s="9"/>
      <c r="BG3343" s="9"/>
      <c r="BH3343" s="9"/>
      <c r="BI3343" s="9"/>
      <c r="BJ3343" s="9"/>
      <c r="BK3343" s="9"/>
      <c r="BL3343" s="9"/>
      <c r="BM3343" s="9"/>
      <c r="BN3343" s="9"/>
      <c r="BO3343" s="9"/>
      <c r="BP3343" s="9"/>
      <c r="BQ3343" s="9"/>
      <c r="BR3343" s="9"/>
      <c r="BS3343" s="9"/>
      <c r="BT3343" s="9"/>
      <c r="BU3343" s="9"/>
      <c r="BV3343" s="9"/>
      <c r="BW3343" s="9"/>
      <c r="BX3343" s="9"/>
      <c r="BY3343" s="9"/>
      <c r="BZ3343" s="9"/>
    </row>
    <row r="3344" spans="1:78">
      <c r="A3344" s="9"/>
      <c r="B3344" s="10"/>
      <c r="D3344" s="9"/>
      <c r="E3344" s="9"/>
      <c r="F3344" s="9"/>
      <c r="G3344" s="9"/>
      <c r="H3344" s="9"/>
      <c r="I3344" s="9"/>
      <c r="J3344" s="9"/>
      <c r="K3344" s="9"/>
      <c r="L3344" s="9"/>
      <c r="M3344" s="9"/>
      <c r="N3344" s="9"/>
      <c r="O3344" s="9"/>
      <c r="P3344" s="9"/>
      <c r="Q3344" s="9"/>
      <c r="R3344" s="9"/>
      <c r="S3344" s="9"/>
      <c r="T3344" s="9"/>
      <c r="U3344" s="9"/>
      <c r="V3344" s="9"/>
      <c r="W3344" s="9"/>
      <c r="X3344" s="9"/>
      <c r="Y3344" s="9"/>
      <c r="Z3344" s="9"/>
      <c r="AA3344" s="9"/>
      <c r="AB3344" s="9"/>
      <c r="AC3344" s="9"/>
      <c r="AD3344" s="9"/>
      <c r="AE3344" s="9"/>
      <c r="AF3344" s="9"/>
      <c r="AG3344" s="9"/>
      <c r="AH3344" s="9"/>
      <c r="AI3344" s="9"/>
      <c r="AJ3344" s="9"/>
      <c r="AK3344" s="9"/>
      <c r="AL3344" s="9"/>
      <c r="AM3344" s="9"/>
      <c r="AN3344" s="9"/>
      <c r="AO3344" s="9"/>
      <c r="AP3344" s="9"/>
      <c r="AQ3344" s="9"/>
      <c r="AR3344" s="9"/>
      <c r="AS3344" s="9"/>
      <c r="AT3344" s="9"/>
      <c r="AU3344" s="9"/>
      <c r="AV3344" s="9"/>
      <c r="AW3344" s="9"/>
      <c r="AX3344" s="9"/>
      <c r="AY3344" s="9"/>
      <c r="AZ3344" s="9"/>
      <c r="BA3344" s="9"/>
      <c r="BB3344" s="9"/>
      <c r="BC3344" s="9"/>
      <c r="BD3344" s="9"/>
      <c r="BE3344" s="9"/>
      <c r="BF3344" s="9"/>
      <c r="BG3344" s="9"/>
      <c r="BH3344" s="9"/>
      <c r="BI3344" s="9"/>
      <c r="BJ3344" s="9"/>
      <c r="BK3344" s="9"/>
      <c r="BL3344" s="9"/>
      <c r="BM3344" s="9"/>
      <c r="BN3344" s="9"/>
      <c r="BO3344" s="9"/>
      <c r="BP3344" s="9"/>
      <c r="BQ3344" s="9"/>
      <c r="BR3344" s="9"/>
      <c r="BS3344" s="9"/>
      <c r="BT3344" s="9"/>
      <c r="BU3344" s="9"/>
      <c r="BV3344" s="9"/>
      <c r="BW3344" s="9"/>
      <c r="BX3344" s="9"/>
      <c r="BY3344" s="9"/>
      <c r="BZ3344" s="9"/>
    </row>
    <row r="3345" spans="1:78">
      <c r="A3345" s="9"/>
      <c r="B3345" s="10"/>
      <c r="D3345" s="9"/>
      <c r="E3345" s="9"/>
      <c r="F3345" s="9"/>
      <c r="G3345" s="9"/>
      <c r="H3345" s="9"/>
      <c r="I3345" s="9"/>
      <c r="J3345" s="9"/>
      <c r="K3345" s="9"/>
      <c r="L3345" s="9"/>
      <c r="M3345" s="9"/>
      <c r="N3345" s="9"/>
      <c r="O3345" s="9"/>
      <c r="P3345" s="9"/>
      <c r="Q3345" s="9"/>
      <c r="R3345" s="9"/>
      <c r="S3345" s="9"/>
      <c r="T3345" s="9"/>
      <c r="U3345" s="9"/>
      <c r="V3345" s="9"/>
      <c r="W3345" s="9"/>
      <c r="X3345" s="9"/>
      <c r="Y3345" s="9"/>
      <c r="Z3345" s="9"/>
      <c r="AA3345" s="9"/>
      <c r="AB3345" s="9"/>
      <c r="AC3345" s="9"/>
      <c r="AD3345" s="9"/>
      <c r="AE3345" s="9"/>
      <c r="AF3345" s="9"/>
      <c r="AG3345" s="9"/>
      <c r="AH3345" s="9"/>
      <c r="AI3345" s="9"/>
      <c r="AJ3345" s="9"/>
      <c r="AK3345" s="9"/>
      <c r="AL3345" s="9"/>
      <c r="AM3345" s="9"/>
      <c r="AN3345" s="9"/>
      <c r="AO3345" s="9"/>
      <c r="AP3345" s="9"/>
      <c r="AQ3345" s="9"/>
      <c r="AR3345" s="9"/>
      <c r="AS3345" s="9"/>
      <c r="AT3345" s="9"/>
      <c r="AU3345" s="9"/>
      <c r="AV3345" s="9"/>
      <c r="AW3345" s="9"/>
      <c r="AX3345" s="9"/>
      <c r="AY3345" s="9"/>
      <c r="AZ3345" s="9"/>
      <c r="BA3345" s="9"/>
      <c r="BB3345" s="9"/>
      <c r="BC3345" s="9"/>
      <c r="BD3345" s="9"/>
      <c r="BE3345" s="9"/>
      <c r="BF3345" s="9"/>
      <c r="BG3345" s="9"/>
      <c r="BH3345" s="9"/>
      <c r="BI3345" s="9"/>
      <c r="BJ3345" s="9"/>
      <c r="BK3345" s="9"/>
      <c r="BL3345" s="9"/>
      <c r="BM3345" s="9"/>
      <c r="BN3345" s="9"/>
      <c r="BO3345" s="9"/>
      <c r="BP3345" s="9"/>
      <c r="BQ3345" s="9"/>
      <c r="BR3345" s="9"/>
      <c r="BS3345" s="9"/>
      <c r="BT3345" s="9"/>
      <c r="BU3345" s="9"/>
      <c r="BV3345" s="9"/>
      <c r="BW3345" s="9"/>
      <c r="BX3345" s="9"/>
      <c r="BY3345" s="9"/>
      <c r="BZ3345" s="9"/>
    </row>
    <row r="3346" spans="1:78">
      <c r="A3346" s="9"/>
      <c r="B3346" s="10"/>
      <c r="D3346" s="9"/>
      <c r="E3346" s="9"/>
      <c r="F3346" s="9"/>
      <c r="G3346" s="9"/>
      <c r="H3346" s="9"/>
      <c r="I3346" s="9"/>
      <c r="J3346" s="9"/>
      <c r="K3346" s="9"/>
      <c r="L3346" s="9"/>
      <c r="M3346" s="9"/>
      <c r="N3346" s="9"/>
      <c r="O3346" s="9"/>
      <c r="P3346" s="9"/>
      <c r="Q3346" s="9"/>
      <c r="R3346" s="9"/>
      <c r="S3346" s="9"/>
      <c r="T3346" s="9"/>
      <c r="U3346" s="9"/>
      <c r="V3346" s="9"/>
      <c r="W3346" s="9"/>
      <c r="X3346" s="9"/>
      <c r="Y3346" s="9"/>
      <c r="Z3346" s="9"/>
      <c r="AA3346" s="9"/>
      <c r="AB3346" s="9"/>
      <c r="AC3346" s="9"/>
      <c r="AD3346" s="9"/>
      <c r="AE3346" s="9"/>
      <c r="AF3346" s="9"/>
      <c r="AG3346" s="9"/>
      <c r="AH3346" s="9"/>
      <c r="AI3346" s="9"/>
      <c r="AJ3346" s="9"/>
      <c r="AK3346" s="9"/>
      <c r="AL3346" s="9"/>
      <c r="AM3346" s="9"/>
      <c r="AN3346" s="9"/>
      <c r="AO3346" s="9"/>
      <c r="AP3346" s="9"/>
      <c r="AQ3346" s="9"/>
      <c r="AR3346" s="9"/>
      <c r="AS3346" s="9"/>
      <c r="AT3346" s="9"/>
      <c r="AU3346" s="9"/>
      <c r="AV3346" s="9"/>
      <c r="AW3346" s="9"/>
      <c r="AX3346" s="9"/>
      <c r="AY3346" s="9"/>
      <c r="AZ3346" s="9"/>
      <c r="BA3346" s="9"/>
      <c r="BB3346" s="9"/>
      <c r="BC3346" s="9"/>
      <c r="BD3346" s="9"/>
      <c r="BE3346" s="9"/>
      <c r="BF3346" s="9"/>
      <c r="BG3346" s="9"/>
      <c r="BH3346" s="9"/>
      <c r="BI3346" s="9"/>
      <c r="BJ3346" s="9"/>
      <c r="BK3346" s="9"/>
      <c r="BL3346" s="9"/>
      <c r="BM3346" s="9"/>
      <c r="BN3346" s="9"/>
      <c r="BO3346" s="9"/>
      <c r="BP3346" s="9"/>
      <c r="BQ3346" s="9"/>
      <c r="BR3346" s="9"/>
      <c r="BS3346" s="9"/>
      <c r="BT3346" s="9"/>
      <c r="BU3346" s="9"/>
      <c r="BV3346" s="9"/>
      <c r="BW3346" s="9"/>
      <c r="BX3346" s="9"/>
      <c r="BY3346" s="9"/>
      <c r="BZ3346" s="9"/>
    </row>
    <row r="3347" spans="1:78">
      <c r="A3347" s="9"/>
      <c r="B3347" s="10"/>
      <c r="D3347" s="9"/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O3347" s="9"/>
      <c r="P3347" s="9"/>
      <c r="Q3347" s="9"/>
      <c r="R3347" s="9"/>
      <c r="S3347" s="9"/>
      <c r="T3347" s="9"/>
      <c r="U3347" s="9"/>
      <c r="V3347" s="9"/>
      <c r="W3347" s="9"/>
      <c r="X3347" s="9"/>
      <c r="Y3347" s="9"/>
      <c r="Z3347" s="9"/>
      <c r="AA3347" s="9"/>
      <c r="AB3347" s="9"/>
      <c r="AC3347" s="9"/>
      <c r="AD3347" s="9"/>
      <c r="AE3347" s="9"/>
      <c r="AF3347" s="9"/>
      <c r="AG3347" s="9"/>
      <c r="AH3347" s="9"/>
      <c r="AI3347" s="9"/>
      <c r="AJ3347" s="9"/>
      <c r="AK3347" s="9"/>
      <c r="AL3347" s="9"/>
      <c r="AM3347" s="9"/>
      <c r="AN3347" s="9"/>
      <c r="AO3347" s="9"/>
      <c r="AP3347" s="9"/>
      <c r="AQ3347" s="9"/>
      <c r="AR3347" s="9"/>
      <c r="AS3347" s="9"/>
      <c r="AT3347" s="9"/>
      <c r="AU3347" s="9"/>
      <c r="AV3347" s="9"/>
      <c r="AW3347" s="9"/>
      <c r="AX3347" s="9"/>
      <c r="AY3347" s="9"/>
      <c r="AZ3347" s="9"/>
      <c r="BA3347" s="9"/>
      <c r="BB3347" s="9"/>
      <c r="BC3347" s="9"/>
      <c r="BD3347" s="9"/>
      <c r="BE3347" s="9"/>
      <c r="BF3347" s="9"/>
      <c r="BG3347" s="9"/>
      <c r="BH3347" s="9"/>
      <c r="BI3347" s="9"/>
      <c r="BJ3347" s="9"/>
      <c r="BK3347" s="9"/>
      <c r="BL3347" s="9"/>
      <c r="BM3347" s="9"/>
      <c r="BN3347" s="9"/>
      <c r="BO3347" s="9"/>
      <c r="BP3347" s="9"/>
      <c r="BQ3347" s="9"/>
      <c r="BR3347" s="9"/>
      <c r="BS3347" s="9"/>
      <c r="BT3347" s="9"/>
      <c r="BU3347" s="9"/>
      <c r="BV3347" s="9"/>
      <c r="BW3347" s="9"/>
      <c r="BX3347" s="9"/>
      <c r="BY3347" s="9"/>
      <c r="BZ3347" s="9"/>
    </row>
    <row r="3348" spans="1:78">
      <c r="A3348" s="9"/>
      <c r="B3348" s="10"/>
      <c r="D3348" s="9"/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O3348" s="9"/>
      <c r="P3348" s="9"/>
      <c r="Q3348" s="9"/>
      <c r="R3348" s="9"/>
      <c r="S3348" s="9"/>
      <c r="T3348" s="9"/>
      <c r="U3348" s="9"/>
      <c r="V3348" s="9"/>
      <c r="W3348" s="9"/>
      <c r="X3348" s="9"/>
      <c r="Y3348" s="9"/>
      <c r="Z3348" s="9"/>
      <c r="AA3348" s="9"/>
      <c r="AB3348" s="9"/>
      <c r="AC3348" s="9"/>
      <c r="AD3348" s="9"/>
      <c r="AE3348" s="9"/>
      <c r="AF3348" s="9"/>
      <c r="AG3348" s="9"/>
      <c r="AH3348" s="9"/>
      <c r="AI3348" s="9"/>
      <c r="AJ3348" s="9"/>
      <c r="AK3348" s="9"/>
      <c r="AL3348" s="9"/>
      <c r="AM3348" s="9"/>
      <c r="AN3348" s="9"/>
      <c r="AO3348" s="9"/>
      <c r="AP3348" s="9"/>
      <c r="AQ3348" s="9"/>
      <c r="AR3348" s="9"/>
      <c r="AS3348" s="9"/>
      <c r="AT3348" s="9"/>
      <c r="AU3348" s="9"/>
      <c r="AV3348" s="9"/>
      <c r="AW3348" s="9"/>
      <c r="AX3348" s="9"/>
      <c r="AY3348" s="9"/>
      <c r="AZ3348" s="9"/>
      <c r="BA3348" s="9"/>
      <c r="BB3348" s="9"/>
      <c r="BC3348" s="9"/>
      <c r="BD3348" s="9"/>
      <c r="BE3348" s="9"/>
      <c r="BF3348" s="9"/>
      <c r="BG3348" s="9"/>
      <c r="BH3348" s="9"/>
      <c r="BI3348" s="9"/>
      <c r="BJ3348" s="9"/>
      <c r="BK3348" s="9"/>
      <c r="BL3348" s="9"/>
      <c r="BM3348" s="9"/>
      <c r="BN3348" s="9"/>
      <c r="BO3348" s="9"/>
      <c r="BP3348" s="9"/>
      <c r="BQ3348" s="9"/>
      <c r="BR3348" s="9"/>
      <c r="BS3348" s="9"/>
      <c r="BT3348" s="9"/>
      <c r="BU3348" s="9"/>
      <c r="BV3348" s="9"/>
      <c r="BW3348" s="9"/>
      <c r="BX3348" s="9"/>
      <c r="BY3348" s="9"/>
      <c r="BZ3348" s="9"/>
    </row>
    <row r="3349" spans="1:78">
      <c r="A3349" s="9"/>
      <c r="B3349" s="10"/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O3349" s="9"/>
      <c r="P3349" s="9"/>
      <c r="Q3349" s="9"/>
      <c r="R3349" s="9"/>
      <c r="S3349" s="9"/>
      <c r="T3349" s="9"/>
      <c r="U3349" s="9"/>
      <c r="V3349" s="9"/>
      <c r="W3349" s="9"/>
      <c r="X3349" s="9"/>
      <c r="Y3349" s="9"/>
      <c r="Z3349" s="9"/>
      <c r="AA3349" s="9"/>
      <c r="AB3349" s="9"/>
      <c r="AC3349" s="9"/>
      <c r="AD3349" s="9"/>
      <c r="AE3349" s="9"/>
      <c r="AF3349" s="9"/>
      <c r="AG3349" s="9"/>
      <c r="AH3349" s="9"/>
      <c r="AI3349" s="9"/>
      <c r="AJ3349" s="9"/>
      <c r="AK3349" s="9"/>
      <c r="AL3349" s="9"/>
      <c r="AM3349" s="9"/>
      <c r="AN3349" s="9"/>
      <c r="AO3349" s="9"/>
      <c r="AP3349" s="9"/>
      <c r="AQ3349" s="9"/>
      <c r="AR3349" s="9"/>
      <c r="AS3349" s="9"/>
      <c r="AT3349" s="9"/>
      <c r="AU3349" s="9"/>
      <c r="AV3349" s="9"/>
      <c r="AW3349" s="9"/>
      <c r="AX3349" s="9"/>
      <c r="AY3349" s="9"/>
      <c r="AZ3349" s="9"/>
      <c r="BA3349" s="9"/>
      <c r="BB3349" s="9"/>
      <c r="BC3349" s="9"/>
      <c r="BD3349" s="9"/>
      <c r="BE3349" s="9"/>
      <c r="BF3349" s="9"/>
      <c r="BG3349" s="9"/>
      <c r="BH3349" s="9"/>
      <c r="BI3349" s="9"/>
      <c r="BJ3349" s="9"/>
      <c r="BK3349" s="9"/>
      <c r="BL3349" s="9"/>
      <c r="BM3349" s="9"/>
      <c r="BN3349" s="9"/>
      <c r="BO3349" s="9"/>
      <c r="BP3349" s="9"/>
      <c r="BQ3349" s="9"/>
      <c r="BR3349" s="9"/>
      <c r="BS3349" s="9"/>
      <c r="BT3349" s="9"/>
      <c r="BU3349" s="9"/>
      <c r="BV3349" s="9"/>
      <c r="BW3349" s="9"/>
      <c r="BX3349" s="9"/>
      <c r="BY3349" s="9"/>
      <c r="BZ3349" s="9"/>
    </row>
    <row r="3350" spans="1:78">
      <c r="A3350" s="9"/>
      <c r="B3350" s="10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O3350" s="9"/>
      <c r="P3350" s="9"/>
      <c r="Q3350" s="9"/>
      <c r="R3350" s="9"/>
      <c r="S3350" s="9"/>
      <c r="T3350" s="9"/>
      <c r="U3350" s="9"/>
      <c r="V3350" s="9"/>
      <c r="W3350" s="9"/>
      <c r="X3350" s="9"/>
      <c r="Y3350" s="9"/>
      <c r="Z3350" s="9"/>
      <c r="AA3350" s="9"/>
      <c r="AB3350" s="9"/>
      <c r="AC3350" s="9"/>
      <c r="AD3350" s="9"/>
      <c r="AE3350" s="9"/>
      <c r="AF3350" s="9"/>
      <c r="AG3350" s="9"/>
      <c r="AH3350" s="9"/>
      <c r="AI3350" s="9"/>
      <c r="AJ3350" s="9"/>
      <c r="AK3350" s="9"/>
      <c r="AL3350" s="9"/>
      <c r="AM3350" s="9"/>
      <c r="AN3350" s="9"/>
      <c r="AO3350" s="9"/>
      <c r="AP3350" s="9"/>
      <c r="AQ3350" s="9"/>
      <c r="AR3350" s="9"/>
      <c r="AS3350" s="9"/>
      <c r="AT3350" s="9"/>
      <c r="AU3350" s="9"/>
      <c r="AV3350" s="9"/>
      <c r="AW3350" s="9"/>
      <c r="AX3350" s="9"/>
      <c r="AY3350" s="9"/>
      <c r="AZ3350" s="9"/>
      <c r="BA3350" s="9"/>
      <c r="BB3350" s="9"/>
      <c r="BC3350" s="9"/>
      <c r="BD3350" s="9"/>
      <c r="BE3350" s="9"/>
      <c r="BF3350" s="9"/>
      <c r="BG3350" s="9"/>
      <c r="BH3350" s="9"/>
      <c r="BI3350" s="9"/>
      <c r="BJ3350" s="9"/>
      <c r="BK3350" s="9"/>
      <c r="BL3350" s="9"/>
      <c r="BM3350" s="9"/>
      <c r="BN3350" s="9"/>
      <c r="BO3350" s="9"/>
      <c r="BP3350" s="9"/>
      <c r="BQ3350" s="9"/>
      <c r="BR3350" s="9"/>
      <c r="BS3350" s="9"/>
      <c r="BT3350" s="9"/>
      <c r="BU3350" s="9"/>
      <c r="BV3350" s="9"/>
      <c r="BW3350" s="9"/>
      <c r="BX3350" s="9"/>
      <c r="BY3350" s="9"/>
      <c r="BZ3350" s="9"/>
    </row>
    <row r="3351" spans="1:78">
      <c r="A3351" s="9"/>
      <c r="B3351" s="10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O3351" s="9"/>
      <c r="P3351" s="9"/>
      <c r="Q3351" s="9"/>
      <c r="R3351" s="9"/>
      <c r="S3351" s="9"/>
      <c r="T3351" s="9"/>
      <c r="U3351" s="9"/>
      <c r="V3351" s="9"/>
      <c r="W3351" s="9"/>
      <c r="X3351" s="9"/>
      <c r="Y3351" s="9"/>
      <c r="Z3351" s="9"/>
      <c r="AA3351" s="9"/>
      <c r="AB3351" s="9"/>
      <c r="AC3351" s="9"/>
      <c r="AD3351" s="9"/>
      <c r="AE3351" s="9"/>
      <c r="AF3351" s="9"/>
      <c r="AG3351" s="9"/>
      <c r="AH3351" s="9"/>
      <c r="AI3351" s="9"/>
      <c r="AJ3351" s="9"/>
      <c r="AK3351" s="9"/>
      <c r="AL3351" s="9"/>
      <c r="AM3351" s="9"/>
      <c r="AN3351" s="9"/>
      <c r="AO3351" s="9"/>
      <c r="AP3351" s="9"/>
      <c r="AQ3351" s="9"/>
      <c r="AR3351" s="9"/>
      <c r="AS3351" s="9"/>
      <c r="AT3351" s="9"/>
      <c r="AU3351" s="9"/>
      <c r="AV3351" s="9"/>
      <c r="AW3351" s="9"/>
      <c r="AX3351" s="9"/>
      <c r="AY3351" s="9"/>
      <c r="AZ3351" s="9"/>
      <c r="BA3351" s="9"/>
      <c r="BB3351" s="9"/>
      <c r="BC3351" s="9"/>
      <c r="BD3351" s="9"/>
      <c r="BE3351" s="9"/>
      <c r="BF3351" s="9"/>
      <c r="BG3351" s="9"/>
      <c r="BH3351" s="9"/>
      <c r="BI3351" s="9"/>
      <c r="BJ3351" s="9"/>
      <c r="BK3351" s="9"/>
      <c r="BL3351" s="9"/>
      <c r="BM3351" s="9"/>
      <c r="BN3351" s="9"/>
      <c r="BO3351" s="9"/>
      <c r="BP3351" s="9"/>
      <c r="BQ3351" s="9"/>
      <c r="BR3351" s="9"/>
      <c r="BS3351" s="9"/>
      <c r="BT3351" s="9"/>
      <c r="BU3351" s="9"/>
      <c r="BV3351" s="9"/>
      <c r="BW3351" s="9"/>
      <c r="BX3351" s="9"/>
      <c r="BY3351" s="9"/>
      <c r="BZ3351" s="9"/>
    </row>
    <row r="3352" spans="1:78">
      <c r="A3352" s="9"/>
      <c r="B3352" s="10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O3352" s="9"/>
      <c r="P3352" s="9"/>
      <c r="Q3352" s="9"/>
      <c r="R3352" s="9"/>
      <c r="S3352" s="9"/>
      <c r="T3352" s="9"/>
      <c r="U3352" s="9"/>
      <c r="V3352" s="9"/>
      <c r="W3352" s="9"/>
      <c r="X3352" s="9"/>
      <c r="Y3352" s="9"/>
      <c r="Z3352" s="9"/>
      <c r="AA3352" s="9"/>
      <c r="AB3352" s="9"/>
      <c r="AC3352" s="9"/>
      <c r="AD3352" s="9"/>
      <c r="AE3352" s="9"/>
      <c r="AF3352" s="9"/>
      <c r="AG3352" s="9"/>
      <c r="AH3352" s="9"/>
      <c r="AI3352" s="9"/>
      <c r="AJ3352" s="9"/>
      <c r="AK3352" s="9"/>
      <c r="AL3352" s="9"/>
      <c r="AM3352" s="9"/>
      <c r="AN3352" s="9"/>
      <c r="AO3352" s="9"/>
      <c r="AP3352" s="9"/>
      <c r="AQ3352" s="9"/>
      <c r="AR3352" s="9"/>
      <c r="AS3352" s="9"/>
      <c r="AT3352" s="9"/>
      <c r="AU3352" s="9"/>
      <c r="AV3352" s="9"/>
      <c r="AW3352" s="9"/>
      <c r="AX3352" s="9"/>
      <c r="AY3352" s="9"/>
      <c r="AZ3352" s="9"/>
      <c r="BA3352" s="9"/>
      <c r="BB3352" s="9"/>
      <c r="BC3352" s="9"/>
      <c r="BD3352" s="9"/>
      <c r="BE3352" s="9"/>
      <c r="BF3352" s="9"/>
      <c r="BG3352" s="9"/>
      <c r="BH3352" s="9"/>
      <c r="BI3352" s="9"/>
      <c r="BJ3352" s="9"/>
      <c r="BK3352" s="9"/>
      <c r="BL3352" s="9"/>
      <c r="BM3352" s="9"/>
      <c r="BN3352" s="9"/>
      <c r="BO3352" s="9"/>
      <c r="BP3352" s="9"/>
      <c r="BQ3352" s="9"/>
      <c r="BR3352" s="9"/>
      <c r="BS3352" s="9"/>
      <c r="BT3352" s="9"/>
      <c r="BU3352" s="9"/>
      <c r="BV3352" s="9"/>
      <c r="BW3352" s="9"/>
      <c r="BX3352" s="9"/>
      <c r="BY3352" s="9"/>
      <c r="BZ3352" s="9"/>
    </row>
    <row r="3353" spans="1:78">
      <c r="A3353" s="9"/>
      <c r="B3353" s="10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O3353" s="9"/>
      <c r="P3353" s="9"/>
      <c r="Q3353" s="9"/>
      <c r="R3353" s="9"/>
      <c r="S3353" s="9"/>
      <c r="T3353" s="9"/>
      <c r="U3353" s="9"/>
      <c r="V3353" s="9"/>
      <c r="W3353" s="9"/>
      <c r="X3353" s="9"/>
      <c r="Y3353" s="9"/>
      <c r="Z3353" s="9"/>
      <c r="AA3353" s="9"/>
      <c r="AB3353" s="9"/>
      <c r="AC3353" s="9"/>
      <c r="AD3353" s="9"/>
      <c r="AE3353" s="9"/>
      <c r="AF3353" s="9"/>
      <c r="AG3353" s="9"/>
      <c r="AH3353" s="9"/>
      <c r="AI3353" s="9"/>
      <c r="AJ3353" s="9"/>
      <c r="AK3353" s="9"/>
      <c r="AL3353" s="9"/>
      <c r="AM3353" s="9"/>
      <c r="AN3353" s="9"/>
      <c r="AO3353" s="9"/>
      <c r="AP3353" s="9"/>
      <c r="AQ3353" s="9"/>
      <c r="AR3353" s="9"/>
      <c r="AS3353" s="9"/>
      <c r="AT3353" s="9"/>
      <c r="AU3353" s="9"/>
      <c r="AV3353" s="9"/>
      <c r="AW3353" s="9"/>
      <c r="AX3353" s="9"/>
      <c r="AY3353" s="9"/>
      <c r="AZ3353" s="9"/>
      <c r="BA3353" s="9"/>
      <c r="BB3353" s="9"/>
      <c r="BC3353" s="9"/>
      <c r="BD3353" s="9"/>
      <c r="BE3353" s="9"/>
      <c r="BF3353" s="9"/>
      <c r="BG3353" s="9"/>
      <c r="BH3353" s="9"/>
      <c r="BI3353" s="9"/>
      <c r="BJ3353" s="9"/>
      <c r="BK3353" s="9"/>
      <c r="BL3353" s="9"/>
      <c r="BM3353" s="9"/>
      <c r="BN3353" s="9"/>
      <c r="BO3353" s="9"/>
      <c r="BP3353" s="9"/>
      <c r="BQ3353" s="9"/>
      <c r="BR3353" s="9"/>
      <c r="BS3353" s="9"/>
      <c r="BT3353" s="9"/>
      <c r="BU3353" s="9"/>
      <c r="BV3353" s="9"/>
      <c r="BW3353" s="9"/>
      <c r="BX3353" s="9"/>
      <c r="BY3353" s="9"/>
      <c r="BZ3353" s="9"/>
    </row>
    <row r="3354" spans="1:78">
      <c r="A3354" s="9"/>
      <c r="B3354" s="10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O3354" s="9"/>
      <c r="P3354" s="9"/>
      <c r="Q3354" s="9"/>
      <c r="R3354" s="9"/>
      <c r="S3354" s="9"/>
      <c r="T3354" s="9"/>
      <c r="U3354" s="9"/>
      <c r="V3354" s="9"/>
      <c r="W3354" s="9"/>
      <c r="X3354" s="9"/>
      <c r="Y3354" s="9"/>
      <c r="Z3354" s="9"/>
      <c r="AA3354" s="9"/>
      <c r="AB3354" s="9"/>
      <c r="AC3354" s="9"/>
      <c r="AD3354" s="9"/>
      <c r="AE3354" s="9"/>
      <c r="AF3354" s="9"/>
      <c r="AG3354" s="9"/>
      <c r="AH3354" s="9"/>
      <c r="AI3354" s="9"/>
      <c r="AJ3354" s="9"/>
      <c r="AK3354" s="9"/>
      <c r="AL3354" s="9"/>
      <c r="AM3354" s="9"/>
      <c r="AN3354" s="9"/>
      <c r="AO3354" s="9"/>
      <c r="AP3354" s="9"/>
      <c r="AQ3354" s="9"/>
      <c r="AR3354" s="9"/>
      <c r="AS3354" s="9"/>
      <c r="AT3354" s="9"/>
      <c r="AU3354" s="9"/>
      <c r="AV3354" s="9"/>
      <c r="AW3354" s="9"/>
      <c r="AX3354" s="9"/>
      <c r="AY3354" s="9"/>
      <c r="AZ3354" s="9"/>
      <c r="BA3354" s="9"/>
      <c r="BB3354" s="9"/>
      <c r="BC3354" s="9"/>
      <c r="BD3354" s="9"/>
      <c r="BE3354" s="9"/>
      <c r="BF3354" s="9"/>
      <c r="BG3354" s="9"/>
      <c r="BH3354" s="9"/>
      <c r="BI3354" s="9"/>
      <c r="BJ3354" s="9"/>
      <c r="BK3354" s="9"/>
      <c r="BL3354" s="9"/>
      <c r="BM3354" s="9"/>
      <c r="BN3354" s="9"/>
      <c r="BO3354" s="9"/>
      <c r="BP3354" s="9"/>
      <c r="BQ3354" s="9"/>
      <c r="BR3354" s="9"/>
      <c r="BS3354" s="9"/>
      <c r="BT3354" s="9"/>
      <c r="BU3354" s="9"/>
      <c r="BV3354" s="9"/>
      <c r="BW3354" s="9"/>
      <c r="BX3354" s="9"/>
      <c r="BY3354" s="9"/>
      <c r="BZ3354" s="9"/>
    </row>
    <row r="3355" spans="1:78">
      <c r="A3355" s="9"/>
      <c r="B3355" s="10"/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O3355" s="9"/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9"/>
      <c r="AA3355" s="9"/>
      <c r="AB3355" s="9"/>
      <c r="AC3355" s="9"/>
      <c r="AD3355" s="9"/>
      <c r="AE3355" s="9"/>
      <c r="AF3355" s="9"/>
      <c r="AG3355" s="9"/>
      <c r="AH3355" s="9"/>
      <c r="AI3355" s="9"/>
      <c r="AJ3355" s="9"/>
      <c r="AK3355" s="9"/>
      <c r="AL3355" s="9"/>
      <c r="AM3355" s="9"/>
      <c r="AN3355" s="9"/>
      <c r="AO3355" s="9"/>
      <c r="AP3355" s="9"/>
      <c r="AQ3355" s="9"/>
      <c r="AR3355" s="9"/>
      <c r="AS3355" s="9"/>
      <c r="AT3355" s="9"/>
      <c r="AU3355" s="9"/>
      <c r="AV3355" s="9"/>
      <c r="AW3355" s="9"/>
      <c r="AX3355" s="9"/>
      <c r="AY3355" s="9"/>
      <c r="AZ3355" s="9"/>
      <c r="BA3355" s="9"/>
      <c r="BB3355" s="9"/>
      <c r="BC3355" s="9"/>
      <c r="BD3355" s="9"/>
      <c r="BE3355" s="9"/>
      <c r="BF3355" s="9"/>
      <c r="BG3355" s="9"/>
      <c r="BH3355" s="9"/>
      <c r="BI3355" s="9"/>
      <c r="BJ3355" s="9"/>
      <c r="BK3355" s="9"/>
      <c r="BL3355" s="9"/>
      <c r="BM3355" s="9"/>
      <c r="BN3355" s="9"/>
      <c r="BO3355" s="9"/>
      <c r="BP3355" s="9"/>
      <c r="BQ3355" s="9"/>
      <c r="BR3355" s="9"/>
      <c r="BS3355" s="9"/>
      <c r="BT3355" s="9"/>
      <c r="BU3355" s="9"/>
      <c r="BV3355" s="9"/>
      <c r="BW3355" s="9"/>
      <c r="BX3355" s="9"/>
      <c r="BY3355" s="9"/>
      <c r="BZ3355" s="9"/>
    </row>
    <row r="3356" spans="1:78">
      <c r="A3356" s="9"/>
      <c r="B3356" s="10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O3356" s="9"/>
      <c r="P3356" s="9"/>
      <c r="Q3356" s="9"/>
      <c r="R3356" s="9"/>
      <c r="S3356" s="9"/>
      <c r="T3356" s="9"/>
      <c r="U3356" s="9"/>
      <c r="V3356" s="9"/>
      <c r="W3356" s="9"/>
      <c r="X3356" s="9"/>
      <c r="Y3356" s="9"/>
      <c r="Z3356" s="9"/>
      <c r="AA3356" s="9"/>
      <c r="AB3356" s="9"/>
      <c r="AC3356" s="9"/>
      <c r="AD3356" s="9"/>
      <c r="AE3356" s="9"/>
      <c r="AF3356" s="9"/>
      <c r="AG3356" s="9"/>
      <c r="AH3356" s="9"/>
      <c r="AI3356" s="9"/>
      <c r="AJ3356" s="9"/>
      <c r="AK3356" s="9"/>
      <c r="AL3356" s="9"/>
      <c r="AM3356" s="9"/>
      <c r="AN3356" s="9"/>
      <c r="AO3356" s="9"/>
      <c r="AP3356" s="9"/>
      <c r="AQ3356" s="9"/>
      <c r="AR3356" s="9"/>
      <c r="AS3356" s="9"/>
      <c r="AT3356" s="9"/>
      <c r="AU3356" s="9"/>
      <c r="AV3356" s="9"/>
      <c r="AW3356" s="9"/>
      <c r="AX3356" s="9"/>
      <c r="AY3356" s="9"/>
      <c r="AZ3356" s="9"/>
      <c r="BA3356" s="9"/>
      <c r="BB3356" s="9"/>
      <c r="BC3356" s="9"/>
      <c r="BD3356" s="9"/>
      <c r="BE3356" s="9"/>
      <c r="BF3356" s="9"/>
      <c r="BG3356" s="9"/>
      <c r="BH3356" s="9"/>
      <c r="BI3356" s="9"/>
      <c r="BJ3356" s="9"/>
      <c r="BK3356" s="9"/>
      <c r="BL3356" s="9"/>
      <c r="BM3356" s="9"/>
      <c r="BN3356" s="9"/>
      <c r="BO3356" s="9"/>
      <c r="BP3356" s="9"/>
      <c r="BQ3356" s="9"/>
      <c r="BR3356" s="9"/>
      <c r="BS3356" s="9"/>
      <c r="BT3356" s="9"/>
      <c r="BU3356" s="9"/>
      <c r="BV3356" s="9"/>
      <c r="BW3356" s="9"/>
      <c r="BX3356" s="9"/>
      <c r="BY3356" s="9"/>
      <c r="BZ3356" s="9"/>
    </row>
    <row r="3357" spans="1:78">
      <c r="A3357" s="9"/>
      <c r="B3357" s="10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O3357" s="9"/>
      <c r="P3357" s="9"/>
      <c r="Q3357" s="9"/>
      <c r="R3357" s="9"/>
      <c r="S3357" s="9"/>
      <c r="T3357" s="9"/>
      <c r="U3357" s="9"/>
      <c r="V3357" s="9"/>
      <c r="W3357" s="9"/>
      <c r="X3357" s="9"/>
      <c r="Y3357" s="9"/>
      <c r="Z3357" s="9"/>
      <c r="AA3357" s="9"/>
      <c r="AB3357" s="9"/>
      <c r="AC3357" s="9"/>
      <c r="AD3357" s="9"/>
      <c r="AE3357" s="9"/>
      <c r="AF3357" s="9"/>
      <c r="AG3357" s="9"/>
      <c r="AH3357" s="9"/>
      <c r="AI3357" s="9"/>
      <c r="AJ3357" s="9"/>
      <c r="AK3357" s="9"/>
      <c r="AL3357" s="9"/>
      <c r="AM3357" s="9"/>
      <c r="AN3357" s="9"/>
      <c r="AO3357" s="9"/>
      <c r="AP3357" s="9"/>
      <c r="AQ3357" s="9"/>
      <c r="AR3357" s="9"/>
      <c r="AS3357" s="9"/>
      <c r="AT3357" s="9"/>
      <c r="AU3357" s="9"/>
      <c r="AV3357" s="9"/>
      <c r="AW3357" s="9"/>
      <c r="AX3357" s="9"/>
      <c r="AY3357" s="9"/>
      <c r="AZ3357" s="9"/>
      <c r="BA3357" s="9"/>
      <c r="BB3357" s="9"/>
      <c r="BC3357" s="9"/>
      <c r="BD3357" s="9"/>
      <c r="BE3357" s="9"/>
      <c r="BF3357" s="9"/>
      <c r="BG3357" s="9"/>
      <c r="BH3357" s="9"/>
      <c r="BI3357" s="9"/>
      <c r="BJ3357" s="9"/>
      <c r="BK3357" s="9"/>
      <c r="BL3357" s="9"/>
      <c r="BM3357" s="9"/>
      <c r="BN3357" s="9"/>
      <c r="BO3357" s="9"/>
      <c r="BP3357" s="9"/>
      <c r="BQ3357" s="9"/>
      <c r="BR3357" s="9"/>
      <c r="BS3357" s="9"/>
      <c r="BT3357" s="9"/>
      <c r="BU3357" s="9"/>
      <c r="BV3357" s="9"/>
      <c r="BW3357" s="9"/>
      <c r="BX3357" s="9"/>
      <c r="BY3357" s="9"/>
      <c r="BZ3357" s="9"/>
    </row>
    <row r="3358" spans="1:78">
      <c r="A3358" s="9"/>
      <c r="B3358" s="10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O3358" s="9"/>
      <c r="P3358" s="9"/>
      <c r="Q3358" s="9"/>
      <c r="R3358" s="9"/>
      <c r="S3358" s="9"/>
      <c r="T3358" s="9"/>
      <c r="U3358" s="9"/>
      <c r="V3358" s="9"/>
      <c r="W3358" s="9"/>
      <c r="X3358" s="9"/>
      <c r="Y3358" s="9"/>
      <c r="Z3358" s="9"/>
      <c r="AA3358" s="9"/>
      <c r="AB3358" s="9"/>
      <c r="AC3358" s="9"/>
      <c r="AD3358" s="9"/>
      <c r="AE3358" s="9"/>
      <c r="AF3358" s="9"/>
      <c r="AG3358" s="9"/>
      <c r="AH3358" s="9"/>
      <c r="AI3358" s="9"/>
      <c r="AJ3358" s="9"/>
      <c r="AK3358" s="9"/>
      <c r="AL3358" s="9"/>
      <c r="AM3358" s="9"/>
      <c r="AN3358" s="9"/>
      <c r="AO3358" s="9"/>
      <c r="AP3358" s="9"/>
      <c r="AQ3358" s="9"/>
      <c r="AR3358" s="9"/>
      <c r="AS3358" s="9"/>
      <c r="AT3358" s="9"/>
      <c r="AU3358" s="9"/>
      <c r="AV3358" s="9"/>
      <c r="AW3358" s="9"/>
      <c r="AX3358" s="9"/>
      <c r="AY3358" s="9"/>
      <c r="AZ3358" s="9"/>
      <c r="BA3358" s="9"/>
      <c r="BB3358" s="9"/>
      <c r="BC3358" s="9"/>
      <c r="BD3358" s="9"/>
      <c r="BE3358" s="9"/>
      <c r="BF3358" s="9"/>
      <c r="BG3358" s="9"/>
      <c r="BH3358" s="9"/>
      <c r="BI3358" s="9"/>
      <c r="BJ3358" s="9"/>
      <c r="BK3358" s="9"/>
      <c r="BL3358" s="9"/>
      <c r="BM3358" s="9"/>
      <c r="BN3358" s="9"/>
      <c r="BO3358" s="9"/>
      <c r="BP3358" s="9"/>
      <c r="BQ3358" s="9"/>
      <c r="BR3358" s="9"/>
      <c r="BS3358" s="9"/>
      <c r="BT3358" s="9"/>
      <c r="BU3358" s="9"/>
      <c r="BV3358" s="9"/>
      <c r="BW3358" s="9"/>
      <c r="BX3358" s="9"/>
      <c r="BY3358" s="9"/>
      <c r="BZ3358" s="9"/>
    </row>
    <row r="3359" spans="1:78">
      <c r="A3359" s="9"/>
      <c r="B3359" s="10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O3359" s="9"/>
      <c r="P3359" s="9"/>
      <c r="Q3359" s="9"/>
      <c r="R3359" s="9"/>
      <c r="S3359" s="9"/>
      <c r="T3359" s="9"/>
      <c r="U3359" s="9"/>
      <c r="V3359" s="9"/>
      <c r="W3359" s="9"/>
      <c r="X3359" s="9"/>
      <c r="Y3359" s="9"/>
      <c r="Z3359" s="9"/>
      <c r="AA3359" s="9"/>
      <c r="AB3359" s="9"/>
      <c r="AC3359" s="9"/>
      <c r="AD3359" s="9"/>
      <c r="AE3359" s="9"/>
      <c r="AF3359" s="9"/>
      <c r="AG3359" s="9"/>
      <c r="AH3359" s="9"/>
      <c r="AI3359" s="9"/>
      <c r="AJ3359" s="9"/>
      <c r="AK3359" s="9"/>
      <c r="AL3359" s="9"/>
      <c r="AM3359" s="9"/>
      <c r="AN3359" s="9"/>
      <c r="AO3359" s="9"/>
      <c r="AP3359" s="9"/>
      <c r="AQ3359" s="9"/>
      <c r="AR3359" s="9"/>
      <c r="AS3359" s="9"/>
      <c r="AT3359" s="9"/>
      <c r="AU3359" s="9"/>
      <c r="AV3359" s="9"/>
      <c r="AW3359" s="9"/>
      <c r="AX3359" s="9"/>
      <c r="AY3359" s="9"/>
      <c r="AZ3359" s="9"/>
      <c r="BA3359" s="9"/>
      <c r="BB3359" s="9"/>
      <c r="BC3359" s="9"/>
      <c r="BD3359" s="9"/>
      <c r="BE3359" s="9"/>
      <c r="BF3359" s="9"/>
      <c r="BG3359" s="9"/>
      <c r="BH3359" s="9"/>
      <c r="BI3359" s="9"/>
      <c r="BJ3359" s="9"/>
      <c r="BK3359" s="9"/>
      <c r="BL3359" s="9"/>
      <c r="BM3359" s="9"/>
      <c r="BN3359" s="9"/>
      <c r="BO3359" s="9"/>
      <c r="BP3359" s="9"/>
      <c r="BQ3359" s="9"/>
      <c r="BR3359" s="9"/>
      <c r="BS3359" s="9"/>
      <c r="BT3359" s="9"/>
      <c r="BU3359" s="9"/>
      <c r="BV3359" s="9"/>
      <c r="BW3359" s="9"/>
      <c r="BX3359" s="9"/>
      <c r="BY3359" s="9"/>
      <c r="BZ3359" s="9"/>
    </row>
    <row r="3360" spans="1:78">
      <c r="A3360" s="9"/>
      <c r="B3360" s="10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O3360" s="9"/>
      <c r="P3360" s="9"/>
      <c r="Q3360" s="9"/>
      <c r="R3360" s="9"/>
      <c r="S3360" s="9"/>
      <c r="T3360" s="9"/>
      <c r="U3360" s="9"/>
      <c r="V3360" s="9"/>
      <c r="W3360" s="9"/>
      <c r="X3360" s="9"/>
      <c r="Y3360" s="9"/>
      <c r="Z3360" s="9"/>
      <c r="AA3360" s="9"/>
      <c r="AB3360" s="9"/>
      <c r="AC3360" s="9"/>
      <c r="AD3360" s="9"/>
      <c r="AE3360" s="9"/>
      <c r="AF3360" s="9"/>
      <c r="AG3360" s="9"/>
      <c r="AH3360" s="9"/>
      <c r="AI3360" s="9"/>
      <c r="AJ3360" s="9"/>
      <c r="AK3360" s="9"/>
      <c r="AL3360" s="9"/>
      <c r="AM3360" s="9"/>
      <c r="AN3360" s="9"/>
      <c r="AO3360" s="9"/>
      <c r="AP3360" s="9"/>
      <c r="AQ3360" s="9"/>
      <c r="AR3360" s="9"/>
      <c r="AS3360" s="9"/>
      <c r="AT3360" s="9"/>
      <c r="AU3360" s="9"/>
      <c r="AV3360" s="9"/>
      <c r="AW3360" s="9"/>
      <c r="AX3360" s="9"/>
      <c r="AY3360" s="9"/>
      <c r="AZ3360" s="9"/>
      <c r="BA3360" s="9"/>
      <c r="BB3360" s="9"/>
      <c r="BC3360" s="9"/>
      <c r="BD3360" s="9"/>
      <c r="BE3360" s="9"/>
      <c r="BF3360" s="9"/>
      <c r="BG3360" s="9"/>
      <c r="BH3360" s="9"/>
      <c r="BI3360" s="9"/>
      <c r="BJ3360" s="9"/>
      <c r="BK3360" s="9"/>
      <c r="BL3360" s="9"/>
      <c r="BM3360" s="9"/>
      <c r="BN3360" s="9"/>
      <c r="BO3360" s="9"/>
      <c r="BP3360" s="9"/>
      <c r="BQ3360" s="9"/>
      <c r="BR3360" s="9"/>
      <c r="BS3360" s="9"/>
      <c r="BT3360" s="9"/>
      <c r="BU3360" s="9"/>
      <c r="BV3360" s="9"/>
      <c r="BW3360" s="9"/>
      <c r="BX3360" s="9"/>
      <c r="BY3360" s="9"/>
      <c r="BZ3360" s="9"/>
    </row>
    <row r="3361" spans="1:78">
      <c r="A3361" s="9"/>
      <c r="B3361" s="10"/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O3361" s="9"/>
      <c r="P3361" s="9"/>
      <c r="Q3361" s="9"/>
      <c r="R3361" s="9"/>
      <c r="S3361" s="9"/>
      <c r="T3361" s="9"/>
      <c r="U3361" s="9"/>
      <c r="V3361" s="9"/>
      <c r="W3361" s="9"/>
      <c r="X3361" s="9"/>
      <c r="Y3361" s="9"/>
      <c r="Z3361" s="9"/>
      <c r="AA3361" s="9"/>
      <c r="AB3361" s="9"/>
      <c r="AC3361" s="9"/>
      <c r="AD3361" s="9"/>
      <c r="AE3361" s="9"/>
      <c r="AF3361" s="9"/>
      <c r="AG3361" s="9"/>
      <c r="AH3361" s="9"/>
      <c r="AI3361" s="9"/>
      <c r="AJ3361" s="9"/>
      <c r="AK3361" s="9"/>
      <c r="AL3361" s="9"/>
      <c r="AM3361" s="9"/>
      <c r="AN3361" s="9"/>
      <c r="AO3361" s="9"/>
      <c r="AP3361" s="9"/>
      <c r="AQ3361" s="9"/>
      <c r="AR3361" s="9"/>
      <c r="AS3361" s="9"/>
      <c r="AT3361" s="9"/>
      <c r="AU3361" s="9"/>
      <c r="AV3361" s="9"/>
      <c r="AW3361" s="9"/>
      <c r="AX3361" s="9"/>
      <c r="AY3361" s="9"/>
      <c r="AZ3361" s="9"/>
      <c r="BA3361" s="9"/>
      <c r="BB3361" s="9"/>
      <c r="BC3361" s="9"/>
      <c r="BD3361" s="9"/>
      <c r="BE3361" s="9"/>
      <c r="BF3361" s="9"/>
      <c r="BG3361" s="9"/>
      <c r="BH3361" s="9"/>
      <c r="BI3361" s="9"/>
      <c r="BJ3361" s="9"/>
      <c r="BK3361" s="9"/>
      <c r="BL3361" s="9"/>
      <c r="BM3361" s="9"/>
      <c r="BN3361" s="9"/>
      <c r="BO3361" s="9"/>
      <c r="BP3361" s="9"/>
      <c r="BQ3361" s="9"/>
      <c r="BR3361" s="9"/>
      <c r="BS3361" s="9"/>
      <c r="BT3361" s="9"/>
      <c r="BU3361" s="9"/>
      <c r="BV3361" s="9"/>
      <c r="BW3361" s="9"/>
      <c r="BX3361" s="9"/>
      <c r="BY3361" s="9"/>
      <c r="BZ3361" s="9"/>
    </row>
    <row r="3362" spans="1:78">
      <c r="A3362" s="9"/>
      <c r="B3362" s="10"/>
      <c r="D3362" s="9"/>
      <c r="E3362" s="9"/>
      <c r="F3362" s="9"/>
      <c r="G3362" s="9"/>
      <c r="H3362" s="9"/>
      <c r="I3362" s="9"/>
      <c r="J3362" s="9"/>
      <c r="K3362" s="9"/>
      <c r="L3362" s="9"/>
      <c r="M3362" s="9"/>
      <c r="N3362" s="9"/>
      <c r="O3362" s="9"/>
      <c r="P3362" s="9"/>
      <c r="Q3362" s="9"/>
      <c r="R3362" s="9"/>
      <c r="S3362" s="9"/>
      <c r="T3362" s="9"/>
      <c r="U3362" s="9"/>
      <c r="V3362" s="9"/>
      <c r="W3362" s="9"/>
      <c r="X3362" s="9"/>
      <c r="Y3362" s="9"/>
      <c r="Z3362" s="9"/>
      <c r="AA3362" s="9"/>
      <c r="AB3362" s="9"/>
      <c r="AC3362" s="9"/>
      <c r="AD3362" s="9"/>
      <c r="AE3362" s="9"/>
      <c r="AF3362" s="9"/>
      <c r="AG3362" s="9"/>
      <c r="AH3362" s="9"/>
      <c r="AI3362" s="9"/>
      <c r="AJ3362" s="9"/>
      <c r="AK3362" s="9"/>
      <c r="AL3362" s="9"/>
      <c r="AM3362" s="9"/>
      <c r="AN3362" s="9"/>
      <c r="AO3362" s="9"/>
      <c r="AP3362" s="9"/>
      <c r="AQ3362" s="9"/>
      <c r="AR3362" s="9"/>
      <c r="AS3362" s="9"/>
      <c r="AT3362" s="9"/>
      <c r="AU3362" s="9"/>
      <c r="AV3362" s="9"/>
      <c r="AW3362" s="9"/>
      <c r="AX3362" s="9"/>
      <c r="AY3362" s="9"/>
      <c r="AZ3362" s="9"/>
      <c r="BA3362" s="9"/>
      <c r="BB3362" s="9"/>
      <c r="BC3362" s="9"/>
      <c r="BD3362" s="9"/>
      <c r="BE3362" s="9"/>
      <c r="BF3362" s="9"/>
      <c r="BG3362" s="9"/>
      <c r="BH3362" s="9"/>
      <c r="BI3362" s="9"/>
      <c r="BJ3362" s="9"/>
      <c r="BK3362" s="9"/>
      <c r="BL3362" s="9"/>
      <c r="BM3362" s="9"/>
      <c r="BN3362" s="9"/>
      <c r="BO3362" s="9"/>
      <c r="BP3362" s="9"/>
      <c r="BQ3362" s="9"/>
      <c r="BR3362" s="9"/>
      <c r="BS3362" s="9"/>
      <c r="BT3362" s="9"/>
      <c r="BU3362" s="9"/>
      <c r="BV3362" s="9"/>
      <c r="BW3362" s="9"/>
      <c r="BX3362" s="9"/>
      <c r="BY3362" s="9"/>
      <c r="BZ3362" s="9"/>
    </row>
    <row r="3363" spans="1:78">
      <c r="A3363" s="9"/>
      <c r="B3363" s="10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O3363" s="9"/>
      <c r="P3363" s="9"/>
      <c r="Q3363" s="9"/>
      <c r="R3363" s="9"/>
      <c r="S3363" s="9"/>
      <c r="T3363" s="9"/>
      <c r="U3363" s="9"/>
      <c r="V3363" s="9"/>
      <c r="W3363" s="9"/>
      <c r="X3363" s="9"/>
      <c r="Y3363" s="9"/>
      <c r="Z3363" s="9"/>
      <c r="AA3363" s="9"/>
      <c r="AB3363" s="9"/>
      <c r="AC3363" s="9"/>
      <c r="AD3363" s="9"/>
      <c r="AE3363" s="9"/>
      <c r="AF3363" s="9"/>
      <c r="AG3363" s="9"/>
      <c r="AH3363" s="9"/>
      <c r="AI3363" s="9"/>
      <c r="AJ3363" s="9"/>
      <c r="AK3363" s="9"/>
      <c r="AL3363" s="9"/>
      <c r="AM3363" s="9"/>
      <c r="AN3363" s="9"/>
      <c r="AO3363" s="9"/>
      <c r="AP3363" s="9"/>
      <c r="AQ3363" s="9"/>
      <c r="AR3363" s="9"/>
      <c r="AS3363" s="9"/>
      <c r="AT3363" s="9"/>
      <c r="AU3363" s="9"/>
      <c r="AV3363" s="9"/>
      <c r="AW3363" s="9"/>
      <c r="AX3363" s="9"/>
      <c r="AY3363" s="9"/>
      <c r="AZ3363" s="9"/>
      <c r="BA3363" s="9"/>
      <c r="BB3363" s="9"/>
      <c r="BC3363" s="9"/>
      <c r="BD3363" s="9"/>
      <c r="BE3363" s="9"/>
      <c r="BF3363" s="9"/>
      <c r="BG3363" s="9"/>
      <c r="BH3363" s="9"/>
      <c r="BI3363" s="9"/>
      <c r="BJ3363" s="9"/>
      <c r="BK3363" s="9"/>
      <c r="BL3363" s="9"/>
      <c r="BM3363" s="9"/>
      <c r="BN3363" s="9"/>
      <c r="BO3363" s="9"/>
      <c r="BP3363" s="9"/>
      <c r="BQ3363" s="9"/>
      <c r="BR3363" s="9"/>
      <c r="BS3363" s="9"/>
      <c r="BT3363" s="9"/>
      <c r="BU3363" s="9"/>
      <c r="BV3363" s="9"/>
      <c r="BW3363" s="9"/>
      <c r="BX3363" s="9"/>
      <c r="BY3363" s="9"/>
      <c r="BZ3363" s="9"/>
    </row>
    <row r="3364" spans="1:78">
      <c r="A3364" s="9"/>
      <c r="B3364" s="10"/>
      <c r="D3364" s="9"/>
      <c r="E3364" s="9"/>
      <c r="F3364" s="9"/>
      <c r="G3364" s="9"/>
      <c r="H3364" s="9"/>
      <c r="I3364" s="9"/>
      <c r="J3364" s="9"/>
      <c r="K3364" s="9"/>
      <c r="L3364" s="9"/>
      <c r="M3364" s="9"/>
      <c r="N3364" s="9"/>
      <c r="O3364" s="9"/>
      <c r="P3364" s="9"/>
      <c r="Q3364" s="9"/>
      <c r="R3364" s="9"/>
      <c r="S3364" s="9"/>
      <c r="T3364" s="9"/>
      <c r="U3364" s="9"/>
      <c r="V3364" s="9"/>
      <c r="W3364" s="9"/>
      <c r="X3364" s="9"/>
      <c r="Y3364" s="9"/>
      <c r="Z3364" s="9"/>
      <c r="AA3364" s="9"/>
      <c r="AB3364" s="9"/>
      <c r="AC3364" s="9"/>
      <c r="AD3364" s="9"/>
      <c r="AE3364" s="9"/>
      <c r="AF3364" s="9"/>
      <c r="AG3364" s="9"/>
      <c r="AH3364" s="9"/>
      <c r="AI3364" s="9"/>
      <c r="AJ3364" s="9"/>
      <c r="AK3364" s="9"/>
      <c r="AL3364" s="9"/>
      <c r="AM3364" s="9"/>
      <c r="AN3364" s="9"/>
      <c r="AO3364" s="9"/>
      <c r="AP3364" s="9"/>
      <c r="AQ3364" s="9"/>
      <c r="AR3364" s="9"/>
      <c r="AS3364" s="9"/>
      <c r="AT3364" s="9"/>
      <c r="AU3364" s="9"/>
      <c r="AV3364" s="9"/>
      <c r="AW3364" s="9"/>
      <c r="AX3364" s="9"/>
      <c r="AY3364" s="9"/>
      <c r="AZ3364" s="9"/>
      <c r="BA3364" s="9"/>
      <c r="BB3364" s="9"/>
      <c r="BC3364" s="9"/>
      <c r="BD3364" s="9"/>
      <c r="BE3364" s="9"/>
      <c r="BF3364" s="9"/>
      <c r="BG3364" s="9"/>
      <c r="BH3364" s="9"/>
      <c r="BI3364" s="9"/>
      <c r="BJ3364" s="9"/>
      <c r="BK3364" s="9"/>
      <c r="BL3364" s="9"/>
      <c r="BM3364" s="9"/>
      <c r="BN3364" s="9"/>
      <c r="BO3364" s="9"/>
      <c r="BP3364" s="9"/>
      <c r="BQ3364" s="9"/>
      <c r="BR3364" s="9"/>
      <c r="BS3364" s="9"/>
      <c r="BT3364" s="9"/>
      <c r="BU3364" s="9"/>
      <c r="BV3364" s="9"/>
      <c r="BW3364" s="9"/>
      <c r="BX3364" s="9"/>
      <c r="BY3364" s="9"/>
      <c r="BZ3364" s="9"/>
    </row>
    <row r="3365" spans="1:78">
      <c r="A3365" s="9"/>
      <c r="B3365" s="10"/>
      <c r="D3365" s="9"/>
      <c r="E3365" s="9"/>
      <c r="F3365" s="9"/>
      <c r="G3365" s="9"/>
      <c r="H3365" s="9"/>
      <c r="I3365" s="9"/>
      <c r="J3365" s="9"/>
      <c r="K3365" s="9"/>
      <c r="L3365" s="9"/>
      <c r="M3365" s="9"/>
      <c r="N3365" s="9"/>
      <c r="O3365" s="9"/>
      <c r="P3365" s="9"/>
      <c r="Q3365" s="9"/>
      <c r="R3365" s="9"/>
      <c r="S3365" s="9"/>
      <c r="T3365" s="9"/>
      <c r="U3365" s="9"/>
      <c r="V3365" s="9"/>
      <c r="W3365" s="9"/>
      <c r="X3365" s="9"/>
      <c r="Y3365" s="9"/>
      <c r="Z3365" s="9"/>
      <c r="AA3365" s="9"/>
      <c r="AB3365" s="9"/>
      <c r="AC3365" s="9"/>
      <c r="AD3365" s="9"/>
      <c r="AE3365" s="9"/>
      <c r="AF3365" s="9"/>
      <c r="AG3365" s="9"/>
      <c r="AH3365" s="9"/>
      <c r="AI3365" s="9"/>
      <c r="AJ3365" s="9"/>
      <c r="AK3365" s="9"/>
      <c r="AL3365" s="9"/>
      <c r="AM3365" s="9"/>
      <c r="AN3365" s="9"/>
      <c r="AO3365" s="9"/>
      <c r="AP3365" s="9"/>
      <c r="AQ3365" s="9"/>
      <c r="AR3365" s="9"/>
      <c r="AS3365" s="9"/>
      <c r="AT3365" s="9"/>
      <c r="AU3365" s="9"/>
      <c r="AV3365" s="9"/>
      <c r="AW3365" s="9"/>
      <c r="AX3365" s="9"/>
      <c r="AY3365" s="9"/>
      <c r="AZ3365" s="9"/>
      <c r="BA3365" s="9"/>
      <c r="BB3365" s="9"/>
      <c r="BC3365" s="9"/>
      <c r="BD3365" s="9"/>
      <c r="BE3365" s="9"/>
      <c r="BF3365" s="9"/>
      <c r="BG3365" s="9"/>
      <c r="BH3365" s="9"/>
      <c r="BI3365" s="9"/>
      <c r="BJ3365" s="9"/>
      <c r="BK3365" s="9"/>
      <c r="BL3365" s="9"/>
      <c r="BM3365" s="9"/>
      <c r="BN3365" s="9"/>
      <c r="BO3365" s="9"/>
      <c r="BP3365" s="9"/>
      <c r="BQ3365" s="9"/>
      <c r="BR3365" s="9"/>
      <c r="BS3365" s="9"/>
      <c r="BT3365" s="9"/>
      <c r="BU3365" s="9"/>
      <c r="BV3365" s="9"/>
      <c r="BW3365" s="9"/>
      <c r="BX3365" s="9"/>
      <c r="BY3365" s="9"/>
      <c r="BZ3365" s="9"/>
    </row>
    <row r="3366" spans="1:78">
      <c r="A3366" s="9"/>
      <c r="B3366" s="10"/>
      <c r="D3366" s="9"/>
      <c r="E3366" s="9"/>
      <c r="F3366" s="9"/>
      <c r="G3366" s="9"/>
      <c r="H3366" s="9"/>
      <c r="I3366" s="9"/>
      <c r="J3366" s="9"/>
      <c r="K3366" s="9"/>
      <c r="L3366" s="9"/>
      <c r="M3366" s="9"/>
      <c r="N3366" s="9"/>
      <c r="O3366" s="9"/>
      <c r="P3366" s="9"/>
      <c r="Q3366" s="9"/>
      <c r="R3366" s="9"/>
      <c r="S3366" s="9"/>
      <c r="T3366" s="9"/>
      <c r="U3366" s="9"/>
      <c r="V3366" s="9"/>
      <c r="W3366" s="9"/>
      <c r="X3366" s="9"/>
      <c r="Y3366" s="9"/>
      <c r="Z3366" s="9"/>
      <c r="AA3366" s="9"/>
      <c r="AB3366" s="9"/>
      <c r="AC3366" s="9"/>
      <c r="AD3366" s="9"/>
      <c r="AE3366" s="9"/>
      <c r="AF3366" s="9"/>
      <c r="AG3366" s="9"/>
      <c r="AH3366" s="9"/>
      <c r="AI3366" s="9"/>
      <c r="AJ3366" s="9"/>
      <c r="AK3366" s="9"/>
      <c r="AL3366" s="9"/>
      <c r="AM3366" s="9"/>
      <c r="AN3366" s="9"/>
      <c r="AO3366" s="9"/>
      <c r="AP3366" s="9"/>
      <c r="AQ3366" s="9"/>
      <c r="AR3366" s="9"/>
      <c r="AS3366" s="9"/>
      <c r="AT3366" s="9"/>
      <c r="AU3366" s="9"/>
      <c r="AV3366" s="9"/>
      <c r="AW3366" s="9"/>
      <c r="AX3366" s="9"/>
      <c r="AY3366" s="9"/>
      <c r="AZ3366" s="9"/>
      <c r="BA3366" s="9"/>
      <c r="BB3366" s="9"/>
      <c r="BC3366" s="9"/>
      <c r="BD3366" s="9"/>
      <c r="BE3366" s="9"/>
      <c r="BF3366" s="9"/>
      <c r="BG3366" s="9"/>
      <c r="BH3366" s="9"/>
      <c r="BI3366" s="9"/>
      <c r="BJ3366" s="9"/>
      <c r="BK3366" s="9"/>
      <c r="BL3366" s="9"/>
      <c r="BM3366" s="9"/>
      <c r="BN3366" s="9"/>
      <c r="BO3366" s="9"/>
      <c r="BP3366" s="9"/>
      <c r="BQ3366" s="9"/>
      <c r="BR3366" s="9"/>
      <c r="BS3366" s="9"/>
      <c r="BT3366" s="9"/>
      <c r="BU3366" s="9"/>
      <c r="BV3366" s="9"/>
      <c r="BW3366" s="9"/>
      <c r="BX3366" s="9"/>
      <c r="BY3366" s="9"/>
      <c r="BZ3366" s="9"/>
    </row>
    <row r="3367" spans="1:78">
      <c r="A3367" s="9"/>
      <c r="B3367" s="10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N3367" s="9"/>
      <c r="O3367" s="9"/>
      <c r="P3367" s="9"/>
      <c r="Q3367" s="9"/>
      <c r="R3367" s="9"/>
      <c r="S3367" s="9"/>
      <c r="T3367" s="9"/>
      <c r="U3367" s="9"/>
      <c r="V3367" s="9"/>
      <c r="W3367" s="9"/>
      <c r="X3367" s="9"/>
      <c r="Y3367" s="9"/>
      <c r="Z3367" s="9"/>
      <c r="AA3367" s="9"/>
      <c r="AB3367" s="9"/>
      <c r="AC3367" s="9"/>
      <c r="AD3367" s="9"/>
      <c r="AE3367" s="9"/>
      <c r="AF3367" s="9"/>
      <c r="AG3367" s="9"/>
      <c r="AH3367" s="9"/>
      <c r="AI3367" s="9"/>
      <c r="AJ3367" s="9"/>
      <c r="AK3367" s="9"/>
      <c r="AL3367" s="9"/>
      <c r="AM3367" s="9"/>
      <c r="AN3367" s="9"/>
      <c r="AO3367" s="9"/>
      <c r="AP3367" s="9"/>
      <c r="AQ3367" s="9"/>
      <c r="AR3367" s="9"/>
      <c r="AS3367" s="9"/>
      <c r="AT3367" s="9"/>
      <c r="AU3367" s="9"/>
      <c r="AV3367" s="9"/>
      <c r="AW3367" s="9"/>
      <c r="AX3367" s="9"/>
      <c r="AY3367" s="9"/>
      <c r="AZ3367" s="9"/>
      <c r="BA3367" s="9"/>
      <c r="BB3367" s="9"/>
      <c r="BC3367" s="9"/>
      <c r="BD3367" s="9"/>
      <c r="BE3367" s="9"/>
      <c r="BF3367" s="9"/>
      <c r="BG3367" s="9"/>
      <c r="BH3367" s="9"/>
      <c r="BI3367" s="9"/>
      <c r="BJ3367" s="9"/>
      <c r="BK3367" s="9"/>
      <c r="BL3367" s="9"/>
      <c r="BM3367" s="9"/>
      <c r="BN3367" s="9"/>
      <c r="BO3367" s="9"/>
      <c r="BP3367" s="9"/>
      <c r="BQ3367" s="9"/>
      <c r="BR3367" s="9"/>
      <c r="BS3367" s="9"/>
      <c r="BT3367" s="9"/>
      <c r="BU3367" s="9"/>
      <c r="BV3367" s="9"/>
      <c r="BW3367" s="9"/>
      <c r="BX3367" s="9"/>
      <c r="BY3367" s="9"/>
      <c r="BZ3367" s="9"/>
    </row>
    <row r="3368" spans="1:78">
      <c r="A3368" s="9"/>
      <c r="B3368" s="10"/>
      <c r="D3368" s="9"/>
      <c r="E3368" s="9"/>
      <c r="F3368" s="9"/>
      <c r="G3368" s="9"/>
      <c r="H3368" s="9"/>
      <c r="I3368" s="9"/>
      <c r="J3368" s="9"/>
      <c r="K3368" s="9"/>
      <c r="L3368" s="9"/>
      <c r="M3368" s="9"/>
      <c r="N3368" s="9"/>
      <c r="O3368" s="9"/>
      <c r="P3368" s="9"/>
      <c r="Q3368" s="9"/>
      <c r="R3368" s="9"/>
      <c r="S3368" s="9"/>
      <c r="T3368" s="9"/>
      <c r="U3368" s="9"/>
      <c r="V3368" s="9"/>
      <c r="W3368" s="9"/>
      <c r="X3368" s="9"/>
      <c r="Y3368" s="9"/>
      <c r="Z3368" s="9"/>
      <c r="AA3368" s="9"/>
      <c r="AB3368" s="9"/>
      <c r="AC3368" s="9"/>
      <c r="AD3368" s="9"/>
      <c r="AE3368" s="9"/>
      <c r="AF3368" s="9"/>
      <c r="AG3368" s="9"/>
      <c r="AH3368" s="9"/>
      <c r="AI3368" s="9"/>
      <c r="AJ3368" s="9"/>
      <c r="AK3368" s="9"/>
      <c r="AL3368" s="9"/>
      <c r="AM3368" s="9"/>
      <c r="AN3368" s="9"/>
      <c r="AO3368" s="9"/>
      <c r="AP3368" s="9"/>
      <c r="AQ3368" s="9"/>
      <c r="AR3368" s="9"/>
      <c r="AS3368" s="9"/>
      <c r="AT3368" s="9"/>
      <c r="AU3368" s="9"/>
      <c r="AV3368" s="9"/>
      <c r="AW3368" s="9"/>
      <c r="AX3368" s="9"/>
      <c r="AY3368" s="9"/>
      <c r="AZ3368" s="9"/>
      <c r="BA3368" s="9"/>
      <c r="BB3368" s="9"/>
      <c r="BC3368" s="9"/>
      <c r="BD3368" s="9"/>
      <c r="BE3368" s="9"/>
      <c r="BF3368" s="9"/>
      <c r="BG3368" s="9"/>
      <c r="BH3368" s="9"/>
      <c r="BI3368" s="9"/>
      <c r="BJ3368" s="9"/>
      <c r="BK3368" s="9"/>
      <c r="BL3368" s="9"/>
      <c r="BM3368" s="9"/>
      <c r="BN3368" s="9"/>
      <c r="BO3368" s="9"/>
      <c r="BP3368" s="9"/>
      <c r="BQ3368" s="9"/>
      <c r="BR3368" s="9"/>
      <c r="BS3368" s="9"/>
      <c r="BT3368" s="9"/>
      <c r="BU3368" s="9"/>
      <c r="BV3368" s="9"/>
      <c r="BW3368" s="9"/>
      <c r="BX3368" s="9"/>
      <c r="BY3368" s="9"/>
      <c r="BZ3368" s="9"/>
    </row>
    <row r="3369" spans="1:78">
      <c r="A3369" s="9"/>
      <c r="B3369" s="10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9"/>
      <c r="AA3369" s="9"/>
      <c r="AB3369" s="9"/>
      <c r="AC3369" s="9"/>
      <c r="AD3369" s="9"/>
      <c r="AE3369" s="9"/>
      <c r="AF3369" s="9"/>
      <c r="AG3369" s="9"/>
      <c r="AH3369" s="9"/>
      <c r="AI3369" s="9"/>
      <c r="AJ3369" s="9"/>
      <c r="AK3369" s="9"/>
      <c r="AL3369" s="9"/>
      <c r="AM3369" s="9"/>
      <c r="AN3369" s="9"/>
      <c r="AO3369" s="9"/>
      <c r="AP3369" s="9"/>
      <c r="AQ3369" s="9"/>
      <c r="AR3369" s="9"/>
      <c r="AS3369" s="9"/>
      <c r="AT3369" s="9"/>
      <c r="AU3369" s="9"/>
      <c r="AV3369" s="9"/>
      <c r="AW3369" s="9"/>
      <c r="AX3369" s="9"/>
      <c r="AY3369" s="9"/>
      <c r="AZ3369" s="9"/>
      <c r="BA3369" s="9"/>
      <c r="BB3369" s="9"/>
      <c r="BC3369" s="9"/>
      <c r="BD3369" s="9"/>
      <c r="BE3369" s="9"/>
      <c r="BF3369" s="9"/>
      <c r="BG3369" s="9"/>
      <c r="BH3369" s="9"/>
      <c r="BI3369" s="9"/>
      <c r="BJ3369" s="9"/>
      <c r="BK3369" s="9"/>
      <c r="BL3369" s="9"/>
      <c r="BM3369" s="9"/>
      <c r="BN3369" s="9"/>
      <c r="BO3369" s="9"/>
      <c r="BP3369" s="9"/>
      <c r="BQ3369" s="9"/>
      <c r="BR3369" s="9"/>
      <c r="BS3369" s="9"/>
      <c r="BT3369" s="9"/>
      <c r="BU3369" s="9"/>
      <c r="BV3369" s="9"/>
      <c r="BW3369" s="9"/>
      <c r="BX3369" s="9"/>
      <c r="BY3369" s="9"/>
      <c r="BZ3369" s="9"/>
    </row>
    <row r="3370" spans="1:78">
      <c r="A3370" s="9"/>
      <c r="B3370" s="10"/>
      <c r="D3370" s="9"/>
      <c r="E3370" s="9"/>
      <c r="F3370" s="9"/>
      <c r="G3370" s="9"/>
      <c r="H3370" s="9"/>
      <c r="I3370" s="9"/>
      <c r="J3370" s="9"/>
      <c r="K3370" s="9"/>
      <c r="L3370" s="9"/>
      <c r="M3370" s="9"/>
      <c r="N3370" s="9"/>
      <c r="O3370" s="9"/>
      <c r="P3370" s="9"/>
      <c r="Q3370" s="9"/>
      <c r="R3370" s="9"/>
      <c r="S3370" s="9"/>
      <c r="T3370" s="9"/>
      <c r="U3370" s="9"/>
      <c r="V3370" s="9"/>
      <c r="W3370" s="9"/>
      <c r="X3370" s="9"/>
      <c r="Y3370" s="9"/>
      <c r="Z3370" s="9"/>
      <c r="AA3370" s="9"/>
      <c r="AB3370" s="9"/>
      <c r="AC3370" s="9"/>
      <c r="AD3370" s="9"/>
      <c r="AE3370" s="9"/>
      <c r="AF3370" s="9"/>
      <c r="AG3370" s="9"/>
      <c r="AH3370" s="9"/>
      <c r="AI3370" s="9"/>
      <c r="AJ3370" s="9"/>
      <c r="AK3370" s="9"/>
      <c r="AL3370" s="9"/>
      <c r="AM3370" s="9"/>
      <c r="AN3370" s="9"/>
      <c r="AO3370" s="9"/>
      <c r="AP3370" s="9"/>
      <c r="AQ3370" s="9"/>
      <c r="AR3370" s="9"/>
      <c r="AS3370" s="9"/>
      <c r="AT3370" s="9"/>
      <c r="AU3370" s="9"/>
      <c r="AV3370" s="9"/>
      <c r="AW3370" s="9"/>
      <c r="AX3370" s="9"/>
      <c r="AY3370" s="9"/>
      <c r="AZ3370" s="9"/>
      <c r="BA3370" s="9"/>
      <c r="BB3370" s="9"/>
      <c r="BC3370" s="9"/>
      <c r="BD3370" s="9"/>
      <c r="BE3370" s="9"/>
      <c r="BF3370" s="9"/>
      <c r="BG3370" s="9"/>
      <c r="BH3370" s="9"/>
      <c r="BI3370" s="9"/>
      <c r="BJ3370" s="9"/>
      <c r="BK3370" s="9"/>
      <c r="BL3370" s="9"/>
      <c r="BM3370" s="9"/>
      <c r="BN3370" s="9"/>
      <c r="BO3370" s="9"/>
      <c r="BP3370" s="9"/>
      <c r="BQ3370" s="9"/>
      <c r="BR3370" s="9"/>
      <c r="BS3370" s="9"/>
      <c r="BT3370" s="9"/>
      <c r="BU3370" s="9"/>
      <c r="BV3370" s="9"/>
      <c r="BW3370" s="9"/>
      <c r="BX3370" s="9"/>
      <c r="BY3370" s="9"/>
      <c r="BZ3370" s="9"/>
    </row>
    <row r="3371" spans="1:78">
      <c r="A3371" s="9"/>
      <c r="B3371" s="10"/>
      <c r="D3371" s="9"/>
      <c r="E3371" s="9"/>
      <c r="F3371" s="9"/>
      <c r="G3371" s="9"/>
      <c r="H3371" s="9"/>
      <c r="I3371" s="9"/>
      <c r="J3371" s="9"/>
      <c r="K3371" s="9"/>
      <c r="L3371" s="9"/>
      <c r="M3371" s="9"/>
      <c r="N3371" s="9"/>
      <c r="O3371" s="9"/>
      <c r="P3371" s="9"/>
      <c r="Q3371" s="9"/>
      <c r="R3371" s="9"/>
      <c r="S3371" s="9"/>
      <c r="T3371" s="9"/>
      <c r="U3371" s="9"/>
      <c r="V3371" s="9"/>
      <c r="W3371" s="9"/>
      <c r="X3371" s="9"/>
      <c r="Y3371" s="9"/>
      <c r="Z3371" s="9"/>
      <c r="AA3371" s="9"/>
      <c r="AB3371" s="9"/>
      <c r="AC3371" s="9"/>
      <c r="AD3371" s="9"/>
      <c r="AE3371" s="9"/>
      <c r="AF3371" s="9"/>
      <c r="AG3371" s="9"/>
      <c r="AH3371" s="9"/>
      <c r="AI3371" s="9"/>
      <c r="AJ3371" s="9"/>
      <c r="AK3371" s="9"/>
      <c r="AL3371" s="9"/>
      <c r="AM3371" s="9"/>
      <c r="AN3371" s="9"/>
      <c r="AO3371" s="9"/>
      <c r="AP3371" s="9"/>
      <c r="AQ3371" s="9"/>
      <c r="AR3371" s="9"/>
      <c r="AS3371" s="9"/>
      <c r="AT3371" s="9"/>
      <c r="AU3371" s="9"/>
      <c r="AV3371" s="9"/>
      <c r="AW3371" s="9"/>
      <c r="AX3371" s="9"/>
      <c r="AY3371" s="9"/>
      <c r="AZ3371" s="9"/>
      <c r="BA3371" s="9"/>
      <c r="BB3371" s="9"/>
      <c r="BC3371" s="9"/>
      <c r="BD3371" s="9"/>
      <c r="BE3371" s="9"/>
      <c r="BF3371" s="9"/>
      <c r="BG3371" s="9"/>
      <c r="BH3371" s="9"/>
      <c r="BI3371" s="9"/>
      <c r="BJ3371" s="9"/>
      <c r="BK3371" s="9"/>
      <c r="BL3371" s="9"/>
      <c r="BM3371" s="9"/>
      <c r="BN3371" s="9"/>
      <c r="BO3371" s="9"/>
      <c r="BP3371" s="9"/>
      <c r="BQ3371" s="9"/>
      <c r="BR3371" s="9"/>
      <c r="BS3371" s="9"/>
      <c r="BT3371" s="9"/>
      <c r="BU3371" s="9"/>
      <c r="BV3371" s="9"/>
      <c r="BW3371" s="9"/>
      <c r="BX3371" s="9"/>
      <c r="BY3371" s="9"/>
      <c r="BZ3371" s="9"/>
    </row>
    <row r="3372" spans="1:78">
      <c r="A3372" s="9"/>
      <c r="B3372" s="10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O3372" s="9"/>
      <c r="P3372" s="9"/>
      <c r="Q3372" s="9"/>
      <c r="R3372" s="9"/>
      <c r="S3372" s="9"/>
      <c r="T3372" s="9"/>
      <c r="U3372" s="9"/>
      <c r="V3372" s="9"/>
      <c r="W3372" s="9"/>
      <c r="X3372" s="9"/>
      <c r="Y3372" s="9"/>
      <c r="Z3372" s="9"/>
      <c r="AA3372" s="9"/>
      <c r="AB3372" s="9"/>
      <c r="AC3372" s="9"/>
      <c r="AD3372" s="9"/>
      <c r="AE3372" s="9"/>
      <c r="AF3372" s="9"/>
      <c r="AG3372" s="9"/>
      <c r="AH3372" s="9"/>
      <c r="AI3372" s="9"/>
      <c r="AJ3372" s="9"/>
      <c r="AK3372" s="9"/>
      <c r="AL3372" s="9"/>
      <c r="AM3372" s="9"/>
      <c r="AN3372" s="9"/>
      <c r="AO3372" s="9"/>
      <c r="AP3372" s="9"/>
      <c r="AQ3372" s="9"/>
      <c r="AR3372" s="9"/>
      <c r="AS3372" s="9"/>
      <c r="AT3372" s="9"/>
      <c r="AU3372" s="9"/>
      <c r="AV3372" s="9"/>
      <c r="AW3372" s="9"/>
      <c r="AX3372" s="9"/>
      <c r="AY3372" s="9"/>
      <c r="AZ3372" s="9"/>
      <c r="BA3372" s="9"/>
      <c r="BB3372" s="9"/>
      <c r="BC3372" s="9"/>
      <c r="BD3372" s="9"/>
      <c r="BE3372" s="9"/>
      <c r="BF3372" s="9"/>
      <c r="BG3372" s="9"/>
      <c r="BH3372" s="9"/>
      <c r="BI3372" s="9"/>
      <c r="BJ3372" s="9"/>
      <c r="BK3372" s="9"/>
      <c r="BL3372" s="9"/>
      <c r="BM3372" s="9"/>
      <c r="BN3372" s="9"/>
      <c r="BO3372" s="9"/>
      <c r="BP3372" s="9"/>
      <c r="BQ3372" s="9"/>
      <c r="BR3372" s="9"/>
      <c r="BS3372" s="9"/>
      <c r="BT3372" s="9"/>
      <c r="BU3372" s="9"/>
      <c r="BV3372" s="9"/>
      <c r="BW3372" s="9"/>
      <c r="BX3372" s="9"/>
      <c r="BY3372" s="9"/>
      <c r="BZ3372" s="9"/>
    </row>
    <row r="3373" spans="1:78">
      <c r="A3373" s="9"/>
      <c r="B3373" s="10"/>
      <c r="D3373" s="9"/>
      <c r="E3373" s="9"/>
      <c r="F3373" s="9"/>
      <c r="G3373" s="9"/>
      <c r="H3373" s="9"/>
      <c r="I3373" s="9"/>
      <c r="J3373" s="9"/>
      <c r="K3373" s="9"/>
      <c r="L3373" s="9"/>
      <c r="M3373" s="9"/>
      <c r="N3373" s="9"/>
      <c r="O3373" s="9"/>
      <c r="P3373" s="9"/>
      <c r="Q3373" s="9"/>
      <c r="R3373" s="9"/>
      <c r="S3373" s="9"/>
      <c r="T3373" s="9"/>
      <c r="U3373" s="9"/>
      <c r="V3373" s="9"/>
      <c r="W3373" s="9"/>
      <c r="X3373" s="9"/>
      <c r="Y3373" s="9"/>
      <c r="Z3373" s="9"/>
      <c r="AA3373" s="9"/>
      <c r="AB3373" s="9"/>
      <c r="AC3373" s="9"/>
      <c r="AD3373" s="9"/>
      <c r="AE3373" s="9"/>
      <c r="AF3373" s="9"/>
      <c r="AG3373" s="9"/>
      <c r="AH3373" s="9"/>
      <c r="AI3373" s="9"/>
      <c r="AJ3373" s="9"/>
      <c r="AK3373" s="9"/>
      <c r="AL3373" s="9"/>
      <c r="AM3373" s="9"/>
      <c r="AN3373" s="9"/>
      <c r="AO3373" s="9"/>
      <c r="AP3373" s="9"/>
      <c r="AQ3373" s="9"/>
      <c r="AR3373" s="9"/>
      <c r="AS3373" s="9"/>
      <c r="AT3373" s="9"/>
      <c r="AU3373" s="9"/>
      <c r="AV3373" s="9"/>
      <c r="AW3373" s="9"/>
      <c r="AX3373" s="9"/>
      <c r="AY3373" s="9"/>
      <c r="AZ3373" s="9"/>
      <c r="BA3373" s="9"/>
      <c r="BB3373" s="9"/>
      <c r="BC3373" s="9"/>
      <c r="BD3373" s="9"/>
      <c r="BE3373" s="9"/>
      <c r="BF3373" s="9"/>
      <c r="BG3373" s="9"/>
      <c r="BH3373" s="9"/>
      <c r="BI3373" s="9"/>
      <c r="BJ3373" s="9"/>
      <c r="BK3373" s="9"/>
      <c r="BL3373" s="9"/>
      <c r="BM3373" s="9"/>
      <c r="BN3373" s="9"/>
      <c r="BO3373" s="9"/>
      <c r="BP3373" s="9"/>
      <c r="BQ3373" s="9"/>
      <c r="BR3373" s="9"/>
      <c r="BS3373" s="9"/>
      <c r="BT3373" s="9"/>
      <c r="BU3373" s="9"/>
      <c r="BV3373" s="9"/>
      <c r="BW3373" s="9"/>
      <c r="BX3373" s="9"/>
      <c r="BY3373" s="9"/>
      <c r="BZ3373" s="9"/>
    </row>
    <row r="3374" spans="1:78">
      <c r="A3374" s="9"/>
      <c r="B3374" s="10"/>
      <c r="D3374" s="9"/>
      <c r="E3374" s="9"/>
      <c r="F3374" s="9"/>
      <c r="G3374" s="9"/>
      <c r="H3374" s="9"/>
      <c r="I3374" s="9"/>
      <c r="J3374" s="9"/>
      <c r="K3374" s="9"/>
      <c r="L3374" s="9"/>
      <c r="M3374" s="9"/>
      <c r="N3374" s="9"/>
      <c r="O3374" s="9"/>
      <c r="P3374" s="9"/>
      <c r="Q3374" s="9"/>
      <c r="R3374" s="9"/>
      <c r="S3374" s="9"/>
      <c r="T3374" s="9"/>
      <c r="U3374" s="9"/>
      <c r="V3374" s="9"/>
      <c r="W3374" s="9"/>
      <c r="X3374" s="9"/>
      <c r="Y3374" s="9"/>
      <c r="Z3374" s="9"/>
      <c r="AA3374" s="9"/>
      <c r="AB3374" s="9"/>
      <c r="AC3374" s="9"/>
      <c r="AD3374" s="9"/>
      <c r="AE3374" s="9"/>
      <c r="AF3374" s="9"/>
      <c r="AG3374" s="9"/>
      <c r="AH3374" s="9"/>
      <c r="AI3374" s="9"/>
      <c r="AJ3374" s="9"/>
      <c r="AK3374" s="9"/>
      <c r="AL3374" s="9"/>
      <c r="AM3374" s="9"/>
      <c r="AN3374" s="9"/>
      <c r="AO3374" s="9"/>
      <c r="AP3374" s="9"/>
      <c r="AQ3374" s="9"/>
      <c r="AR3374" s="9"/>
      <c r="AS3374" s="9"/>
      <c r="AT3374" s="9"/>
      <c r="AU3374" s="9"/>
      <c r="AV3374" s="9"/>
      <c r="AW3374" s="9"/>
      <c r="AX3374" s="9"/>
      <c r="AY3374" s="9"/>
      <c r="AZ3374" s="9"/>
      <c r="BA3374" s="9"/>
      <c r="BB3374" s="9"/>
      <c r="BC3374" s="9"/>
      <c r="BD3374" s="9"/>
      <c r="BE3374" s="9"/>
      <c r="BF3374" s="9"/>
      <c r="BG3374" s="9"/>
      <c r="BH3374" s="9"/>
      <c r="BI3374" s="9"/>
      <c r="BJ3374" s="9"/>
      <c r="BK3374" s="9"/>
      <c r="BL3374" s="9"/>
      <c r="BM3374" s="9"/>
      <c r="BN3374" s="9"/>
      <c r="BO3374" s="9"/>
      <c r="BP3374" s="9"/>
      <c r="BQ3374" s="9"/>
      <c r="BR3374" s="9"/>
      <c r="BS3374" s="9"/>
      <c r="BT3374" s="9"/>
      <c r="BU3374" s="9"/>
      <c r="BV3374" s="9"/>
      <c r="BW3374" s="9"/>
      <c r="BX3374" s="9"/>
      <c r="BY3374" s="9"/>
      <c r="BZ3374" s="9"/>
    </row>
    <row r="3375" spans="1:78">
      <c r="A3375" s="9"/>
      <c r="B3375" s="10"/>
      <c r="D3375" s="9"/>
      <c r="E3375" s="9"/>
      <c r="F3375" s="9"/>
      <c r="G3375" s="9"/>
      <c r="H3375" s="9"/>
      <c r="I3375" s="9"/>
      <c r="J3375" s="9"/>
      <c r="K3375" s="9"/>
      <c r="L3375" s="9"/>
      <c r="M3375" s="9"/>
      <c r="N3375" s="9"/>
      <c r="O3375" s="9"/>
      <c r="P3375" s="9"/>
      <c r="Q3375" s="9"/>
      <c r="R3375" s="9"/>
      <c r="S3375" s="9"/>
      <c r="T3375" s="9"/>
      <c r="U3375" s="9"/>
      <c r="V3375" s="9"/>
      <c r="W3375" s="9"/>
      <c r="X3375" s="9"/>
      <c r="Y3375" s="9"/>
      <c r="Z3375" s="9"/>
      <c r="AA3375" s="9"/>
      <c r="AB3375" s="9"/>
      <c r="AC3375" s="9"/>
      <c r="AD3375" s="9"/>
      <c r="AE3375" s="9"/>
      <c r="AF3375" s="9"/>
      <c r="AG3375" s="9"/>
      <c r="AH3375" s="9"/>
      <c r="AI3375" s="9"/>
      <c r="AJ3375" s="9"/>
      <c r="AK3375" s="9"/>
      <c r="AL3375" s="9"/>
      <c r="AM3375" s="9"/>
      <c r="AN3375" s="9"/>
      <c r="AO3375" s="9"/>
      <c r="AP3375" s="9"/>
      <c r="AQ3375" s="9"/>
      <c r="AR3375" s="9"/>
      <c r="AS3375" s="9"/>
      <c r="AT3375" s="9"/>
      <c r="AU3375" s="9"/>
      <c r="AV3375" s="9"/>
      <c r="AW3375" s="9"/>
      <c r="AX3375" s="9"/>
      <c r="AY3375" s="9"/>
      <c r="AZ3375" s="9"/>
      <c r="BA3375" s="9"/>
      <c r="BB3375" s="9"/>
      <c r="BC3375" s="9"/>
      <c r="BD3375" s="9"/>
      <c r="BE3375" s="9"/>
      <c r="BF3375" s="9"/>
      <c r="BG3375" s="9"/>
      <c r="BH3375" s="9"/>
      <c r="BI3375" s="9"/>
      <c r="BJ3375" s="9"/>
      <c r="BK3375" s="9"/>
      <c r="BL3375" s="9"/>
      <c r="BM3375" s="9"/>
      <c r="BN3375" s="9"/>
      <c r="BO3375" s="9"/>
      <c r="BP3375" s="9"/>
      <c r="BQ3375" s="9"/>
      <c r="BR3375" s="9"/>
      <c r="BS3375" s="9"/>
      <c r="BT3375" s="9"/>
      <c r="BU3375" s="9"/>
      <c r="BV3375" s="9"/>
      <c r="BW3375" s="9"/>
      <c r="BX3375" s="9"/>
      <c r="BY3375" s="9"/>
      <c r="BZ3375" s="9"/>
    </row>
    <row r="3376" spans="1:78">
      <c r="A3376" s="9"/>
      <c r="B3376" s="10"/>
      <c r="D3376" s="9"/>
      <c r="E3376" s="9"/>
      <c r="F3376" s="9"/>
      <c r="G3376" s="9"/>
      <c r="H3376" s="9"/>
      <c r="I3376" s="9"/>
      <c r="J3376" s="9"/>
      <c r="K3376" s="9"/>
      <c r="L3376" s="9"/>
      <c r="M3376" s="9"/>
      <c r="N3376" s="9"/>
      <c r="O3376" s="9"/>
      <c r="P3376" s="9"/>
      <c r="Q3376" s="9"/>
      <c r="R3376" s="9"/>
      <c r="S3376" s="9"/>
      <c r="T3376" s="9"/>
      <c r="U3376" s="9"/>
      <c r="V3376" s="9"/>
      <c r="W3376" s="9"/>
      <c r="X3376" s="9"/>
      <c r="Y3376" s="9"/>
      <c r="Z3376" s="9"/>
      <c r="AA3376" s="9"/>
      <c r="AB3376" s="9"/>
      <c r="AC3376" s="9"/>
      <c r="AD3376" s="9"/>
      <c r="AE3376" s="9"/>
      <c r="AF3376" s="9"/>
      <c r="AG3376" s="9"/>
      <c r="AH3376" s="9"/>
      <c r="AI3376" s="9"/>
      <c r="AJ3376" s="9"/>
      <c r="AK3376" s="9"/>
      <c r="AL3376" s="9"/>
      <c r="AM3376" s="9"/>
      <c r="AN3376" s="9"/>
      <c r="AO3376" s="9"/>
      <c r="AP3376" s="9"/>
      <c r="AQ3376" s="9"/>
      <c r="AR3376" s="9"/>
      <c r="AS3376" s="9"/>
      <c r="AT3376" s="9"/>
      <c r="AU3376" s="9"/>
      <c r="AV3376" s="9"/>
      <c r="AW3376" s="9"/>
      <c r="AX3376" s="9"/>
      <c r="AY3376" s="9"/>
      <c r="AZ3376" s="9"/>
      <c r="BA3376" s="9"/>
      <c r="BB3376" s="9"/>
      <c r="BC3376" s="9"/>
      <c r="BD3376" s="9"/>
      <c r="BE3376" s="9"/>
      <c r="BF3376" s="9"/>
      <c r="BG3376" s="9"/>
      <c r="BH3376" s="9"/>
      <c r="BI3376" s="9"/>
      <c r="BJ3376" s="9"/>
      <c r="BK3376" s="9"/>
      <c r="BL3376" s="9"/>
      <c r="BM3376" s="9"/>
      <c r="BN3376" s="9"/>
      <c r="BO3376" s="9"/>
      <c r="BP3376" s="9"/>
      <c r="BQ3376" s="9"/>
      <c r="BR3376" s="9"/>
      <c r="BS3376" s="9"/>
      <c r="BT3376" s="9"/>
      <c r="BU3376" s="9"/>
      <c r="BV3376" s="9"/>
      <c r="BW3376" s="9"/>
      <c r="BX3376" s="9"/>
      <c r="BY3376" s="9"/>
      <c r="BZ3376" s="9"/>
    </row>
    <row r="3377" spans="1:78">
      <c r="A3377" s="9"/>
      <c r="B3377" s="10"/>
      <c r="D3377" s="9"/>
      <c r="E3377" s="9"/>
      <c r="F3377" s="9"/>
      <c r="G3377" s="9"/>
      <c r="H3377" s="9"/>
      <c r="I3377" s="9"/>
      <c r="J3377" s="9"/>
      <c r="K3377" s="9"/>
      <c r="L3377" s="9"/>
      <c r="M3377" s="9"/>
      <c r="N3377" s="9"/>
      <c r="O3377" s="9"/>
      <c r="P3377" s="9"/>
      <c r="Q3377" s="9"/>
      <c r="R3377" s="9"/>
      <c r="S3377" s="9"/>
      <c r="T3377" s="9"/>
      <c r="U3377" s="9"/>
      <c r="V3377" s="9"/>
      <c r="W3377" s="9"/>
      <c r="X3377" s="9"/>
      <c r="Y3377" s="9"/>
      <c r="Z3377" s="9"/>
      <c r="AA3377" s="9"/>
      <c r="AB3377" s="9"/>
      <c r="AC3377" s="9"/>
      <c r="AD3377" s="9"/>
      <c r="AE3377" s="9"/>
      <c r="AF3377" s="9"/>
      <c r="AG3377" s="9"/>
      <c r="AH3377" s="9"/>
      <c r="AI3377" s="9"/>
      <c r="AJ3377" s="9"/>
      <c r="AK3377" s="9"/>
      <c r="AL3377" s="9"/>
      <c r="AM3377" s="9"/>
      <c r="AN3377" s="9"/>
      <c r="AO3377" s="9"/>
      <c r="AP3377" s="9"/>
      <c r="AQ3377" s="9"/>
      <c r="AR3377" s="9"/>
      <c r="AS3377" s="9"/>
      <c r="AT3377" s="9"/>
      <c r="AU3377" s="9"/>
      <c r="AV3377" s="9"/>
      <c r="AW3377" s="9"/>
      <c r="AX3377" s="9"/>
      <c r="AY3377" s="9"/>
      <c r="AZ3377" s="9"/>
      <c r="BA3377" s="9"/>
      <c r="BB3377" s="9"/>
      <c r="BC3377" s="9"/>
      <c r="BD3377" s="9"/>
      <c r="BE3377" s="9"/>
      <c r="BF3377" s="9"/>
      <c r="BG3377" s="9"/>
      <c r="BH3377" s="9"/>
      <c r="BI3377" s="9"/>
      <c r="BJ3377" s="9"/>
      <c r="BK3377" s="9"/>
      <c r="BL3377" s="9"/>
      <c r="BM3377" s="9"/>
      <c r="BN3377" s="9"/>
      <c r="BO3377" s="9"/>
      <c r="BP3377" s="9"/>
      <c r="BQ3377" s="9"/>
      <c r="BR3377" s="9"/>
      <c r="BS3377" s="9"/>
      <c r="BT3377" s="9"/>
      <c r="BU3377" s="9"/>
      <c r="BV3377" s="9"/>
      <c r="BW3377" s="9"/>
      <c r="BX3377" s="9"/>
      <c r="BY3377" s="9"/>
      <c r="BZ3377" s="9"/>
    </row>
    <row r="3378" spans="1:78">
      <c r="A3378" s="9"/>
      <c r="B3378" s="10"/>
      <c r="D3378" s="9"/>
      <c r="E3378" s="9"/>
      <c r="F3378" s="9"/>
      <c r="G3378" s="9"/>
      <c r="H3378" s="9"/>
      <c r="I3378" s="9"/>
      <c r="J3378" s="9"/>
      <c r="K3378" s="9"/>
      <c r="L3378" s="9"/>
      <c r="M3378" s="9"/>
      <c r="N3378" s="9"/>
      <c r="O3378" s="9"/>
      <c r="P3378" s="9"/>
      <c r="Q3378" s="9"/>
      <c r="R3378" s="9"/>
      <c r="S3378" s="9"/>
      <c r="T3378" s="9"/>
      <c r="U3378" s="9"/>
      <c r="V3378" s="9"/>
      <c r="W3378" s="9"/>
      <c r="X3378" s="9"/>
      <c r="Y3378" s="9"/>
      <c r="Z3378" s="9"/>
      <c r="AA3378" s="9"/>
      <c r="AB3378" s="9"/>
      <c r="AC3378" s="9"/>
      <c r="AD3378" s="9"/>
      <c r="AE3378" s="9"/>
      <c r="AF3378" s="9"/>
      <c r="AG3378" s="9"/>
      <c r="AH3378" s="9"/>
      <c r="AI3378" s="9"/>
      <c r="AJ3378" s="9"/>
      <c r="AK3378" s="9"/>
      <c r="AL3378" s="9"/>
      <c r="AM3378" s="9"/>
      <c r="AN3378" s="9"/>
      <c r="AO3378" s="9"/>
      <c r="AP3378" s="9"/>
      <c r="AQ3378" s="9"/>
      <c r="AR3378" s="9"/>
      <c r="AS3378" s="9"/>
      <c r="AT3378" s="9"/>
      <c r="AU3378" s="9"/>
      <c r="AV3378" s="9"/>
      <c r="AW3378" s="9"/>
      <c r="AX3378" s="9"/>
      <c r="AY3378" s="9"/>
      <c r="AZ3378" s="9"/>
      <c r="BA3378" s="9"/>
      <c r="BB3378" s="9"/>
      <c r="BC3378" s="9"/>
      <c r="BD3378" s="9"/>
      <c r="BE3378" s="9"/>
      <c r="BF3378" s="9"/>
      <c r="BG3378" s="9"/>
      <c r="BH3378" s="9"/>
      <c r="BI3378" s="9"/>
      <c r="BJ3378" s="9"/>
      <c r="BK3378" s="9"/>
      <c r="BL3378" s="9"/>
      <c r="BM3378" s="9"/>
      <c r="BN3378" s="9"/>
      <c r="BO3378" s="9"/>
      <c r="BP3378" s="9"/>
      <c r="BQ3378" s="9"/>
      <c r="BR3378" s="9"/>
      <c r="BS3378" s="9"/>
      <c r="BT3378" s="9"/>
      <c r="BU3378" s="9"/>
      <c r="BV3378" s="9"/>
      <c r="BW3378" s="9"/>
      <c r="BX3378" s="9"/>
      <c r="BY3378" s="9"/>
      <c r="BZ3378" s="9"/>
    </row>
    <row r="3379" spans="1:78">
      <c r="A3379" s="9"/>
      <c r="B3379" s="10"/>
      <c r="D3379" s="9"/>
      <c r="E3379" s="9"/>
      <c r="F3379" s="9"/>
      <c r="G3379" s="9"/>
      <c r="H3379" s="9"/>
      <c r="I3379" s="9"/>
      <c r="J3379" s="9"/>
      <c r="K3379" s="9"/>
      <c r="L3379" s="9"/>
      <c r="M3379" s="9"/>
      <c r="N3379" s="9"/>
      <c r="O3379" s="9"/>
      <c r="P3379" s="9"/>
      <c r="Q3379" s="9"/>
      <c r="R3379" s="9"/>
      <c r="S3379" s="9"/>
      <c r="T3379" s="9"/>
      <c r="U3379" s="9"/>
      <c r="V3379" s="9"/>
      <c r="W3379" s="9"/>
      <c r="X3379" s="9"/>
      <c r="Y3379" s="9"/>
      <c r="Z3379" s="9"/>
      <c r="AA3379" s="9"/>
      <c r="AB3379" s="9"/>
      <c r="AC3379" s="9"/>
      <c r="AD3379" s="9"/>
      <c r="AE3379" s="9"/>
      <c r="AF3379" s="9"/>
      <c r="AG3379" s="9"/>
      <c r="AH3379" s="9"/>
      <c r="AI3379" s="9"/>
      <c r="AJ3379" s="9"/>
      <c r="AK3379" s="9"/>
      <c r="AL3379" s="9"/>
      <c r="AM3379" s="9"/>
      <c r="AN3379" s="9"/>
      <c r="AO3379" s="9"/>
      <c r="AP3379" s="9"/>
      <c r="AQ3379" s="9"/>
      <c r="AR3379" s="9"/>
      <c r="AS3379" s="9"/>
      <c r="AT3379" s="9"/>
      <c r="AU3379" s="9"/>
      <c r="AV3379" s="9"/>
      <c r="AW3379" s="9"/>
      <c r="AX3379" s="9"/>
      <c r="AY3379" s="9"/>
      <c r="AZ3379" s="9"/>
      <c r="BA3379" s="9"/>
      <c r="BB3379" s="9"/>
      <c r="BC3379" s="9"/>
      <c r="BD3379" s="9"/>
      <c r="BE3379" s="9"/>
      <c r="BF3379" s="9"/>
      <c r="BG3379" s="9"/>
      <c r="BH3379" s="9"/>
      <c r="BI3379" s="9"/>
      <c r="BJ3379" s="9"/>
      <c r="BK3379" s="9"/>
      <c r="BL3379" s="9"/>
      <c r="BM3379" s="9"/>
      <c r="BN3379" s="9"/>
      <c r="BO3379" s="9"/>
      <c r="BP3379" s="9"/>
      <c r="BQ3379" s="9"/>
      <c r="BR3379" s="9"/>
      <c r="BS3379" s="9"/>
      <c r="BT3379" s="9"/>
      <c r="BU3379" s="9"/>
      <c r="BV3379" s="9"/>
      <c r="BW3379" s="9"/>
      <c r="BX3379" s="9"/>
      <c r="BY3379" s="9"/>
      <c r="BZ3379" s="9"/>
    </row>
    <row r="3380" spans="1:78">
      <c r="A3380" s="9"/>
      <c r="B3380" s="10"/>
      <c r="D3380" s="9"/>
      <c r="E3380" s="9"/>
      <c r="F3380" s="9"/>
      <c r="G3380" s="9"/>
      <c r="H3380" s="9"/>
      <c r="I3380" s="9"/>
      <c r="J3380" s="9"/>
      <c r="K3380" s="9"/>
      <c r="L3380" s="9"/>
      <c r="M3380" s="9"/>
      <c r="N3380" s="9"/>
      <c r="O3380" s="9"/>
      <c r="P3380" s="9"/>
      <c r="Q3380" s="9"/>
      <c r="R3380" s="9"/>
      <c r="S3380" s="9"/>
      <c r="T3380" s="9"/>
      <c r="U3380" s="9"/>
      <c r="V3380" s="9"/>
      <c r="W3380" s="9"/>
      <c r="X3380" s="9"/>
      <c r="Y3380" s="9"/>
      <c r="Z3380" s="9"/>
      <c r="AA3380" s="9"/>
      <c r="AB3380" s="9"/>
      <c r="AC3380" s="9"/>
      <c r="AD3380" s="9"/>
      <c r="AE3380" s="9"/>
      <c r="AF3380" s="9"/>
      <c r="AG3380" s="9"/>
      <c r="AH3380" s="9"/>
      <c r="AI3380" s="9"/>
      <c r="AJ3380" s="9"/>
      <c r="AK3380" s="9"/>
      <c r="AL3380" s="9"/>
      <c r="AM3380" s="9"/>
      <c r="AN3380" s="9"/>
      <c r="AO3380" s="9"/>
      <c r="AP3380" s="9"/>
      <c r="AQ3380" s="9"/>
      <c r="AR3380" s="9"/>
      <c r="AS3380" s="9"/>
      <c r="AT3380" s="9"/>
      <c r="AU3380" s="9"/>
      <c r="AV3380" s="9"/>
      <c r="AW3380" s="9"/>
      <c r="AX3380" s="9"/>
      <c r="AY3380" s="9"/>
      <c r="AZ3380" s="9"/>
      <c r="BA3380" s="9"/>
      <c r="BB3380" s="9"/>
      <c r="BC3380" s="9"/>
      <c r="BD3380" s="9"/>
      <c r="BE3380" s="9"/>
      <c r="BF3380" s="9"/>
      <c r="BG3380" s="9"/>
      <c r="BH3380" s="9"/>
      <c r="BI3380" s="9"/>
      <c r="BJ3380" s="9"/>
      <c r="BK3380" s="9"/>
      <c r="BL3380" s="9"/>
      <c r="BM3380" s="9"/>
      <c r="BN3380" s="9"/>
      <c r="BO3380" s="9"/>
      <c r="BP3380" s="9"/>
      <c r="BQ3380" s="9"/>
      <c r="BR3380" s="9"/>
      <c r="BS3380" s="9"/>
      <c r="BT3380" s="9"/>
      <c r="BU3380" s="9"/>
      <c r="BV3380" s="9"/>
      <c r="BW3380" s="9"/>
      <c r="BX3380" s="9"/>
      <c r="BY3380" s="9"/>
      <c r="BZ3380" s="9"/>
    </row>
    <row r="3381" spans="1:78">
      <c r="A3381" s="9"/>
      <c r="B3381" s="10"/>
      <c r="D3381" s="9"/>
      <c r="E3381" s="9"/>
      <c r="F3381" s="9"/>
      <c r="G3381" s="9"/>
      <c r="H3381" s="9"/>
      <c r="I3381" s="9"/>
      <c r="J3381" s="9"/>
      <c r="K3381" s="9"/>
      <c r="L3381" s="9"/>
      <c r="M3381" s="9"/>
      <c r="N3381" s="9"/>
      <c r="O3381" s="9"/>
      <c r="P3381" s="9"/>
      <c r="Q3381" s="9"/>
      <c r="R3381" s="9"/>
      <c r="S3381" s="9"/>
      <c r="T3381" s="9"/>
      <c r="U3381" s="9"/>
      <c r="V3381" s="9"/>
      <c r="W3381" s="9"/>
      <c r="X3381" s="9"/>
      <c r="Y3381" s="9"/>
      <c r="Z3381" s="9"/>
      <c r="AA3381" s="9"/>
      <c r="AB3381" s="9"/>
      <c r="AC3381" s="9"/>
      <c r="AD3381" s="9"/>
      <c r="AE3381" s="9"/>
      <c r="AF3381" s="9"/>
      <c r="AG3381" s="9"/>
      <c r="AH3381" s="9"/>
      <c r="AI3381" s="9"/>
      <c r="AJ3381" s="9"/>
      <c r="AK3381" s="9"/>
      <c r="AL3381" s="9"/>
      <c r="AM3381" s="9"/>
      <c r="AN3381" s="9"/>
      <c r="AO3381" s="9"/>
      <c r="AP3381" s="9"/>
      <c r="AQ3381" s="9"/>
      <c r="AR3381" s="9"/>
      <c r="AS3381" s="9"/>
      <c r="AT3381" s="9"/>
      <c r="AU3381" s="9"/>
      <c r="AV3381" s="9"/>
      <c r="AW3381" s="9"/>
      <c r="AX3381" s="9"/>
      <c r="AY3381" s="9"/>
      <c r="AZ3381" s="9"/>
      <c r="BA3381" s="9"/>
      <c r="BB3381" s="9"/>
      <c r="BC3381" s="9"/>
      <c r="BD3381" s="9"/>
      <c r="BE3381" s="9"/>
      <c r="BF3381" s="9"/>
      <c r="BG3381" s="9"/>
      <c r="BH3381" s="9"/>
      <c r="BI3381" s="9"/>
      <c r="BJ3381" s="9"/>
      <c r="BK3381" s="9"/>
      <c r="BL3381" s="9"/>
      <c r="BM3381" s="9"/>
      <c r="BN3381" s="9"/>
      <c r="BO3381" s="9"/>
      <c r="BP3381" s="9"/>
      <c r="BQ3381" s="9"/>
      <c r="BR3381" s="9"/>
      <c r="BS3381" s="9"/>
      <c r="BT3381" s="9"/>
      <c r="BU3381" s="9"/>
      <c r="BV3381" s="9"/>
      <c r="BW3381" s="9"/>
      <c r="BX3381" s="9"/>
      <c r="BY3381" s="9"/>
      <c r="BZ3381" s="9"/>
    </row>
    <row r="3382" spans="1:78">
      <c r="A3382" s="9"/>
      <c r="B3382" s="10"/>
      <c r="D3382" s="9"/>
      <c r="E3382" s="9"/>
      <c r="F3382" s="9"/>
      <c r="G3382" s="9"/>
      <c r="H3382" s="9"/>
      <c r="I3382" s="9"/>
      <c r="J3382" s="9"/>
      <c r="K3382" s="9"/>
      <c r="L3382" s="9"/>
      <c r="M3382" s="9"/>
      <c r="N3382" s="9"/>
      <c r="O3382" s="9"/>
      <c r="P3382" s="9"/>
      <c r="Q3382" s="9"/>
      <c r="R3382" s="9"/>
      <c r="S3382" s="9"/>
      <c r="T3382" s="9"/>
      <c r="U3382" s="9"/>
      <c r="V3382" s="9"/>
      <c r="W3382" s="9"/>
      <c r="X3382" s="9"/>
      <c r="Y3382" s="9"/>
      <c r="Z3382" s="9"/>
      <c r="AA3382" s="9"/>
      <c r="AB3382" s="9"/>
      <c r="AC3382" s="9"/>
      <c r="AD3382" s="9"/>
      <c r="AE3382" s="9"/>
      <c r="AF3382" s="9"/>
      <c r="AG3382" s="9"/>
      <c r="AH3382" s="9"/>
      <c r="AI3382" s="9"/>
      <c r="AJ3382" s="9"/>
      <c r="AK3382" s="9"/>
      <c r="AL3382" s="9"/>
      <c r="AM3382" s="9"/>
      <c r="AN3382" s="9"/>
      <c r="AO3382" s="9"/>
      <c r="AP3382" s="9"/>
      <c r="AQ3382" s="9"/>
      <c r="AR3382" s="9"/>
      <c r="AS3382" s="9"/>
      <c r="AT3382" s="9"/>
      <c r="AU3382" s="9"/>
      <c r="AV3382" s="9"/>
      <c r="AW3382" s="9"/>
      <c r="AX3382" s="9"/>
      <c r="AY3382" s="9"/>
      <c r="AZ3382" s="9"/>
      <c r="BA3382" s="9"/>
      <c r="BB3382" s="9"/>
      <c r="BC3382" s="9"/>
      <c r="BD3382" s="9"/>
      <c r="BE3382" s="9"/>
      <c r="BF3382" s="9"/>
      <c r="BG3382" s="9"/>
      <c r="BH3382" s="9"/>
      <c r="BI3382" s="9"/>
      <c r="BJ3382" s="9"/>
      <c r="BK3382" s="9"/>
      <c r="BL3382" s="9"/>
      <c r="BM3382" s="9"/>
      <c r="BN3382" s="9"/>
      <c r="BO3382" s="9"/>
      <c r="BP3382" s="9"/>
      <c r="BQ3382" s="9"/>
      <c r="BR3382" s="9"/>
      <c r="BS3382" s="9"/>
      <c r="BT3382" s="9"/>
      <c r="BU3382" s="9"/>
      <c r="BV3382" s="9"/>
      <c r="BW3382" s="9"/>
      <c r="BX3382" s="9"/>
      <c r="BY3382" s="9"/>
      <c r="BZ3382" s="9"/>
    </row>
    <row r="3383" spans="1:78">
      <c r="A3383" s="9"/>
      <c r="B3383" s="10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O3383" s="9"/>
      <c r="P3383" s="9"/>
      <c r="Q3383" s="9"/>
      <c r="R3383" s="9"/>
      <c r="S3383" s="9"/>
      <c r="T3383" s="9"/>
      <c r="U3383" s="9"/>
      <c r="V3383" s="9"/>
      <c r="W3383" s="9"/>
      <c r="X3383" s="9"/>
      <c r="Y3383" s="9"/>
      <c r="Z3383" s="9"/>
      <c r="AA3383" s="9"/>
      <c r="AB3383" s="9"/>
      <c r="AC3383" s="9"/>
      <c r="AD3383" s="9"/>
      <c r="AE3383" s="9"/>
      <c r="AF3383" s="9"/>
      <c r="AG3383" s="9"/>
      <c r="AH3383" s="9"/>
      <c r="AI3383" s="9"/>
      <c r="AJ3383" s="9"/>
      <c r="AK3383" s="9"/>
      <c r="AL3383" s="9"/>
      <c r="AM3383" s="9"/>
      <c r="AN3383" s="9"/>
      <c r="AO3383" s="9"/>
      <c r="AP3383" s="9"/>
      <c r="AQ3383" s="9"/>
      <c r="AR3383" s="9"/>
      <c r="AS3383" s="9"/>
      <c r="AT3383" s="9"/>
      <c r="AU3383" s="9"/>
      <c r="AV3383" s="9"/>
      <c r="AW3383" s="9"/>
      <c r="AX3383" s="9"/>
      <c r="AY3383" s="9"/>
      <c r="AZ3383" s="9"/>
      <c r="BA3383" s="9"/>
      <c r="BB3383" s="9"/>
      <c r="BC3383" s="9"/>
      <c r="BD3383" s="9"/>
      <c r="BE3383" s="9"/>
      <c r="BF3383" s="9"/>
      <c r="BG3383" s="9"/>
      <c r="BH3383" s="9"/>
      <c r="BI3383" s="9"/>
      <c r="BJ3383" s="9"/>
      <c r="BK3383" s="9"/>
      <c r="BL3383" s="9"/>
      <c r="BM3383" s="9"/>
      <c r="BN3383" s="9"/>
      <c r="BO3383" s="9"/>
      <c r="BP3383" s="9"/>
      <c r="BQ3383" s="9"/>
      <c r="BR3383" s="9"/>
      <c r="BS3383" s="9"/>
      <c r="BT3383" s="9"/>
      <c r="BU3383" s="9"/>
      <c r="BV3383" s="9"/>
      <c r="BW3383" s="9"/>
      <c r="BX3383" s="9"/>
      <c r="BY3383" s="9"/>
      <c r="BZ3383" s="9"/>
    </row>
    <row r="3384" spans="1:78">
      <c r="A3384" s="9"/>
      <c r="B3384" s="10"/>
      <c r="D3384" s="9"/>
      <c r="E3384" s="9"/>
      <c r="F3384" s="9"/>
      <c r="G3384" s="9"/>
      <c r="H3384" s="9"/>
      <c r="I3384" s="9"/>
      <c r="J3384" s="9"/>
      <c r="K3384" s="9"/>
      <c r="L3384" s="9"/>
      <c r="M3384" s="9"/>
      <c r="N3384" s="9"/>
      <c r="O3384" s="9"/>
      <c r="P3384" s="9"/>
      <c r="Q3384" s="9"/>
      <c r="R3384" s="9"/>
      <c r="S3384" s="9"/>
      <c r="T3384" s="9"/>
      <c r="U3384" s="9"/>
      <c r="V3384" s="9"/>
      <c r="W3384" s="9"/>
      <c r="X3384" s="9"/>
      <c r="Y3384" s="9"/>
      <c r="Z3384" s="9"/>
      <c r="AA3384" s="9"/>
      <c r="AB3384" s="9"/>
      <c r="AC3384" s="9"/>
      <c r="AD3384" s="9"/>
      <c r="AE3384" s="9"/>
      <c r="AF3384" s="9"/>
      <c r="AG3384" s="9"/>
      <c r="AH3384" s="9"/>
      <c r="AI3384" s="9"/>
      <c r="AJ3384" s="9"/>
      <c r="AK3384" s="9"/>
      <c r="AL3384" s="9"/>
      <c r="AM3384" s="9"/>
      <c r="AN3384" s="9"/>
      <c r="AO3384" s="9"/>
      <c r="AP3384" s="9"/>
      <c r="AQ3384" s="9"/>
      <c r="AR3384" s="9"/>
      <c r="AS3384" s="9"/>
      <c r="AT3384" s="9"/>
      <c r="AU3384" s="9"/>
      <c r="AV3384" s="9"/>
      <c r="AW3384" s="9"/>
      <c r="AX3384" s="9"/>
      <c r="AY3384" s="9"/>
      <c r="AZ3384" s="9"/>
      <c r="BA3384" s="9"/>
      <c r="BB3384" s="9"/>
      <c r="BC3384" s="9"/>
      <c r="BD3384" s="9"/>
      <c r="BE3384" s="9"/>
      <c r="BF3384" s="9"/>
      <c r="BG3384" s="9"/>
      <c r="BH3384" s="9"/>
      <c r="BI3384" s="9"/>
      <c r="BJ3384" s="9"/>
      <c r="BK3384" s="9"/>
      <c r="BL3384" s="9"/>
      <c r="BM3384" s="9"/>
      <c r="BN3384" s="9"/>
      <c r="BO3384" s="9"/>
      <c r="BP3384" s="9"/>
      <c r="BQ3384" s="9"/>
      <c r="BR3384" s="9"/>
      <c r="BS3384" s="9"/>
      <c r="BT3384" s="9"/>
      <c r="BU3384" s="9"/>
      <c r="BV3384" s="9"/>
      <c r="BW3384" s="9"/>
      <c r="BX3384" s="9"/>
      <c r="BY3384" s="9"/>
      <c r="BZ3384" s="9"/>
    </row>
    <row r="3385" spans="1:78">
      <c r="A3385" s="9"/>
      <c r="B3385" s="10"/>
      <c r="D3385" s="9"/>
      <c r="E3385" s="9"/>
      <c r="F3385" s="9"/>
      <c r="G3385" s="9"/>
      <c r="H3385" s="9"/>
      <c r="I3385" s="9"/>
      <c r="J3385" s="9"/>
      <c r="K3385" s="9"/>
      <c r="L3385" s="9"/>
      <c r="M3385" s="9"/>
      <c r="N3385" s="9"/>
      <c r="O3385" s="9"/>
      <c r="P3385" s="9"/>
      <c r="Q3385" s="9"/>
      <c r="R3385" s="9"/>
      <c r="S3385" s="9"/>
      <c r="T3385" s="9"/>
      <c r="U3385" s="9"/>
      <c r="V3385" s="9"/>
      <c r="W3385" s="9"/>
      <c r="X3385" s="9"/>
      <c r="Y3385" s="9"/>
      <c r="Z3385" s="9"/>
      <c r="AA3385" s="9"/>
      <c r="AB3385" s="9"/>
      <c r="AC3385" s="9"/>
      <c r="AD3385" s="9"/>
      <c r="AE3385" s="9"/>
      <c r="AF3385" s="9"/>
      <c r="AG3385" s="9"/>
      <c r="AH3385" s="9"/>
      <c r="AI3385" s="9"/>
      <c r="AJ3385" s="9"/>
      <c r="AK3385" s="9"/>
      <c r="AL3385" s="9"/>
      <c r="AM3385" s="9"/>
      <c r="AN3385" s="9"/>
      <c r="AO3385" s="9"/>
      <c r="AP3385" s="9"/>
      <c r="AQ3385" s="9"/>
      <c r="AR3385" s="9"/>
      <c r="AS3385" s="9"/>
      <c r="AT3385" s="9"/>
      <c r="AU3385" s="9"/>
      <c r="AV3385" s="9"/>
      <c r="AW3385" s="9"/>
      <c r="AX3385" s="9"/>
      <c r="AY3385" s="9"/>
      <c r="AZ3385" s="9"/>
      <c r="BA3385" s="9"/>
      <c r="BB3385" s="9"/>
      <c r="BC3385" s="9"/>
      <c r="BD3385" s="9"/>
      <c r="BE3385" s="9"/>
      <c r="BF3385" s="9"/>
      <c r="BG3385" s="9"/>
      <c r="BH3385" s="9"/>
      <c r="BI3385" s="9"/>
      <c r="BJ3385" s="9"/>
      <c r="BK3385" s="9"/>
      <c r="BL3385" s="9"/>
      <c r="BM3385" s="9"/>
      <c r="BN3385" s="9"/>
      <c r="BO3385" s="9"/>
      <c r="BP3385" s="9"/>
      <c r="BQ3385" s="9"/>
      <c r="BR3385" s="9"/>
      <c r="BS3385" s="9"/>
      <c r="BT3385" s="9"/>
      <c r="BU3385" s="9"/>
      <c r="BV3385" s="9"/>
      <c r="BW3385" s="9"/>
      <c r="BX3385" s="9"/>
      <c r="BY3385" s="9"/>
      <c r="BZ3385" s="9"/>
    </row>
    <row r="3386" spans="1:78">
      <c r="A3386" s="9"/>
      <c r="B3386" s="10"/>
      <c r="D3386" s="9"/>
      <c r="E3386" s="9"/>
      <c r="F3386" s="9"/>
      <c r="G3386" s="9"/>
      <c r="H3386" s="9"/>
      <c r="I3386" s="9"/>
      <c r="J3386" s="9"/>
      <c r="K3386" s="9"/>
      <c r="L3386" s="9"/>
      <c r="M3386" s="9"/>
      <c r="N3386" s="9"/>
      <c r="O3386" s="9"/>
      <c r="P3386" s="9"/>
      <c r="Q3386" s="9"/>
      <c r="R3386" s="9"/>
      <c r="S3386" s="9"/>
      <c r="T3386" s="9"/>
      <c r="U3386" s="9"/>
      <c r="V3386" s="9"/>
      <c r="W3386" s="9"/>
      <c r="X3386" s="9"/>
      <c r="Y3386" s="9"/>
      <c r="Z3386" s="9"/>
      <c r="AA3386" s="9"/>
      <c r="AB3386" s="9"/>
      <c r="AC3386" s="9"/>
      <c r="AD3386" s="9"/>
      <c r="AE3386" s="9"/>
      <c r="AF3386" s="9"/>
      <c r="AG3386" s="9"/>
      <c r="AH3386" s="9"/>
      <c r="AI3386" s="9"/>
      <c r="AJ3386" s="9"/>
      <c r="AK3386" s="9"/>
      <c r="AL3386" s="9"/>
      <c r="AM3386" s="9"/>
      <c r="AN3386" s="9"/>
      <c r="AO3386" s="9"/>
      <c r="AP3386" s="9"/>
      <c r="AQ3386" s="9"/>
      <c r="AR3386" s="9"/>
      <c r="AS3386" s="9"/>
      <c r="AT3386" s="9"/>
      <c r="AU3386" s="9"/>
      <c r="AV3386" s="9"/>
      <c r="AW3386" s="9"/>
      <c r="AX3386" s="9"/>
      <c r="AY3386" s="9"/>
      <c r="AZ3386" s="9"/>
      <c r="BA3386" s="9"/>
      <c r="BB3386" s="9"/>
      <c r="BC3386" s="9"/>
      <c r="BD3386" s="9"/>
      <c r="BE3386" s="9"/>
      <c r="BF3386" s="9"/>
      <c r="BG3386" s="9"/>
      <c r="BH3386" s="9"/>
      <c r="BI3386" s="9"/>
      <c r="BJ3386" s="9"/>
      <c r="BK3386" s="9"/>
      <c r="BL3386" s="9"/>
      <c r="BM3386" s="9"/>
      <c r="BN3386" s="9"/>
      <c r="BO3386" s="9"/>
      <c r="BP3386" s="9"/>
      <c r="BQ3386" s="9"/>
      <c r="BR3386" s="9"/>
      <c r="BS3386" s="9"/>
      <c r="BT3386" s="9"/>
      <c r="BU3386" s="9"/>
      <c r="BV3386" s="9"/>
      <c r="BW3386" s="9"/>
      <c r="BX3386" s="9"/>
      <c r="BY3386" s="9"/>
      <c r="BZ3386" s="9"/>
    </row>
    <row r="3387" spans="1:78">
      <c r="A3387" s="9"/>
      <c r="B3387" s="10"/>
      <c r="D3387" s="9"/>
      <c r="E3387" s="9"/>
      <c r="F3387" s="9"/>
      <c r="G3387" s="9"/>
      <c r="H3387" s="9"/>
      <c r="I3387" s="9"/>
      <c r="J3387" s="9"/>
      <c r="K3387" s="9"/>
      <c r="L3387" s="9"/>
      <c r="M3387" s="9"/>
      <c r="N3387" s="9"/>
      <c r="O3387" s="9"/>
      <c r="P3387" s="9"/>
      <c r="Q3387" s="9"/>
      <c r="R3387" s="9"/>
      <c r="S3387" s="9"/>
      <c r="T3387" s="9"/>
      <c r="U3387" s="9"/>
      <c r="V3387" s="9"/>
      <c r="W3387" s="9"/>
      <c r="X3387" s="9"/>
      <c r="Y3387" s="9"/>
      <c r="Z3387" s="9"/>
      <c r="AA3387" s="9"/>
      <c r="AB3387" s="9"/>
      <c r="AC3387" s="9"/>
      <c r="AD3387" s="9"/>
      <c r="AE3387" s="9"/>
      <c r="AF3387" s="9"/>
      <c r="AG3387" s="9"/>
      <c r="AH3387" s="9"/>
      <c r="AI3387" s="9"/>
      <c r="AJ3387" s="9"/>
      <c r="AK3387" s="9"/>
      <c r="AL3387" s="9"/>
      <c r="AM3387" s="9"/>
      <c r="AN3387" s="9"/>
      <c r="AO3387" s="9"/>
      <c r="AP3387" s="9"/>
      <c r="AQ3387" s="9"/>
      <c r="AR3387" s="9"/>
      <c r="AS3387" s="9"/>
      <c r="AT3387" s="9"/>
      <c r="AU3387" s="9"/>
      <c r="AV3387" s="9"/>
      <c r="AW3387" s="9"/>
      <c r="AX3387" s="9"/>
      <c r="AY3387" s="9"/>
      <c r="AZ3387" s="9"/>
      <c r="BA3387" s="9"/>
      <c r="BB3387" s="9"/>
      <c r="BC3387" s="9"/>
      <c r="BD3387" s="9"/>
      <c r="BE3387" s="9"/>
      <c r="BF3387" s="9"/>
      <c r="BG3387" s="9"/>
      <c r="BH3387" s="9"/>
      <c r="BI3387" s="9"/>
      <c r="BJ3387" s="9"/>
      <c r="BK3387" s="9"/>
      <c r="BL3387" s="9"/>
      <c r="BM3387" s="9"/>
      <c r="BN3387" s="9"/>
      <c r="BO3387" s="9"/>
      <c r="BP3387" s="9"/>
      <c r="BQ3387" s="9"/>
      <c r="BR3387" s="9"/>
      <c r="BS3387" s="9"/>
      <c r="BT3387" s="9"/>
      <c r="BU3387" s="9"/>
      <c r="BV3387" s="9"/>
      <c r="BW3387" s="9"/>
      <c r="BX3387" s="9"/>
      <c r="BY3387" s="9"/>
      <c r="BZ3387" s="9"/>
    </row>
    <row r="3388" spans="1:78">
      <c r="A3388" s="9"/>
      <c r="B3388" s="10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O3388" s="9"/>
      <c r="P3388" s="9"/>
      <c r="Q3388" s="9"/>
      <c r="R3388" s="9"/>
      <c r="S3388" s="9"/>
      <c r="T3388" s="9"/>
      <c r="U3388" s="9"/>
      <c r="V3388" s="9"/>
      <c r="W3388" s="9"/>
      <c r="X3388" s="9"/>
      <c r="Y3388" s="9"/>
      <c r="Z3388" s="9"/>
      <c r="AA3388" s="9"/>
      <c r="AB3388" s="9"/>
      <c r="AC3388" s="9"/>
      <c r="AD3388" s="9"/>
      <c r="AE3388" s="9"/>
      <c r="AF3388" s="9"/>
      <c r="AG3388" s="9"/>
      <c r="AH3388" s="9"/>
      <c r="AI3388" s="9"/>
      <c r="AJ3388" s="9"/>
      <c r="AK3388" s="9"/>
      <c r="AL3388" s="9"/>
      <c r="AM3388" s="9"/>
      <c r="AN3388" s="9"/>
      <c r="AO3388" s="9"/>
      <c r="AP3388" s="9"/>
      <c r="AQ3388" s="9"/>
      <c r="AR3388" s="9"/>
      <c r="AS3388" s="9"/>
      <c r="AT3388" s="9"/>
      <c r="AU3388" s="9"/>
      <c r="AV3388" s="9"/>
      <c r="AW3388" s="9"/>
      <c r="AX3388" s="9"/>
      <c r="AY3388" s="9"/>
      <c r="AZ3388" s="9"/>
      <c r="BA3388" s="9"/>
      <c r="BB3388" s="9"/>
      <c r="BC3388" s="9"/>
      <c r="BD3388" s="9"/>
      <c r="BE3388" s="9"/>
      <c r="BF3388" s="9"/>
      <c r="BG3388" s="9"/>
      <c r="BH3388" s="9"/>
      <c r="BI3388" s="9"/>
      <c r="BJ3388" s="9"/>
      <c r="BK3388" s="9"/>
      <c r="BL3388" s="9"/>
      <c r="BM3388" s="9"/>
      <c r="BN3388" s="9"/>
      <c r="BO3388" s="9"/>
      <c r="BP3388" s="9"/>
      <c r="BQ3388" s="9"/>
      <c r="BR3388" s="9"/>
      <c r="BS3388" s="9"/>
      <c r="BT3388" s="9"/>
      <c r="BU3388" s="9"/>
      <c r="BV3388" s="9"/>
      <c r="BW3388" s="9"/>
      <c r="BX3388" s="9"/>
      <c r="BY3388" s="9"/>
      <c r="BZ3388" s="9"/>
    </row>
    <row r="3389" spans="1:78">
      <c r="A3389" s="9"/>
      <c r="B3389" s="10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9"/>
      <c r="X3389" s="9"/>
      <c r="Y3389" s="9"/>
      <c r="Z3389" s="9"/>
      <c r="AA3389" s="9"/>
      <c r="AB3389" s="9"/>
      <c r="AC3389" s="9"/>
      <c r="AD3389" s="9"/>
      <c r="AE3389" s="9"/>
      <c r="AF3389" s="9"/>
      <c r="AG3389" s="9"/>
      <c r="AH3389" s="9"/>
      <c r="AI3389" s="9"/>
      <c r="AJ3389" s="9"/>
      <c r="AK3389" s="9"/>
      <c r="AL3389" s="9"/>
      <c r="AM3389" s="9"/>
      <c r="AN3389" s="9"/>
      <c r="AO3389" s="9"/>
      <c r="AP3389" s="9"/>
      <c r="AQ3389" s="9"/>
      <c r="AR3389" s="9"/>
      <c r="AS3389" s="9"/>
      <c r="AT3389" s="9"/>
      <c r="AU3389" s="9"/>
      <c r="AV3389" s="9"/>
      <c r="AW3389" s="9"/>
      <c r="AX3389" s="9"/>
      <c r="AY3389" s="9"/>
      <c r="AZ3389" s="9"/>
      <c r="BA3389" s="9"/>
      <c r="BB3389" s="9"/>
      <c r="BC3389" s="9"/>
      <c r="BD3389" s="9"/>
      <c r="BE3389" s="9"/>
      <c r="BF3389" s="9"/>
      <c r="BG3389" s="9"/>
      <c r="BH3389" s="9"/>
      <c r="BI3389" s="9"/>
      <c r="BJ3389" s="9"/>
      <c r="BK3389" s="9"/>
      <c r="BL3389" s="9"/>
      <c r="BM3389" s="9"/>
      <c r="BN3389" s="9"/>
      <c r="BO3389" s="9"/>
      <c r="BP3389" s="9"/>
      <c r="BQ3389" s="9"/>
      <c r="BR3389" s="9"/>
      <c r="BS3389" s="9"/>
      <c r="BT3389" s="9"/>
      <c r="BU3389" s="9"/>
      <c r="BV3389" s="9"/>
      <c r="BW3389" s="9"/>
      <c r="BX3389" s="9"/>
      <c r="BY3389" s="9"/>
      <c r="BZ3389" s="9"/>
    </row>
    <row r="3390" spans="1:78">
      <c r="A3390" s="9"/>
      <c r="B3390" s="10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  <c r="AC3390" s="9"/>
      <c r="AD3390" s="9"/>
      <c r="AE3390" s="9"/>
      <c r="AF3390" s="9"/>
      <c r="AG3390" s="9"/>
      <c r="AH3390" s="9"/>
      <c r="AI3390" s="9"/>
      <c r="AJ3390" s="9"/>
      <c r="AK3390" s="9"/>
      <c r="AL3390" s="9"/>
      <c r="AM3390" s="9"/>
      <c r="AN3390" s="9"/>
      <c r="AO3390" s="9"/>
      <c r="AP3390" s="9"/>
      <c r="AQ3390" s="9"/>
      <c r="AR3390" s="9"/>
      <c r="AS3390" s="9"/>
      <c r="AT3390" s="9"/>
      <c r="AU3390" s="9"/>
      <c r="AV3390" s="9"/>
      <c r="AW3390" s="9"/>
      <c r="AX3390" s="9"/>
      <c r="AY3390" s="9"/>
      <c r="AZ3390" s="9"/>
      <c r="BA3390" s="9"/>
      <c r="BB3390" s="9"/>
      <c r="BC3390" s="9"/>
      <c r="BD3390" s="9"/>
      <c r="BE3390" s="9"/>
      <c r="BF3390" s="9"/>
      <c r="BG3390" s="9"/>
      <c r="BH3390" s="9"/>
      <c r="BI3390" s="9"/>
      <c r="BJ3390" s="9"/>
      <c r="BK3390" s="9"/>
      <c r="BL3390" s="9"/>
      <c r="BM3390" s="9"/>
      <c r="BN3390" s="9"/>
      <c r="BO3390" s="9"/>
      <c r="BP3390" s="9"/>
      <c r="BQ3390" s="9"/>
      <c r="BR3390" s="9"/>
      <c r="BS3390" s="9"/>
      <c r="BT3390" s="9"/>
      <c r="BU3390" s="9"/>
      <c r="BV3390" s="9"/>
      <c r="BW3390" s="9"/>
      <c r="BX3390" s="9"/>
      <c r="BY3390" s="9"/>
      <c r="BZ3390" s="9"/>
    </row>
    <row r="3391" spans="1:78">
      <c r="A3391" s="9"/>
      <c r="B3391" s="10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O3391" s="9"/>
      <c r="P3391" s="9"/>
      <c r="Q3391" s="9"/>
      <c r="R3391" s="9"/>
      <c r="S3391" s="9"/>
      <c r="T3391" s="9"/>
      <c r="U3391" s="9"/>
      <c r="V3391" s="9"/>
      <c r="W3391" s="9"/>
      <c r="X3391" s="9"/>
      <c r="Y3391" s="9"/>
      <c r="Z3391" s="9"/>
      <c r="AA3391" s="9"/>
      <c r="AB3391" s="9"/>
      <c r="AC3391" s="9"/>
      <c r="AD3391" s="9"/>
      <c r="AE3391" s="9"/>
      <c r="AF3391" s="9"/>
      <c r="AG3391" s="9"/>
      <c r="AH3391" s="9"/>
      <c r="AI3391" s="9"/>
      <c r="AJ3391" s="9"/>
      <c r="AK3391" s="9"/>
      <c r="AL3391" s="9"/>
      <c r="AM3391" s="9"/>
      <c r="AN3391" s="9"/>
      <c r="AO3391" s="9"/>
      <c r="AP3391" s="9"/>
      <c r="AQ3391" s="9"/>
      <c r="AR3391" s="9"/>
      <c r="AS3391" s="9"/>
      <c r="AT3391" s="9"/>
      <c r="AU3391" s="9"/>
      <c r="AV3391" s="9"/>
      <c r="AW3391" s="9"/>
      <c r="AX3391" s="9"/>
      <c r="AY3391" s="9"/>
      <c r="AZ3391" s="9"/>
      <c r="BA3391" s="9"/>
      <c r="BB3391" s="9"/>
      <c r="BC3391" s="9"/>
      <c r="BD3391" s="9"/>
      <c r="BE3391" s="9"/>
      <c r="BF3391" s="9"/>
      <c r="BG3391" s="9"/>
      <c r="BH3391" s="9"/>
      <c r="BI3391" s="9"/>
      <c r="BJ3391" s="9"/>
      <c r="BK3391" s="9"/>
      <c r="BL3391" s="9"/>
      <c r="BM3391" s="9"/>
      <c r="BN3391" s="9"/>
      <c r="BO3391" s="9"/>
      <c r="BP3391" s="9"/>
      <c r="BQ3391" s="9"/>
      <c r="BR3391" s="9"/>
      <c r="BS3391" s="9"/>
      <c r="BT3391" s="9"/>
      <c r="BU3391" s="9"/>
      <c r="BV3391" s="9"/>
      <c r="BW3391" s="9"/>
      <c r="BX3391" s="9"/>
      <c r="BY3391" s="9"/>
      <c r="BZ3391" s="9"/>
    </row>
    <row r="3392" spans="1:78">
      <c r="A3392" s="9"/>
      <c r="B3392" s="10"/>
      <c r="D3392" s="9"/>
      <c r="E3392" s="9"/>
      <c r="F3392" s="9"/>
      <c r="G3392" s="9"/>
      <c r="H3392" s="9"/>
      <c r="I3392" s="9"/>
      <c r="J3392" s="9"/>
      <c r="K3392" s="9"/>
      <c r="L3392" s="9"/>
      <c r="M3392" s="9"/>
      <c r="N3392" s="9"/>
      <c r="O3392" s="9"/>
      <c r="P3392" s="9"/>
      <c r="Q3392" s="9"/>
      <c r="R3392" s="9"/>
      <c r="S3392" s="9"/>
      <c r="T3392" s="9"/>
      <c r="U3392" s="9"/>
      <c r="V3392" s="9"/>
      <c r="W3392" s="9"/>
      <c r="X3392" s="9"/>
      <c r="Y3392" s="9"/>
      <c r="Z3392" s="9"/>
      <c r="AA3392" s="9"/>
      <c r="AB3392" s="9"/>
      <c r="AC3392" s="9"/>
      <c r="AD3392" s="9"/>
      <c r="AE3392" s="9"/>
      <c r="AF3392" s="9"/>
      <c r="AG3392" s="9"/>
      <c r="AH3392" s="9"/>
      <c r="AI3392" s="9"/>
      <c r="AJ3392" s="9"/>
      <c r="AK3392" s="9"/>
      <c r="AL3392" s="9"/>
      <c r="AM3392" s="9"/>
      <c r="AN3392" s="9"/>
      <c r="AO3392" s="9"/>
      <c r="AP3392" s="9"/>
      <c r="AQ3392" s="9"/>
      <c r="AR3392" s="9"/>
      <c r="AS3392" s="9"/>
      <c r="AT3392" s="9"/>
      <c r="AU3392" s="9"/>
      <c r="AV3392" s="9"/>
      <c r="AW3392" s="9"/>
      <c r="AX3392" s="9"/>
      <c r="AY3392" s="9"/>
      <c r="AZ3392" s="9"/>
      <c r="BA3392" s="9"/>
      <c r="BB3392" s="9"/>
      <c r="BC3392" s="9"/>
      <c r="BD3392" s="9"/>
      <c r="BE3392" s="9"/>
      <c r="BF3392" s="9"/>
      <c r="BG3392" s="9"/>
      <c r="BH3392" s="9"/>
      <c r="BI3392" s="9"/>
      <c r="BJ3392" s="9"/>
      <c r="BK3392" s="9"/>
      <c r="BL3392" s="9"/>
      <c r="BM3392" s="9"/>
      <c r="BN3392" s="9"/>
      <c r="BO3392" s="9"/>
      <c r="BP3392" s="9"/>
      <c r="BQ3392" s="9"/>
      <c r="BR3392" s="9"/>
      <c r="BS3392" s="9"/>
      <c r="BT3392" s="9"/>
      <c r="BU3392" s="9"/>
      <c r="BV3392" s="9"/>
      <c r="BW3392" s="9"/>
      <c r="BX3392" s="9"/>
      <c r="BY3392" s="9"/>
      <c r="BZ3392" s="9"/>
    </row>
    <row r="3393" spans="1:78">
      <c r="A3393" s="9"/>
      <c r="B3393" s="10"/>
      <c r="D3393" s="9"/>
      <c r="E3393" s="9"/>
      <c r="F3393" s="9"/>
      <c r="G3393" s="9"/>
      <c r="H3393" s="9"/>
      <c r="I3393" s="9"/>
      <c r="J3393" s="9"/>
      <c r="K3393" s="9"/>
      <c r="L3393" s="9"/>
      <c r="M3393" s="9"/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9"/>
      <c r="Z3393" s="9"/>
      <c r="AA3393" s="9"/>
      <c r="AB3393" s="9"/>
      <c r="AC3393" s="9"/>
      <c r="AD3393" s="9"/>
      <c r="AE3393" s="9"/>
      <c r="AF3393" s="9"/>
      <c r="AG3393" s="9"/>
      <c r="AH3393" s="9"/>
      <c r="AI3393" s="9"/>
      <c r="AJ3393" s="9"/>
      <c r="AK3393" s="9"/>
      <c r="AL3393" s="9"/>
      <c r="AM3393" s="9"/>
      <c r="AN3393" s="9"/>
      <c r="AO3393" s="9"/>
      <c r="AP3393" s="9"/>
      <c r="AQ3393" s="9"/>
      <c r="AR3393" s="9"/>
      <c r="AS3393" s="9"/>
      <c r="AT3393" s="9"/>
      <c r="AU3393" s="9"/>
      <c r="AV3393" s="9"/>
      <c r="AW3393" s="9"/>
      <c r="AX3393" s="9"/>
      <c r="AY3393" s="9"/>
      <c r="AZ3393" s="9"/>
      <c r="BA3393" s="9"/>
      <c r="BB3393" s="9"/>
      <c r="BC3393" s="9"/>
      <c r="BD3393" s="9"/>
      <c r="BE3393" s="9"/>
      <c r="BF3393" s="9"/>
      <c r="BG3393" s="9"/>
      <c r="BH3393" s="9"/>
      <c r="BI3393" s="9"/>
      <c r="BJ3393" s="9"/>
      <c r="BK3393" s="9"/>
      <c r="BL3393" s="9"/>
      <c r="BM3393" s="9"/>
      <c r="BN3393" s="9"/>
      <c r="BO3393" s="9"/>
      <c r="BP3393" s="9"/>
      <c r="BQ3393" s="9"/>
      <c r="BR3393" s="9"/>
      <c r="BS3393" s="9"/>
      <c r="BT3393" s="9"/>
      <c r="BU3393" s="9"/>
      <c r="BV3393" s="9"/>
      <c r="BW3393" s="9"/>
      <c r="BX3393" s="9"/>
      <c r="BY3393" s="9"/>
      <c r="BZ3393" s="9"/>
    </row>
    <row r="3394" spans="1:78">
      <c r="A3394" s="9"/>
      <c r="B3394" s="10"/>
      <c r="D3394" s="9"/>
      <c r="E3394" s="9"/>
      <c r="F3394" s="9"/>
      <c r="G3394" s="9"/>
      <c r="H3394" s="9"/>
      <c r="I3394" s="9"/>
      <c r="J3394" s="9"/>
      <c r="K3394" s="9"/>
      <c r="L3394" s="9"/>
      <c r="M3394" s="9"/>
      <c r="N3394" s="9"/>
      <c r="O3394" s="9"/>
      <c r="P3394" s="9"/>
      <c r="Q3394" s="9"/>
      <c r="R3394" s="9"/>
      <c r="S3394" s="9"/>
      <c r="T3394" s="9"/>
      <c r="U3394" s="9"/>
      <c r="V3394" s="9"/>
      <c r="W3394" s="9"/>
      <c r="X3394" s="9"/>
      <c r="Y3394" s="9"/>
      <c r="Z3394" s="9"/>
      <c r="AA3394" s="9"/>
      <c r="AB3394" s="9"/>
      <c r="AC3394" s="9"/>
      <c r="AD3394" s="9"/>
      <c r="AE3394" s="9"/>
      <c r="AF3394" s="9"/>
      <c r="AG3394" s="9"/>
      <c r="AH3394" s="9"/>
      <c r="AI3394" s="9"/>
      <c r="AJ3394" s="9"/>
      <c r="AK3394" s="9"/>
      <c r="AL3394" s="9"/>
      <c r="AM3394" s="9"/>
      <c r="AN3394" s="9"/>
      <c r="AO3394" s="9"/>
      <c r="AP3394" s="9"/>
      <c r="AQ3394" s="9"/>
      <c r="AR3394" s="9"/>
      <c r="AS3394" s="9"/>
      <c r="AT3394" s="9"/>
      <c r="AU3394" s="9"/>
      <c r="AV3394" s="9"/>
      <c r="AW3394" s="9"/>
      <c r="AX3394" s="9"/>
      <c r="AY3394" s="9"/>
      <c r="AZ3394" s="9"/>
      <c r="BA3394" s="9"/>
      <c r="BB3394" s="9"/>
      <c r="BC3394" s="9"/>
      <c r="BD3394" s="9"/>
      <c r="BE3394" s="9"/>
      <c r="BF3394" s="9"/>
      <c r="BG3394" s="9"/>
      <c r="BH3394" s="9"/>
      <c r="BI3394" s="9"/>
      <c r="BJ3394" s="9"/>
      <c r="BK3394" s="9"/>
      <c r="BL3394" s="9"/>
      <c r="BM3394" s="9"/>
      <c r="BN3394" s="9"/>
      <c r="BO3394" s="9"/>
      <c r="BP3394" s="9"/>
      <c r="BQ3394" s="9"/>
      <c r="BR3394" s="9"/>
      <c r="BS3394" s="9"/>
      <c r="BT3394" s="9"/>
      <c r="BU3394" s="9"/>
      <c r="BV3394" s="9"/>
      <c r="BW3394" s="9"/>
      <c r="BX3394" s="9"/>
      <c r="BY3394" s="9"/>
      <c r="BZ3394" s="9"/>
    </row>
    <row r="3395" spans="1:78">
      <c r="A3395" s="9"/>
      <c r="B3395" s="10"/>
      <c r="D3395" s="9"/>
      <c r="E3395" s="9"/>
      <c r="F3395" s="9"/>
      <c r="G3395" s="9"/>
      <c r="H3395" s="9"/>
      <c r="I3395" s="9"/>
      <c r="J3395" s="9"/>
      <c r="K3395" s="9"/>
      <c r="L3395" s="9"/>
      <c r="M3395" s="9"/>
      <c r="N3395" s="9"/>
      <c r="O3395" s="9"/>
      <c r="P3395" s="9"/>
      <c r="Q3395" s="9"/>
      <c r="R3395" s="9"/>
      <c r="S3395" s="9"/>
      <c r="T3395" s="9"/>
      <c r="U3395" s="9"/>
      <c r="V3395" s="9"/>
      <c r="W3395" s="9"/>
      <c r="X3395" s="9"/>
      <c r="Y3395" s="9"/>
      <c r="Z3395" s="9"/>
      <c r="AA3395" s="9"/>
      <c r="AB3395" s="9"/>
      <c r="AC3395" s="9"/>
      <c r="AD3395" s="9"/>
      <c r="AE3395" s="9"/>
      <c r="AF3395" s="9"/>
      <c r="AG3395" s="9"/>
      <c r="AH3395" s="9"/>
      <c r="AI3395" s="9"/>
      <c r="AJ3395" s="9"/>
      <c r="AK3395" s="9"/>
      <c r="AL3395" s="9"/>
      <c r="AM3395" s="9"/>
      <c r="AN3395" s="9"/>
      <c r="AO3395" s="9"/>
      <c r="AP3395" s="9"/>
      <c r="AQ3395" s="9"/>
      <c r="AR3395" s="9"/>
      <c r="AS3395" s="9"/>
      <c r="AT3395" s="9"/>
      <c r="AU3395" s="9"/>
      <c r="AV3395" s="9"/>
      <c r="AW3395" s="9"/>
      <c r="AX3395" s="9"/>
      <c r="AY3395" s="9"/>
      <c r="AZ3395" s="9"/>
      <c r="BA3395" s="9"/>
      <c r="BB3395" s="9"/>
      <c r="BC3395" s="9"/>
      <c r="BD3395" s="9"/>
      <c r="BE3395" s="9"/>
      <c r="BF3395" s="9"/>
      <c r="BG3395" s="9"/>
      <c r="BH3395" s="9"/>
      <c r="BI3395" s="9"/>
      <c r="BJ3395" s="9"/>
      <c r="BK3395" s="9"/>
      <c r="BL3395" s="9"/>
      <c r="BM3395" s="9"/>
      <c r="BN3395" s="9"/>
      <c r="BO3395" s="9"/>
      <c r="BP3395" s="9"/>
      <c r="BQ3395" s="9"/>
      <c r="BR3395" s="9"/>
      <c r="BS3395" s="9"/>
      <c r="BT3395" s="9"/>
      <c r="BU3395" s="9"/>
      <c r="BV3395" s="9"/>
      <c r="BW3395" s="9"/>
      <c r="BX3395" s="9"/>
      <c r="BY3395" s="9"/>
      <c r="BZ3395" s="9"/>
    </row>
    <row r="3396" spans="1:78">
      <c r="A3396" s="9"/>
      <c r="B3396" s="10"/>
      <c r="D3396" s="9"/>
      <c r="E3396" s="9"/>
      <c r="F3396" s="9"/>
      <c r="G3396" s="9"/>
      <c r="H3396" s="9"/>
      <c r="I3396" s="9"/>
      <c r="J3396" s="9"/>
      <c r="K3396" s="9"/>
      <c r="L3396" s="9"/>
      <c r="M3396" s="9"/>
      <c r="N3396" s="9"/>
      <c r="O3396" s="9"/>
      <c r="P3396" s="9"/>
      <c r="Q3396" s="9"/>
      <c r="R3396" s="9"/>
      <c r="S3396" s="9"/>
      <c r="T3396" s="9"/>
      <c r="U3396" s="9"/>
      <c r="V3396" s="9"/>
      <c r="W3396" s="9"/>
      <c r="X3396" s="9"/>
      <c r="Y3396" s="9"/>
      <c r="Z3396" s="9"/>
      <c r="AA3396" s="9"/>
      <c r="AB3396" s="9"/>
      <c r="AC3396" s="9"/>
      <c r="AD3396" s="9"/>
      <c r="AE3396" s="9"/>
      <c r="AF3396" s="9"/>
      <c r="AG3396" s="9"/>
      <c r="AH3396" s="9"/>
      <c r="AI3396" s="9"/>
      <c r="AJ3396" s="9"/>
      <c r="AK3396" s="9"/>
      <c r="AL3396" s="9"/>
      <c r="AM3396" s="9"/>
      <c r="AN3396" s="9"/>
      <c r="AO3396" s="9"/>
      <c r="AP3396" s="9"/>
      <c r="AQ3396" s="9"/>
      <c r="AR3396" s="9"/>
      <c r="AS3396" s="9"/>
      <c r="AT3396" s="9"/>
      <c r="AU3396" s="9"/>
      <c r="AV3396" s="9"/>
      <c r="AW3396" s="9"/>
      <c r="AX3396" s="9"/>
      <c r="AY3396" s="9"/>
      <c r="AZ3396" s="9"/>
      <c r="BA3396" s="9"/>
      <c r="BB3396" s="9"/>
      <c r="BC3396" s="9"/>
      <c r="BD3396" s="9"/>
      <c r="BE3396" s="9"/>
      <c r="BF3396" s="9"/>
      <c r="BG3396" s="9"/>
      <c r="BH3396" s="9"/>
      <c r="BI3396" s="9"/>
      <c r="BJ3396" s="9"/>
      <c r="BK3396" s="9"/>
      <c r="BL3396" s="9"/>
      <c r="BM3396" s="9"/>
      <c r="BN3396" s="9"/>
      <c r="BO3396" s="9"/>
      <c r="BP3396" s="9"/>
      <c r="BQ3396" s="9"/>
      <c r="BR3396" s="9"/>
      <c r="BS3396" s="9"/>
      <c r="BT3396" s="9"/>
      <c r="BU3396" s="9"/>
      <c r="BV3396" s="9"/>
      <c r="BW3396" s="9"/>
      <c r="BX3396" s="9"/>
      <c r="BY3396" s="9"/>
      <c r="BZ3396" s="9"/>
    </row>
    <row r="3397" spans="1:78">
      <c r="A3397" s="9"/>
      <c r="B3397" s="10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N3397" s="9"/>
      <c r="O3397" s="9"/>
      <c r="P3397" s="9"/>
      <c r="Q3397" s="9"/>
      <c r="R3397" s="9"/>
      <c r="S3397" s="9"/>
      <c r="T3397" s="9"/>
      <c r="U3397" s="9"/>
      <c r="V3397" s="9"/>
      <c r="W3397" s="9"/>
      <c r="X3397" s="9"/>
      <c r="Y3397" s="9"/>
      <c r="Z3397" s="9"/>
      <c r="AA3397" s="9"/>
      <c r="AB3397" s="9"/>
      <c r="AC3397" s="9"/>
      <c r="AD3397" s="9"/>
      <c r="AE3397" s="9"/>
      <c r="AF3397" s="9"/>
      <c r="AG3397" s="9"/>
      <c r="AH3397" s="9"/>
      <c r="AI3397" s="9"/>
      <c r="AJ3397" s="9"/>
      <c r="AK3397" s="9"/>
      <c r="AL3397" s="9"/>
      <c r="AM3397" s="9"/>
      <c r="AN3397" s="9"/>
      <c r="AO3397" s="9"/>
      <c r="AP3397" s="9"/>
      <c r="AQ3397" s="9"/>
      <c r="AR3397" s="9"/>
      <c r="AS3397" s="9"/>
      <c r="AT3397" s="9"/>
      <c r="AU3397" s="9"/>
      <c r="AV3397" s="9"/>
      <c r="AW3397" s="9"/>
      <c r="AX3397" s="9"/>
      <c r="AY3397" s="9"/>
      <c r="AZ3397" s="9"/>
      <c r="BA3397" s="9"/>
      <c r="BB3397" s="9"/>
      <c r="BC3397" s="9"/>
      <c r="BD3397" s="9"/>
      <c r="BE3397" s="9"/>
      <c r="BF3397" s="9"/>
      <c r="BG3397" s="9"/>
      <c r="BH3397" s="9"/>
      <c r="BI3397" s="9"/>
      <c r="BJ3397" s="9"/>
      <c r="BK3397" s="9"/>
      <c r="BL3397" s="9"/>
      <c r="BM3397" s="9"/>
      <c r="BN3397" s="9"/>
      <c r="BO3397" s="9"/>
      <c r="BP3397" s="9"/>
      <c r="BQ3397" s="9"/>
      <c r="BR3397" s="9"/>
      <c r="BS3397" s="9"/>
      <c r="BT3397" s="9"/>
      <c r="BU3397" s="9"/>
      <c r="BV3397" s="9"/>
      <c r="BW3397" s="9"/>
      <c r="BX3397" s="9"/>
      <c r="BY3397" s="9"/>
      <c r="BZ3397" s="9"/>
    </row>
    <row r="3398" spans="1:78">
      <c r="A3398" s="9"/>
      <c r="B3398" s="10"/>
      <c r="D3398" s="9"/>
      <c r="E3398" s="9"/>
      <c r="F3398" s="9"/>
      <c r="G3398" s="9"/>
      <c r="H3398" s="9"/>
      <c r="I3398" s="9"/>
      <c r="J3398" s="9"/>
      <c r="K3398" s="9"/>
      <c r="L3398" s="9"/>
      <c r="M3398" s="9"/>
      <c r="N3398" s="9"/>
      <c r="O3398" s="9"/>
      <c r="P3398" s="9"/>
      <c r="Q3398" s="9"/>
      <c r="R3398" s="9"/>
      <c r="S3398" s="9"/>
      <c r="T3398" s="9"/>
      <c r="U3398" s="9"/>
      <c r="V3398" s="9"/>
      <c r="W3398" s="9"/>
      <c r="X3398" s="9"/>
      <c r="Y3398" s="9"/>
      <c r="Z3398" s="9"/>
      <c r="AA3398" s="9"/>
      <c r="AB3398" s="9"/>
      <c r="AC3398" s="9"/>
      <c r="AD3398" s="9"/>
      <c r="AE3398" s="9"/>
      <c r="AF3398" s="9"/>
      <c r="AG3398" s="9"/>
      <c r="AH3398" s="9"/>
      <c r="AI3398" s="9"/>
      <c r="AJ3398" s="9"/>
      <c r="AK3398" s="9"/>
      <c r="AL3398" s="9"/>
      <c r="AM3398" s="9"/>
      <c r="AN3398" s="9"/>
      <c r="AO3398" s="9"/>
      <c r="AP3398" s="9"/>
      <c r="AQ3398" s="9"/>
      <c r="AR3398" s="9"/>
      <c r="AS3398" s="9"/>
      <c r="AT3398" s="9"/>
      <c r="AU3398" s="9"/>
      <c r="AV3398" s="9"/>
      <c r="AW3398" s="9"/>
      <c r="AX3398" s="9"/>
      <c r="AY3398" s="9"/>
      <c r="AZ3398" s="9"/>
      <c r="BA3398" s="9"/>
      <c r="BB3398" s="9"/>
      <c r="BC3398" s="9"/>
      <c r="BD3398" s="9"/>
      <c r="BE3398" s="9"/>
      <c r="BF3398" s="9"/>
      <c r="BG3398" s="9"/>
      <c r="BH3398" s="9"/>
      <c r="BI3398" s="9"/>
      <c r="BJ3398" s="9"/>
      <c r="BK3398" s="9"/>
      <c r="BL3398" s="9"/>
      <c r="BM3398" s="9"/>
      <c r="BN3398" s="9"/>
      <c r="BO3398" s="9"/>
      <c r="BP3398" s="9"/>
      <c r="BQ3398" s="9"/>
      <c r="BR3398" s="9"/>
      <c r="BS3398" s="9"/>
      <c r="BT3398" s="9"/>
      <c r="BU3398" s="9"/>
      <c r="BV3398" s="9"/>
      <c r="BW3398" s="9"/>
      <c r="BX3398" s="9"/>
      <c r="BY3398" s="9"/>
      <c r="BZ3398" s="9"/>
    </row>
    <row r="3399" spans="1:78">
      <c r="A3399" s="9"/>
      <c r="B3399" s="10"/>
      <c r="D3399" s="9"/>
      <c r="E3399" s="9"/>
      <c r="F3399" s="9"/>
      <c r="G3399" s="9"/>
      <c r="H3399" s="9"/>
      <c r="I3399" s="9"/>
      <c r="J3399" s="9"/>
      <c r="K3399" s="9"/>
      <c r="L3399" s="9"/>
      <c r="M3399" s="9"/>
      <c r="N3399" s="9"/>
      <c r="O3399" s="9"/>
      <c r="P3399" s="9"/>
      <c r="Q3399" s="9"/>
      <c r="R3399" s="9"/>
      <c r="S3399" s="9"/>
      <c r="T3399" s="9"/>
      <c r="U3399" s="9"/>
      <c r="V3399" s="9"/>
      <c r="W3399" s="9"/>
      <c r="X3399" s="9"/>
      <c r="Y3399" s="9"/>
      <c r="Z3399" s="9"/>
      <c r="AA3399" s="9"/>
      <c r="AB3399" s="9"/>
      <c r="AC3399" s="9"/>
      <c r="AD3399" s="9"/>
      <c r="AE3399" s="9"/>
      <c r="AF3399" s="9"/>
      <c r="AG3399" s="9"/>
      <c r="AH3399" s="9"/>
      <c r="AI3399" s="9"/>
      <c r="AJ3399" s="9"/>
      <c r="AK3399" s="9"/>
      <c r="AL3399" s="9"/>
      <c r="AM3399" s="9"/>
      <c r="AN3399" s="9"/>
      <c r="AO3399" s="9"/>
      <c r="AP3399" s="9"/>
      <c r="AQ3399" s="9"/>
      <c r="AR3399" s="9"/>
      <c r="AS3399" s="9"/>
      <c r="AT3399" s="9"/>
      <c r="AU3399" s="9"/>
      <c r="AV3399" s="9"/>
      <c r="AW3399" s="9"/>
      <c r="AX3399" s="9"/>
      <c r="AY3399" s="9"/>
      <c r="AZ3399" s="9"/>
      <c r="BA3399" s="9"/>
      <c r="BB3399" s="9"/>
      <c r="BC3399" s="9"/>
      <c r="BD3399" s="9"/>
      <c r="BE3399" s="9"/>
      <c r="BF3399" s="9"/>
      <c r="BG3399" s="9"/>
      <c r="BH3399" s="9"/>
      <c r="BI3399" s="9"/>
      <c r="BJ3399" s="9"/>
      <c r="BK3399" s="9"/>
      <c r="BL3399" s="9"/>
      <c r="BM3399" s="9"/>
      <c r="BN3399" s="9"/>
      <c r="BO3399" s="9"/>
      <c r="BP3399" s="9"/>
      <c r="BQ3399" s="9"/>
      <c r="BR3399" s="9"/>
      <c r="BS3399" s="9"/>
      <c r="BT3399" s="9"/>
      <c r="BU3399" s="9"/>
      <c r="BV3399" s="9"/>
      <c r="BW3399" s="9"/>
      <c r="BX3399" s="9"/>
      <c r="BY3399" s="9"/>
      <c r="BZ3399" s="9"/>
    </row>
    <row r="3400" spans="1:78">
      <c r="A3400" s="9"/>
      <c r="B3400" s="10"/>
      <c r="D3400" s="9"/>
      <c r="E3400" s="9"/>
      <c r="F3400" s="9"/>
      <c r="G3400" s="9"/>
      <c r="H3400" s="9"/>
      <c r="I3400" s="9"/>
      <c r="J3400" s="9"/>
      <c r="K3400" s="9"/>
      <c r="L3400" s="9"/>
      <c r="M3400" s="9"/>
      <c r="N3400" s="9"/>
      <c r="O3400" s="9"/>
      <c r="P3400" s="9"/>
      <c r="Q3400" s="9"/>
      <c r="R3400" s="9"/>
      <c r="S3400" s="9"/>
      <c r="T3400" s="9"/>
      <c r="U3400" s="9"/>
      <c r="V3400" s="9"/>
      <c r="W3400" s="9"/>
      <c r="X3400" s="9"/>
      <c r="Y3400" s="9"/>
      <c r="Z3400" s="9"/>
      <c r="AA3400" s="9"/>
      <c r="AB3400" s="9"/>
      <c r="AC3400" s="9"/>
      <c r="AD3400" s="9"/>
      <c r="AE3400" s="9"/>
      <c r="AF3400" s="9"/>
      <c r="AG3400" s="9"/>
      <c r="AH3400" s="9"/>
      <c r="AI3400" s="9"/>
      <c r="AJ3400" s="9"/>
      <c r="AK3400" s="9"/>
      <c r="AL3400" s="9"/>
      <c r="AM3400" s="9"/>
      <c r="AN3400" s="9"/>
      <c r="AO3400" s="9"/>
      <c r="AP3400" s="9"/>
      <c r="AQ3400" s="9"/>
      <c r="AR3400" s="9"/>
      <c r="AS3400" s="9"/>
      <c r="AT3400" s="9"/>
      <c r="AU3400" s="9"/>
      <c r="AV3400" s="9"/>
      <c r="AW3400" s="9"/>
      <c r="AX3400" s="9"/>
      <c r="AY3400" s="9"/>
      <c r="AZ3400" s="9"/>
      <c r="BA3400" s="9"/>
      <c r="BB3400" s="9"/>
      <c r="BC3400" s="9"/>
      <c r="BD3400" s="9"/>
      <c r="BE3400" s="9"/>
      <c r="BF3400" s="9"/>
      <c r="BG3400" s="9"/>
      <c r="BH3400" s="9"/>
      <c r="BI3400" s="9"/>
      <c r="BJ3400" s="9"/>
      <c r="BK3400" s="9"/>
      <c r="BL3400" s="9"/>
      <c r="BM3400" s="9"/>
      <c r="BN3400" s="9"/>
      <c r="BO3400" s="9"/>
      <c r="BP3400" s="9"/>
      <c r="BQ3400" s="9"/>
      <c r="BR3400" s="9"/>
      <c r="BS3400" s="9"/>
      <c r="BT3400" s="9"/>
      <c r="BU3400" s="9"/>
      <c r="BV3400" s="9"/>
      <c r="BW3400" s="9"/>
      <c r="BX3400" s="9"/>
      <c r="BY3400" s="9"/>
      <c r="BZ3400" s="9"/>
    </row>
    <row r="3401" spans="1:78">
      <c r="A3401" s="9"/>
      <c r="B3401" s="10"/>
      <c r="D3401" s="9"/>
      <c r="E3401" s="9"/>
      <c r="F3401" s="9"/>
      <c r="G3401" s="9"/>
      <c r="H3401" s="9"/>
      <c r="I3401" s="9"/>
      <c r="J3401" s="9"/>
      <c r="K3401" s="9"/>
      <c r="L3401" s="9"/>
      <c r="M3401" s="9"/>
      <c r="N3401" s="9"/>
      <c r="O3401" s="9"/>
      <c r="P3401" s="9"/>
      <c r="Q3401" s="9"/>
      <c r="R3401" s="9"/>
      <c r="S3401" s="9"/>
      <c r="T3401" s="9"/>
      <c r="U3401" s="9"/>
      <c r="V3401" s="9"/>
      <c r="W3401" s="9"/>
      <c r="X3401" s="9"/>
      <c r="Y3401" s="9"/>
      <c r="Z3401" s="9"/>
      <c r="AA3401" s="9"/>
      <c r="AB3401" s="9"/>
      <c r="AC3401" s="9"/>
      <c r="AD3401" s="9"/>
      <c r="AE3401" s="9"/>
      <c r="AF3401" s="9"/>
      <c r="AG3401" s="9"/>
      <c r="AH3401" s="9"/>
      <c r="AI3401" s="9"/>
      <c r="AJ3401" s="9"/>
      <c r="AK3401" s="9"/>
      <c r="AL3401" s="9"/>
      <c r="AM3401" s="9"/>
      <c r="AN3401" s="9"/>
      <c r="AO3401" s="9"/>
      <c r="AP3401" s="9"/>
      <c r="AQ3401" s="9"/>
      <c r="AR3401" s="9"/>
      <c r="AS3401" s="9"/>
      <c r="AT3401" s="9"/>
      <c r="AU3401" s="9"/>
      <c r="AV3401" s="9"/>
      <c r="AW3401" s="9"/>
      <c r="AX3401" s="9"/>
      <c r="AY3401" s="9"/>
      <c r="AZ3401" s="9"/>
      <c r="BA3401" s="9"/>
      <c r="BB3401" s="9"/>
      <c r="BC3401" s="9"/>
      <c r="BD3401" s="9"/>
      <c r="BE3401" s="9"/>
      <c r="BF3401" s="9"/>
      <c r="BG3401" s="9"/>
      <c r="BH3401" s="9"/>
      <c r="BI3401" s="9"/>
      <c r="BJ3401" s="9"/>
      <c r="BK3401" s="9"/>
      <c r="BL3401" s="9"/>
      <c r="BM3401" s="9"/>
      <c r="BN3401" s="9"/>
      <c r="BO3401" s="9"/>
      <c r="BP3401" s="9"/>
      <c r="BQ3401" s="9"/>
      <c r="BR3401" s="9"/>
      <c r="BS3401" s="9"/>
      <c r="BT3401" s="9"/>
      <c r="BU3401" s="9"/>
      <c r="BV3401" s="9"/>
      <c r="BW3401" s="9"/>
      <c r="BX3401" s="9"/>
      <c r="BY3401" s="9"/>
      <c r="BZ3401" s="9"/>
    </row>
    <row r="3402" spans="1:78">
      <c r="A3402" s="9"/>
      <c r="B3402" s="10"/>
      <c r="D3402" s="9"/>
      <c r="E3402" s="9"/>
      <c r="F3402" s="9"/>
      <c r="G3402" s="9"/>
      <c r="H3402" s="9"/>
      <c r="I3402" s="9"/>
      <c r="J3402" s="9"/>
      <c r="K3402" s="9"/>
      <c r="L3402" s="9"/>
      <c r="M3402" s="9"/>
      <c r="N3402" s="9"/>
      <c r="O3402" s="9"/>
      <c r="P3402" s="9"/>
      <c r="Q3402" s="9"/>
      <c r="R3402" s="9"/>
      <c r="S3402" s="9"/>
      <c r="T3402" s="9"/>
      <c r="U3402" s="9"/>
      <c r="V3402" s="9"/>
      <c r="W3402" s="9"/>
      <c r="X3402" s="9"/>
      <c r="Y3402" s="9"/>
      <c r="Z3402" s="9"/>
      <c r="AA3402" s="9"/>
      <c r="AB3402" s="9"/>
      <c r="AC3402" s="9"/>
      <c r="AD3402" s="9"/>
      <c r="AE3402" s="9"/>
      <c r="AF3402" s="9"/>
      <c r="AG3402" s="9"/>
      <c r="AH3402" s="9"/>
      <c r="AI3402" s="9"/>
      <c r="AJ3402" s="9"/>
      <c r="AK3402" s="9"/>
      <c r="AL3402" s="9"/>
      <c r="AM3402" s="9"/>
      <c r="AN3402" s="9"/>
      <c r="AO3402" s="9"/>
      <c r="AP3402" s="9"/>
      <c r="AQ3402" s="9"/>
      <c r="AR3402" s="9"/>
      <c r="AS3402" s="9"/>
      <c r="AT3402" s="9"/>
      <c r="AU3402" s="9"/>
      <c r="AV3402" s="9"/>
      <c r="AW3402" s="9"/>
      <c r="AX3402" s="9"/>
      <c r="AY3402" s="9"/>
      <c r="AZ3402" s="9"/>
      <c r="BA3402" s="9"/>
      <c r="BB3402" s="9"/>
      <c r="BC3402" s="9"/>
      <c r="BD3402" s="9"/>
      <c r="BE3402" s="9"/>
      <c r="BF3402" s="9"/>
      <c r="BG3402" s="9"/>
      <c r="BH3402" s="9"/>
      <c r="BI3402" s="9"/>
      <c r="BJ3402" s="9"/>
      <c r="BK3402" s="9"/>
      <c r="BL3402" s="9"/>
      <c r="BM3402" s="9"/>
      <c r="BN3402" s="9"/>
      <c r="BO3402" s="9"/>
      <c r="BP3402" s="9"/>
      <c r="BQ3402" s="9"/>
      <c r="BR3402" s="9"/>
      <c r="BS3402" s="9"/>
      <c r="BT3402" s="9"/>
      <c r="BU3402" s="9"/>
      <c r="BV3402" s="9"/>
      <c r="BW3402" s="9"/>
      <c r="BX3402" s="9"/>
      <c r="BY3402" s="9"/>
      <c r="BZ3402" s="9"/>
    </row>
    <row r="3403" spans="1:78">
      <c r="A3403" s="9"/>
      <c r="B3403" s="10"/>
      <c r="D3403" s="9"/>
      <c r="E3403" s="9"/>
      <c r="F3403" s="9"/>
      <c r="G3403" s="9"/>
      <c r="H3403" s="9"/>
      <c r="I3403" s="9"/>
      <c r="J3403" s="9"/>
      <c r="K3403" s="9"/>
      <c r="L3403" s="9"/>
      <c r="M3403" s="9"/>
      <c r="N3403" s="9"/>
      <c r="O3403" s="9"/>
      <c r="P3403" s="9"/>
      <c r="Q3403" s="9"/>
      <c r="R3403" s="9"/>
      <c r="S3403" s="9"/>
      <c r="T3403" s="9"/>
      <c r="U3403" s="9"/>
      <c r="V3403" s="9"/>
      <c r="W3403" s="9"/>
      <c r="X3403" s="9"/>
      <c r="Y3403" s="9"/>
      <c r="Z3403" s="9"/>
      <c r="AA3403" s="9"/>
      <c r="AB3403" s="9"/>
      <c r="AC3403" s="9"/>
      <c r="AD3403" s="9"/>
      <c r="AE3403" s="9"/>
      <c r="AF3403" s="9"/>
      <c r="AG3403" s="9"/>
      <c r="AH3403" s="9"/>
      <c r="AI3403" s="9"/>
      <c r="AJ3403" s="9"/>
      <c r="AK3403" s="9"/>
      <c r="AL3403" s="9"/>
      <c r="AM3403" s="9"/>
      <c r="AN3403" s="9"/>
      <c r="AO3403" s="9"/>
      <c r="AP3403" s="9"/>
      <c r="AQ3403" s="9"/>
      <c r="AR3403" s="9"/>
      <c r="AS3403" s="9"/>
      <c r="AT3403" s="9"/>
      <c r="AU3403" s="9"/>
      <c r="AV3403" s="9"/>
      <c r="AW3403" s="9"/>
      <c r="AX3403" s="9"/>
      <c r="AY3403" s="9"/>
      <c r="AZ3403" s="9"/>
      <c r="BA3403" s="9"/>
      <c r="BB3403" s="9"/>
      <c r="BC3403" s="9"/>
      <c r="BD3403" s="9"/>
      <c r="BE3403" s="9"/>
      <c r="BF3403" s="9"/>
      <c r="BG3403" s="9"/>
      <c r="BH3403" s="9"/>
      <c r="BI3403" s="9"/>
      <c r="BJ3403" s="9"/>
      <c r="BK3403" s="9"/>
      <c r="BL3403" s="9"/>
      <c r="BM3403" s="9"/>
      <c r="BN3403" s="9"/>
      <c r="BO3403" s="9"/>
      <c r="BP3403" s="9"/>
      <c r="BQ3403" s="9"/>
      <c r="BR3403" s="9"/>
      <c r="BS3403" s="9"/>
      <c r="BT3403" s="9"/>
      <c r="BU3403" s="9"/>
      <c r="BV3403" s="9"/>
      <c r="BW3403" s="9"/>
      <c r="BX3403" s="9"/>
      <c r="BY3403" s="9"/>
      <c r="BZ3403" s="9"/>
    </row>
    <row r="3404" spans="1:78">
      <c r="A3404" s="9"/>
      <c r="B3404" s="10"/>
      <c r="D3404" s="9"/>
      <c r="E3404" s="9"/>
      <c r="F3404" s="9"/>
      <c r="G3404" s="9"/>
      <c r="H3404" s="9"/>
      <c r="I3404" s="9"/>
      <c r="J3404" s="9"/>
      <c r="K3404" s="9"/>
      <c r="L3404" s="9"/>
      <c r="M3404" s="9"/>
      <c r="N3404" s="9"/>
      <c r="O3404" s="9"/>
      <c r="P3404" s="9"/>
      <c r="Q3404" s="9"/>
      <c r="R3404" s="9"/>
      <c r="S3404" s="9"/>
      <c r="T3404" s="9"/>
      <c r="U3404" s="9"/>
      <c r="V3404" s="9"/>
      <c r="W3404" s="9"/>
      <c r="X3404" s="9"/>
      <c r="Y3404" s="9"/>
      <c r="Z3404" s="9"/>
      <c r="AA3404" s="9"/>
      <c r="AB3404" s="9"/>
      <c r="AC3404" s="9"/>
      <c r="AD3404" s="9"/>
      <c r="AE3404" s="9"/>
      <c r="AF3404" s="9"/>
      <c r="AG3404" s="9"/>
      <c r="AH3404" s="9"/>
      <c r="AI3404" s="9"/>
      <c r="AJ3404" s="9"/>
      <c r="AK3404" s="9"/>
      <c r="AL3404" s="9"/>
      <c r="AM3404" s="9"/>
      <c r="AN3404" s="9"/>
      <c r="AO3404" s="9"/>
      <c r="AP3404" s="9"/>
      <c r="AQ3404" s="9"/>
      <c r="AR3404" s="9"/>
      <c r="AS3404" s="9"/>
      <c r="AT3404" s="9"/>
      <c r="AU3404" s="9"/>
      <c r="AV3404" s="9"/>
      <c r="AW3404" s="9"/>
      <c r="AX3404" s="9"/>
      <c r="AY3404" s="9"/>
      <c r="AZ3404" s="9"/>
      <c r="BA3404" s="9"/>
      <c r="BB3404" s="9"/>
      <c r="BC3404" s="9"/>
      <c r="BD3404" s="9"/>
      <c r="BE3404" s="9"/>
      <c r="BF3404" s="9"/>
      <c r="BG3404" s="9"/>
      <c r="BH3404" s="9"/>
      <c r="BI3404" s="9"/>
      <c r="BJ3404" s="9"/>
      <c r="BK3404" s="9"/>
      <c r="BL3404" s="9"/>
      <c r="BM3404" s="9"/>
      <c r="BN3404" s="9"/>
      <c r="BO3404" s="9"/>
      <c r="BP3404" s="9"/>
      <c r="BQ3404" s="9"/>
      <c r="BR3404" s="9"/>
      <c r="BS3404" s="9"/>
      <c r="BT3404" s="9"/>
      <c r="BU3404" s="9"/>
      <c r="BV3404" s="9"/>
      <c r="BW3404" s="9"/>
      <c r="BX3404" s="9"/>
      <c r="BY3404" s="9"/>
      <c r="BZ3404" s="9"/>
    </row>
    <row r="3405" spans="1:78">
      <c r="A3405" s="9"/>
      <c r="B3405" s="10"/>
      <c r="D3405" s="9"/>
      <c r="E3405" s="9"/>
      <c r="F3405" s="9"/>
      <c r="G3405" s="9"/>
      <c r="H3405" s="9"/>
      <c r="I3405" s="9"/>
      <c r="J3405" s="9"/>
      <c r="K3405" s="9"/>
      <c r="L3405" s="9"/>
      <c r="M3405" s="9"/>
      <c r="N3405" s="9"/>
      <c r="O3405" s="9"/>
      <c r="P3405" s="9"/>
      <c r="Q3405" s="9"/>
      <c r="R3405" s="9"/>
      <c r="S3405" s="9"/>
      <c r="T3405" s="9"/>
      <c r="U3405" s="9"/>
      <c r="V3405" s="9"/>
      <c r="W3405" s="9"/>
      <c r="X3405" s="9"/>
      <c r="Y3405" s="9"/>
      <c r="Z3405" s="9"/>
      <c r="AA3405" s="9"/>
      <c r="AB3405" s="9"/>
      <c r="AC3405" s="9"/>
      <c r="AD3405" s="9"/>
      <c r="AE3405" s="9"/>
      <c r="AF3405" s="9"/>
      <c r="AG3405" s="9"/>
      <c r="AH3405" s="9"/>
      <c r="AI3405" s="9"/>
      <c r="AJ3405" s="9"/>
      <c r="AK3405" s="9"/>
      <c r="AL3405" s="9"/>
      <c r="AM3405" s="9"/>
      <c r="AN3405" s="9"/>
      <c r="AO3405" s="9"/>
      <c r="AP3405" s="9"/>
      <c r="AQ3405" s="9"/>
      <c r="AR3405" s="9"/>
      <c r="AS3405" s="9"/>
      <c r="AT3405" s="9"/>
      <c r="AU3405" s="9"/>
      <c r="AV3405" s="9"/>
      <c r="AW3405" s="9"/>
      <c r="AX3405" s="9"/>
      <c r="AY3405" s="9"/>
      <c r="AZ3405" s="9"/>
      <c r="BA3405" s="9"/>
      <c r="BB3405" s="9"/>
      <c r="BC3405" s="9"/>
      <c r="BD3405" s="9"/>
      <c r="BE3405" s="9"/>
      <c r="BF3405" s="9"/>
      <c r="BG3405" s="9"/>
      <c r="BH3405" s="9"/>
      <c r="BI3405" s="9"/>
      <c r="BJ3405" s="9"/>
      <c r="BK3405" s="9"/>
      <c r="BL3405" s="9"/>
      <c r="BM3405" s="9"/>
      <c r="BN3405" s="9"/>
      <c r="BO3405" s="9"/>
      <c r="BP3405" s="9"/>
      <c r="BQ3405" s="9"/>
      <c r="BR3405" s="9"/>
      <c r="BS3405" s="9"/>
      <c r="BT3405" s="9"/>
      <c r="BU3405" s="9"/>
      <c r="BV3405" s="9"/>
      <c r="BW3405" s="9"/>
      <c r="BX3405" s="9"/>
      <c r="BY3405" s="9"/>
      <c r="BZ3405" s="9"/>
    </row>
    <row r="3406" spans="1:78">
      <c r="A3406" s="9"/>
      <c r="B3406" s="10"/>
      <c r="D3406" s="9"/>
      <c r="E3406" s="9"/>
      <c r="F3406" s="9"/>
      <c r="G3406" s="9"/>
      <c r="H3406" s="9"/>
      <c r="I3406" s="9"/>
      <c r="J3406" s="9"/>
      <c r="K3406" s="9"/>
      <c r="L3406" s="9"/>
      <c r="M3406" s="9"/>
      <c r="N3406" s="9"/>
      <c r="O3406" s="9"/>
      <c r="P3406" s="9"/>
      <c r="Q3406" s="9"/>
      <c r="R3406" s="9"/>
      <c r="S3406" s="9"/>
      <c r="T3406" s="9"/>
      <c r="U3406" s="9"/>
      <c r="V3406" s="9"/>
      <c r="W3406" s="9"/>
      <c r="X3406" s="9"/>
      <c r="Y3406" s="9"/>
      <c r="Z3406" s="9"/>
      <c r="AA3406" s="9"/>
      <c r="AB3406" s="9"/>
      <c r="AC3406" s="9"/>
      <c r="AD3406" s="9"/>
      <c r="AE3406" s="9"/>
      <c r="AF3406" s="9"/>
      <c r="AG3406" s="9"/>
      <c r="AH3406" s="9"/>
      <c r="AI3406" s="9"/>
      <c r="AJ3406" s="9"/>
      <c r="AK3406" s="9"/>
      <c r="AL3406" s="9"/>
      <c r="AM3406" s="9"/>
      <c r="AN3406" s="9"/>
      <c r="AO3406" s="9"/>
      <c r="AP3406" s="9"/>
      <c r="AQ3406" s="9"/>
      <c r="AR3406" s="9"/>
      <c r="AS3406" s="9"/>
      <c r="AT3406" s="9"/>
      <c r="AU3406" s="9"/>
      <c r="AV3406" s="9"/>
      <c r="AW3406" s="9"/>
      <c r="AX3406" s="9"/>
      <c r="AY3406" s="9"/>
      <c r="AZ3406" s="9"/>
      <c r="BA3406" s="9"/>
      <c r="BB3406" s="9"/>
      <c r="BC3406" s="9"/>
      <c r="BD3406" s="9"/>
      <c r="BE3406" s="9"/>
      <c r="BF3406" s="9"/>
      <c r="BG3406" s="9"/>
      <c r="BH3406" s="9"/>
      <c r="BI3406" s="9"/>
      <c r="BJ3406" s="9"/>
      <c r="BK3406" s="9"/>
      <c r="BL3406" s="9"/>
      <c r="BM3406" s="9"/>
      <c r="BN3406" s="9"/>
      <c r="BO3406" s="9"/>
      <c r="BP3406" s="9"/>
      <c r="BQ3406" s="9"/>
      <c r="BR3406" s="9"/>
      <c r="BS3406" s="9"/>
      <c r="BT3406" s="9"/>
      <c r="BU3406" s="9"/>
      <c r="BV3406" s="9"/>
      <c r="BW3406" s="9"/>
      <c r="BX3406" s="9"/>
      <c r="BY3406" s="9"/>
      <c r="BZ3406" s="9"/>
    </row>
    <row r="3407" spans="1:78">
      <c r="A3407" s="9"/>
      <c r="B3407" s="10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O3407" s="9"/>
      <c r="P3407" s="9"/>
      <c r="Q3407" s="9"/>
      <c r="R3407" s="9"/>
      <c r="S3407" s="9"/>
      <c r="T3407" s="9"/>
      <c r="U3407" s="9"/>
      <c r="V3407" s="9"/>
      <c r="W3407" s="9"/>
      <c r="X3407" s="9"/>
      <c r="Y3407" s="9"/>
      <c r="Z3407" s="9"/>
      <c r="AA3407" s="9"/>
      <c r="AB3407" s="9"/>
      <c r="AC3407" s="9"/>
      <c r="AD3407" s="9"/>
      <c r="AE3407" s="9"/>
      <c r="AF3407" s="9"/>
      <c r="AG3407" s="9"/>
      <c r="AH3407" s="9"/>
      <c r="AI3407" s="9"/>
      <c r="AJ3407" s="9"/>
      <c r="AK3407" s="9"/>
      <c r="AL3407" s="9"/>
      <c r="AM3407" s="9"/>
      <c r="AN3407" s="9"/>
      <c r="AO3407" s="9"/>
      <c r="AP3407" s="9"/>
      <c r="AQ3407" s="9"/>
      <c r="AR3407" s="9"/>
      <c r="AS3407" s="9"/>
      <c r="AT3407" s="9"/>
      <c r="AU3407" s="9"/>
      <c r="AV3407" s="9"/>
      <c r="AW3407" s="9"/>
      <c r="AX3407" s="9"/>
      <c r="AY3407" s="9"/>
      <c r="AZ3407" s="9"/>
      <c r="BA3407" s="9"/>
      <c r="BB3407" s="9"/>
      <c r="BC3407" s="9"/>
      <c r="BD3407" s="9"/>
      <c r="BE3407" s="9"/>
      <c r="BF3407" s="9"/>
      <c r="BG3407" s="9"/>
      <c r="BH3407" s="9"/>
      <c r="BI3407" s="9"/>
      <c r="BJ3407" s="9"/>
      <c r="BK3407" s="9"/>
      <c r="BL3407" s="9"/>
      <c r="BM3407" s="9"/>
      <c r="BN3407" s="9"/>
      <c r="BO3407" s="9"/>
      <c r="BP3407" s="9"/>
      <c r="BQ3407" s="9"/>
      <c r="BR3407" s="9"/>
      <c r="BS3407" s="9"/>
      <c r="BT3407" s="9"/>
      <c r="BU3407" s="9"/>
      <c r="BV3407" s="9"/>
      <c r="BW3407" s="9"/>
      <c r="BX3407" s="9"/>
      <c r="BY3407" s="9"/>
      <c r="BZ3407" s="9"/>
    </row>
    <row r="3408" spans="1:78">
      <c r="A3408" s="9"/>
      <c r="B3408" s="10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N3408" s="9"/>
      <c r="O3408" s="9"/>
      <c r="P3408" s="9"/>
      <c r="Q3408" s="9"/>
      <c r="R3408" s="9"/>
      <c r="S3408" s="9"/>
      <c r="T3408" s="9"/>
      <c r="U3408" s="9"/>
      <c r="V3408" s="9"/>
      <c r="W3408" s="9"/>
      <c r="X3408" s="9"/>
      <c r="Y3408" s="9"/>
      <c r="Z3408" s="9"/>
      <c r="AA3408" s="9"/>
      <c r="AB3408" s="9"/>
      <c r="AC3408" s="9"/>
      <c r="AD3408" s="9"/>
      <c r="AE3408" s="9"/>
      <c r="AF3408" s="9"/>
      <c r="AG3408" s="9"/>
      <c r="AH3408" s="9"/>
      <c r="AI3408" s="9"/>
      <c r="AJ3408" s="9"/>
      <c r="AK3408" s="9"/>
      <c r="AL3408" s="9"/>
      <c r="AM3408" s="9"/>
      <c r="AN3408" s="9"/>
      <c r="AO3408" s="9"/>
      <c r="AP3408" s="9"/>
      <c r="AQ3408" s="9"/>
      <c r="AR3408" s="9"/>
      <c r="AS3408" s="9"/>
      <c r="AT3408" s="9"/>
      <c r="AU3408" s="9"/>
      <c r="AV3408" s="9"/>
      <c r="AW3408" s="9"/>
      <c r="AX3408" s="9"/>
      <c r="AY3408" s="9"/>
      <c r="AZ3408" s="9"/>
      <c r="BA3408" s="9"/>
      <c r="BB3408" s="9"/>
      <c r="BC3408" s="9"/>
      <c r="BD3408" s="9"/>
      <c r="BE3408" s="9"/>
      <c r="BF3408" s="9"/>
      <c r="BG3408" s="9"/>
      <c r="BH3408" s="9"/>
      <c r="BI3408" s="9"/>
      <c r="BJ3408" s="9"/>
      <c r="BK3408" s="9"/>
      <c r="BL3408" s="9"/>
      <c r="BM3408" s="9"/>
      <c r="BN3408" s="9"/>
      <c r="BO3408" s="9"/>
      <c r="BP3408" s="9"/>
      <c r="BQ3408" s="9"/>
      <c r="BR3408" s="9"/>
      <c r="BS3408" s="9"/>
      <c r="BT3408" s="9"/>
      <c r="BU3408" s="9"/>
      <c r="BV3408" s="9"/>
      <c r="BW3408" s="9"/>
      <c r="BX3408" s="9"/>
      <c r="BY3408" s="9"/>
      <c r="BZ3408" s="9"/>
    </row>
    <row r="3409" spans="1:78">
      <c r="A3409" s="9"/>
      <c r="B3409" s="10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O3409" s="9"/>
      <c r="P3409" s="9"/>
      <c r="Q3409" s="9"/>
      <c r="R3409" s="9"/>
      <c r="S3409" s="9"/>
      <c r="T3409" s="9"/>
      <c r="U3409" s="9"/>
      <c r="V3409" s="9"/>
      <c r="W3409" s="9"/>
      <c r="X3409" s="9"/>
      <c r="Y3409" s="9"/>
      <c r="Z3409" s="9"/>
      <c r="AA3409" s="9"/>
      <c r="AB3409" s="9"/>
      <c r="AC3409" s="9"/>
      <c r="AD3409" s="9"/>
      <c r="AE3409" s="9"/>
      <c r="AF3409" s="9"/>
      <c r="AG3409" s="9"/>
      <c r="AH3409" s="9"/>
      <c r="AI3409" s="9"/>
      <c r="AJ3409" s="9"/>
      <c r="AK3409" s="9"/>
      <c r="AL3409" s="9"/>
      <c r="AM3409" s="9"/>
      <c r="AN3409" s="9"/>
      <c r="AO3409" s="9"/>
      <c r="AP3409" s="9"/>
      <c r="AQ3409" s="9"/>
      <c r="AR3409" s="9"/>
      <c r="AS3409" s="9"/>
      <c r="AT3409" s="9"/>
      <c r="AU3409" s="9"/>
      <c r="AV3409" s="9"/>
      <c r="AW3409" s="9"/>
      <c r="AX3409" s="9"/>
      <c r="AY3409" s="9"/>
      <c r="AZ3409" s="9"/>
      <c r="BA3409" s="9"/>
      <c r="BB3409" s="9"/>
      <c r="BC3409" s="9"/>
      <c r="BD3409" s="9"/>
      <c r="BE3409" s="9"/>
      <c r="BF3409" s="9"/>
      <c r="BG3409" s="9"/>
      <c r="BH3409" s="9"/>
      <c r="BI3409" s="9"/>
      <c r="BJ3409" s="9"/>
      <c r="BK3409" s="9"/>
      <c r="BL3409" s="9"/>
      <c r="BM3409" s="9"/>
      <c r="BN3409" s="9"/>
      <c r="BO3409" s="9"/>
      <c r="BP3409" s="9"/>
      <c r="BQ3409" s="9"/>
      <c r="BR3409" s="9"/>
      <c r="BS3409" s="9"/>
      <c r="BT3409" s="9"/>
      <c r="BU3409" s="9"/>
      <c r="BV3409" s="9"/>
      <c r="BW3409" s="9"/>
      <c r="BX3409" s="9"/>
      <c r="BY3409" s="9"/>
      <c r="BZ3409" s="9"/>
    </row>
    <row r="3410" spans="1:78">
      <c r="A3410" s="9"/>
      <c r="B3410" s="10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O3410" s="9"/>
      <c r="P3410" s="9"/>
      <c r="Q3410" s="9"/>
      <c r="R3410" s="9"/>
      <c r="S3410" s="9"/>
      <c r="T3410" s="9"/>
      <c r="U3410" s="9"/>
      <c r="V3410" s="9"/>
      <c r="W3410" s="9"/>
      <c r="X3410" s="9"/>
      <c r="Y3410" s="9"/>
      <c r="Z3410" s="9"/>
      <c r="AA3410" s="9"/>
      <c r="AB3410" s="9"/>
      <c r="AC3410" s="9"/>
      <c r="AD3410" s="9"/>
      <c r="AE3410" s="9"/>
      <c r="AF3410" s="9"/>
      <c r="AG3410" s="9"/>
      <c r="AH3410" s="9"/>
      <c r="AI3410" s="9"/>
      <c r="AJ3410" s="9"/>
      <c r="AK3410" s="9"/>
      <c r="AL3410" s="9"/>
      <c r="AM3410" s="9"/>
      <c r="AN3410" s="9"/>
      <c r="AO3410" s="9"/>
      <c r="AP3410" s="9"/>
      <c r="AQ3410" s="9"/>
      <c r="AR3410" s="9"/>
      <c r="AS3410" s="9"/>
      <c r="AT3410" s="9"/>
      <c r="AU3410" s="9"/>
      <c r="AV3410" s="9"/>
      <c r="AW3410" s="9"/>
      <c r="AX3410" s="9"/>
      <c r="AY3410" s="9"/>
      <c r="AZ3410" s="9"/>
      <c r="BA3410" s="9"/>
      <c r="BB3410" s="9"/>
      <c r="BC3410" s="9"/>
      <c r="BD3410" s="9"/>
      <c r="BE3410" s="9"/>
      <c r="BF3410" s="9"/>
      <c r="BG3410" s="9"/>
      <c r="BH3410" s="9"/>
      <c r="BI3410" s="9"/>
      <c r="BJ3410" s="9"/>
      <c r="BK3410" s="9"/>
      <c r="BL3410" s="9"/>
      <c r="BM3410" s="9"/>
      <c r="BN3410" s="9"/>
      <c r="BO3410" s="9"/>
      <c r="BP3410" s="9"/>
      <c r="BQ3410" s="9"/>
      <c r="BR3410" s="9"/>
      <c r="BS3410" s="9"/>
      <c r="BT3410" s="9"/>
      <c r="BU3410" s="9"/>
      <c r="BV3410" s="9"/>
      <c r="BW3410" s="9"/>
      <c r="BX3410" s="9"/>
      <c r="BY3410" s="9"/>
      <c r="BZ3410" s="9"/>
    </row>
    <row r="3411" spans="1:78">
      <c r="A3411" s="9"/>
      <c r="B3411" s="10"/>
      <c r="D3411" s="9"/>
      <c r="E3411" s="9"/>
      <c r="F3411" s="9"/>
      <c r="G3411" s="9"/>
      <c r="H3411" s="9"/>
      <c r="I3411" s="9"/>
      <c r="J3411" s="9"/>
      <c r="K3411" s="9"/>
      <c r="L3411" s="9"/>
      <c r="M3411" s="9"/>
      <c r="N3411" s="9"/>
      <c r="O3411" s="9"/>
      <c r="P3411" s="9"/>
      <c r="Q3411" s="9"/>
      <c r="R3411" s="9"/>
      <c r="S3411" s="9"/>
      <c r="T3411" s="9"/>
      <c r="U3411" s="9"/>
      <c r="V3411" s="9"/>
      <c r="W3411" s="9"/>
      <c r="X3411" s="9"/>
      <c r="Y3411" s="9"/>
      <c r="Z3411" s="9"/>
      <c r="AA3411" s="9"/>
      <c r="AB3411" s="9"/>
      <c r="AC3411" s="9"/>
      <c r="AD3411" s="9"/>
      <c r="AE3411" s="9"/>
      <c r="AF3411" s="9"/>
      <c r="AG3411" s="9"/>
      <c r="AH3411" s="9"/>
      <c r="AI3411" s="9"/>
      <c r="AJ3411" s="9"/>
      <c r="AK3411" s="9"/>
      <c r="AL3411" s="9"/>
      <c r="AM3411" s="9"/>
      <c r="AN3411" s="9"/>
      <c r="AO3411" s="9"/>
      <c r="AP3411" s="9"/>
      <c r="AQ3411" s="9"/>
      <c r="AR3411" s="9"/>
      <c r="AS3411" s="9"/>
      <c r="AT3411" s="9"/>
      <c r="AU3411" s="9"/>
      <c r="AV3411" s="9"/>
      <c r="AW3411" s="9"/>
      <c r="AX3411" s="9"/>
      <c r="AY3411" s="9"/>
      <c r="AZ3411" s="9"/>
      <c r="BA3411" s="9"/>
      <c r="BB3411" s="9"/>
      <c r="BC3411" s="9"/>
      <c r="BD3411" s="9"/>
      <c r="BE3411" s="9"/>
      <c r="BF3411" s="9"/>
      <c r="BG3411" s="9"/>
      <c r="BH3411" s="9"/>
      <c r="BI3411" s="9"/>
      <c r="BJ3411" s="9"/>
      <c r="BK3411" s="9"/>
      <c r="BL3411" s="9"/>
      <c r="BM3411" s="9"/>
      <c r="BN3411" s="9"/>
      <c r="BO3411" s="9"/>
      <c r="BP3411" s="9"/>
      <c r="BQ3411" s="9"/>
      <c r="BR3411" s="9"/>
      <c r="BS3411" s="9"/>
      <c r="BT3411" s="9"/>
      <c r="BU3411" s="9"/>
      <c r="BV3411" s="9"/>
      <c r="BW3411" s="9"/>
      <c r="BX3411" s="9"/>
      <c r="BY3411" s="9"/>
      <c r="BZ3411" s="9"/>
    </row>
    <row r="3412" spans="1:78">
      <c r="A3412" s="9"/>
      <c r="B3412" s="10"/>
      <c r="D3412" s="9"/>
      <c r="E3412" s="9"/>
      <c r="F3412" s="9"/>
      <c r="G3412" s="9"/>
      <c r="H3412" s="9"/>
      <c r="I3412" s="9"/>
      <c r="J3412" s="9"/>
      <c r="K3412" s="9"/>
      <c r="L3412" s="9"/>
      <c r="M3412" s="9"/>
      <c r="N3412" s="9"/>
      <c r="O3412" s="9"/>
      <c r="P3412" s="9"/>
      <c r="Q3412" s="9"/>
      <c r="R3412" s="9"/>
      <c r="S3412" s="9"/>
      <c r="T3412" s="9"/>
      <c r="U3412" s="9"/>
      <c r="V3412" s="9"/>
      <c r="W3412" s="9"/>
      <c r="X3412" s="9"/>
      <c r="Y3412" s="9"/>
      <c r="Z3412" s="9"/>
      <c r="AA3412" s="9"/>
      <c r="AB3412" s="9"/>
      <c r="AC3412" s="9"/>
      <c r="AD3412" s="9"/>
      <c r="AE3412" s="9"/>
      <c r="AF3412" s="9"/>
      <c r="AG3412" s="9"/>
      <c r="AH3412" s="9"/>
      <c r="AI3412" s="9"/>
      <c r="AJ3412" s="9"/>
      <c r="AK3412" s="9"/>
      <c r="AL3412" s="9"/>
      <c r="AM3412" s="9"/>
      <c r="AN3412" s="9"/>
      <c r="AO3412" s="9"/>
      <c r="AP3412" s="9"/>
      <c r="AQ3412" s="9"/>
      <c r="AR3412" s="9"/>
      <c r="AS3412" s="9"/>
      <c r="AT3412" s="9"/>
      <c r="AU3412" s="9"/>
      <c r="AV3412" s="9"/>
      <c r="AW3412" s="9"/>
      <c r="AX3412" s="9"/>
      <c r="AY3412" s="9"/>
      <c r="AZ3412" s="9"/>
      <c r="BA3412" s="9"/>
      <c r="BB3412" s="9"/>
      <c r="BC3412" s="9"/>
      <c r="BD3412" s="9"/>
      <c r="BE3412" s="9"/>
      <c r="BF3412" s="9"/>
      <c r="BG3412" s="9"/>
      <c r="BH3412" s="9"/>
      <c r="BI3412" s="9"/>
      <c r="BJ3412" s="9"/>
      <c r="BK3412" s="9"/>
      <c r="BL3412" s="9"/>
      <c r="BM3412" s="9"/>
      <c r="BN3412" s="9"/>
      <c r="BO3412" s="9"/>
      <c r="BP3412" s="9"/>
      <c r="BQ3412" s="9"/>
      <c r="BR3412" s="9"/>
      <c r="BS3412" s="9"/>
      <c r="BT3412" s="9"/>
      <c r="BU3412" s="9"/>
      <c r="BV3412" s="9"/>
      <c r="BW3412" s="9"/>
      <c r="BX3412" s="9"/>
      <c r="BY3412" s="9"/>
      <c r="BZ3412" s="9"/>
    </row>
    <row r="3413" spans="1:78">
      <c r="A3413" s="9"/>
      <c r="B3413" s="10"/>
      <c r="D3413" s="9"/>
      <c r="E3413" s="9"/>
      <c r="F3413" s="9"/>
      <c r="G3413" s="9"/>
      <c r="H3413" s="9"/>
      <c r="I3413" s="9"/>
      <c r="J3413" s="9"/>
      <c r="K3413" s="9"/>
      <c r="L3413" s="9"/>
      <c r="M3413" s="9"/>
      <c r="N3413" s="9"/>
      <c r="O3413" s="9"/>
      <c r="P3413" s="9"/>
      <c r="Q3413" s="9"/>
      <c r="R3413" s="9"/>
      <c r="S3413" s="9"/>
      <c r="T3413" s="9"/>
      <c r="U3413" s="9"/>
      <c r="V3413" s="9"/>
      <c r="W3413" s="9"/>
      <c r="X3413" s="9"/>
      <c r="Y3413" s="9"/>
      <c r="Z3413" s="9"/>
      <c r="AA3413" s="9"/>
      <c r="AB3413" s="9"/>
      <c r="AC3413" s="9"/>
      <c r="AD3413" s="9"/>
      <c r="AE3413" s="9"/>
      <c r="AF3413" s="9"/>
      <c r="AG3413" s="9"/>
      <c r="AH3413" s="9"/>
      <c r="AI3413" s="9"/>
      <c r="AJ3413" s="9"/>
      <c r="AK3413" s="9"/>
      <c r="AL3413" s="9"/>
      <c r="AM3413" s="9"/>
      <c r="AN3413" s="9"/>
      <c r="AO3413" s="9"/>
      <c r="AP3413" s="9"/>
      <c r="AQ3413" s="9"/>
      <c r="AR3413" s="9"/>
      <c r="AS3413" s="9"/>
      <c r="AT3413" s="9"/>
      <c r="AU3413" s="9"/>
      <c r="AV3413" s="9"/>
      <c r="AW3413" s="9"/>
      <c r="AX3413" s="9"/>
      <c r="AY3413" s="9"/>
      <c r="AZ3413" s="9"/>
      <c r="BA3413" s="9"/>
      <c r="BB3413" s="9"/>
      <c r="BC3413" s="9"/>
      <c r="BD3413" s="9"/>
      <c r="BE3413" s="9"/>
      <c r="BF3413" s="9"/>
      <c r="BG3413" s="9"/>
      <c r="BH3413" s="9"/>
      <c r="BI3413" s="9"/>
      <c r="BJ3413" s="9"/>
      <c r="BK3413" s="9"/>
      <c r="BL3413" s="9"/>
      <c r="BM3413" s="9"/>
      <c r="BN3413" s="9"/>
      <c r="BO3413" s="9"/>
      <c r="BP3413" s="9"/>
      <c r="BQ3413" s="9"/>
      <c r="BR3413" s="9"/>
      <c r="BS3413" s="9"/>
      <c r="BT3413" s="9"/>
      <c r="BU3413" s="9"/>
      <c r="BV3413" s="9"/>
      <c r="BW3413" s="9"/>
      <c r="BX3413" s="9"/>
      <c r="BY3413" s="9"/>
      <c r="BZ3413" s="9"/>
    </row>
    <row r="3414" spans="1:78">
      <c r="A3414" s="9"/>
      <c r="B3414" s="10"/>
      <c r="D3414" s="9"/>
      <c r="E3414" s="9"/>
      <c r="F3414" s="9"/>
      <c r="G3414" s="9"/>
      <c r="H3414" s="9"/>
      <c r="I3414" s="9"/>
      <c r="J3414" s="9"/>
      <c r="K3414" s="9"/>
      <c r="L3414" s="9"/>
      <c r="M3414" s="9"/>
      <c r="N3414" s="9"/>
      <c r="O3414" s="9"/>
      <c r="P3414" s="9"/>
      <c r="Q3414" s="9"/>
      <c r="R3414" s="9"/>
      <c r="S3414" s="9"/>
      <c r="T3414" s="9"/>
      <c r="U3414" s="9"/>
      <c r="V3414" s="9"/>
      <c r="W3414" s="9"/>
      <c r="X3414" s="9"/>
      <c r="Y3414" s="9"/>
      <c r="Z3414" s="9"/>
      <c r="AA3414" s="9"/>
      <c r="AB3414" s="9"/>
      <c r="AC3414" s="9"/>
      <c r="AD3414" s="9"/>
      <c r="AE3414" s="9"/>
      <c r="AF3414" s="9"/>
      <c r="AG3414" s="9"/>
      <c r="AH3414" s="9"/>
      <c r="AI3414" s="9"/>
      <c r="AJ3414" s="9"/>
      <c r="AK3414" s="9"/>
      <c r="AL3414" s="9"/>
      <c r="AM3414" s="9"/>
      <c r="AN3414" s="9"/>
      <c r="AO3414" s="9"/>
      <c r="AP3414" s="9"/>
      <c r="AQ3414" s="9"/>
      <c r="AR3414" s="9"/>
      <c r="AS3414" s="9"/>
      <c r="AT3414" s="9"/>
      <c r="AU3414" s="9"/>
      <c r="AV3414" s="9"/>
      <c r="AW3414" s="9"/>
      <c r="AX3414" s="9"/>
      <c r="AY3414" s="9"/>
      <c r="AZ3414" s="9"/>
      <c r="BA3414" s="9"/>
      <c r="BB3414" s="9"/>
      <c r="BC3414" s="9"/>
      <c r="BD3414" s="9"/>
      <c r="BE3414" s="9"/>
      <c r="BF3414" s="9"/>
      <c r="BG3414" s="9"/>
      <c r="BH3414" s="9"/>
      <c r="BI3414" s="9"/>
      <c r="BJ3414" s="9"/>
      <c r="BK3414" s="9"/>
      <c r="BL3414" s="9"/>
      <c r="BM3414" s="9"/>
      <c r="BN3414" s="9"/>
      <c r="BO3414" s="9"/>
      <c r="BP3414" s="9"/>
      <c r="BQ3414" s="9"/>
      <c r="BR3414" s="9"/>
      <c r="BS3414" s="9"/>
      <c r="BT3414" s="9"/>
      <c r="BU3414" s="9"/>
      <c r="BV3414" s="9"/>
      <c r="BW3414" s="9"/>
      <c r="BX3414" s="9"/>
      <c r="BY3414" s="9"/>
      <c r="BZ3414" s="9"/>
    </row>
    <row r="3415" spans="1:78">
      <c r="A3415" s="9"/>
      <c r="B3415" s="10"/>
      <c r="D3415" s="9"/>
      <c r="E3415" s="9"/>
      <c r="F3415" s="9"/>
      <c r="G3415" s="9"/>
      <c r="H3415" s="9"/>
      <c r="I3415" s="9"/>
      <c r="J3415" s="9"/>
      <c r="K3415" s="9"/>
      <c r="L3415" s="9"/>
      <c r="M3415" s="9"/>
      <c r="N3415" s="9"/>
      <c r="O3415" s="9"/>
      <c r="P3415" s="9"/>
      <c r="Q3415" s="9"/>
      <c r="R3415" s="9"/>
      <c r="S3415" s="9"/>
      <c r="T3415" s="9"/>
      <c r="U3415" s="9"/>
      <c r="V3415" s="9"/>
      <c r="W3415" s="9"/>
      <c r="X3415" s="9"/>
      <c r="Y3415" s="9"/>
      <c r="Z3415" s="9"/>
      <c r="AA3415" s="9"/>
      <c r="AB3415" s="9"/>
      <c r="AC3415" s="9"/>
      <c r="AD3415" s="9"/>
      <c r="AE3415" s="9"/>
      <c r="AF3415" s="9"/>
      <c r="AG3415" s="9"/>
      <c r="AH3415" s="9"/>
      <c r="AI3415" s="9"/>
      <c r="AJ3415" s="9"/>
      <c r="AK3415" s="9"/>
      <c r="AL3415" s="9"/>
      <c r="AM3415" s="9"/>
      <c r="AN3415" s="9"/>
      <c r="AO3415" s="9"/>
      <c r="AP3415" s="9"/>
      <c r="AQ3415" s="9"/>
      <c r="AR3415" s="9"/>
      <c r="AS3415" s="9"/>
      <c r="AT3415" s="9"/>
      <c r="AU3415" s="9"/>
      <c r="AV3415" s="9"/>
      <c r="AW3415" s="9"/>
      <c r="AX3415" s="9"/>
      <c r="AY3415" s="9"/>
      <c r="AZ3415" s="9"/>
      <c r="BA3415" s="9"/>
      <c r="BB3415" s="9"/>
      <c r="BC3415" s="9"/>
      <c r="BD3415" s="9"/>
      <c r="BE3415" s="9"/>
      <c r="BF3415" s="9"/>
      <c r="BG3415" s="9"/>
      <c r="BH3415" s="9"/>
      <c r="BI3415" s="9"/>
      <c r="BJ3415" s="9"/>
      <c r="BK3415" s="9"/>
      <c r="BL3415" s="9"/>
      <c r="BM3415" s="9"/>
      <c r="BN3415" s="9"/>
      <c r="BO3415" s="9"/>
      <c r="BP3415" s="9"/>
      <c r="BQ3415" s="9"/>
      <c r="BR3415" s="9"/>
      <c r="BS3415" s="9"/>
      <c r="BT3415" s="9"/>
      <c r="BU3415" s="9"/>
      <c r="BV3415" s="9"/>
      <c r="BW3415" s="9"/>
      <c r="BX3415" s="9"/>
      <c r="BY3415" s="9"/>
      <c r="BZ3415" s="9"/>
    </row>
    <row r="3416" spans="1:78">
      <c r="A3416" s="9"/>
      <c r="B3416" s="10"/>
      <c r="D3416" s="9"/>
      <c r="E3416" s="9"/>
      <c r="F3416" s="9"/>
      <c r="G3416" s="9"/>
      <c r="H3416" s="9"/>
      <c r="I3416" s="9"/>
      <c r="J3416" s="9"/>
      <c r="K3416" s="9"/>
      <c r="L3416" s="9"/>
      <c r="M3416" s="9"/>
      <c r="N3416" s="9"/>
      <c r="O3416" s="9"/>
      <c r="P3416" s="9"/>
      <c r="Q3416" s="9"/>
      <c r="R3416" s="9"/>
      <c r="S3416" s="9"/>
      <c r="T3416" s="9"/>
      <c r="U3416" s="9"/>
      <c r="V3416" s="9"/>
      <c r="W3416" s="9"/>
      <c r="X3416" s="9"/>
      <c r="Y3416" s="9"/>
      <c r="Z3416" s="9"/>
      <c r="AA3416" s="9"/>
      <c r="AB3416" s="9"/>
      <c r="AC3416" s="9"/>
      <c r="AD3416" s="9"/>
      <c r="AE3416" s="9"/>
      <c r="AF3416" s="9"/>
      <c r="AG3416" s="9"/>
      <c r="AH3416" s="9"/>
      <c r="AI3416" s="9"/>
      <c r="AJ3416" s="9"/>
      <c r="AK3416" s="9"/>
      <c r="AL3416" s="9"/>
      <c r="AM3416" s="9"/>
      <c r="AN3416" s="9"/>
      <c r="AO3416" s="9"/>
      <c r="AP3416" s="9"/>
      <c r="AQ3416" s="9"/>
      <c r="AR3416" s="9"/>
      <c r="AS3416" s="9"/>
      <c r="AT3416" s="9"/>
      <c r="AU3416" s="9"/>
      <c r="AV3416" s="9"/>
      <c r="AW3416" s="9"/>
      <c r="AX3416" s="9"/>
      <c r="AY3416" s="9"/>
      <c r="AZ3416" s="9"/>
      <c r="BA3416" s="9"/>
      <c r="BB3416" s="9"/>
      <c r="BC3416" s="9"/>
      <c r="BD3416" s="9"/>
      <c r="BE3416" s="9"/>
      <c r="BF3416" s="9"/>
      <c r="BG3416" s="9"/>
      <c r="BH3416" s="9"/>
      <c r="BI3416" s="9"/>
      <c r="BJ3416" s="9"/>
      <c r="BK3416" s="9"/>
      <c r="BL3416" s="9"/>
      <c r="BM3416" s="9"/>
      <c r="BN3416" s="9"/>
      <c r="BO3416" s="9"/>
      <c r="BP3416" s="9"/>
      <c r="BQ3416" s="9"/>
      <c r="BR3416" s="9"/>
      <c r="BS3416" s="9"/>
      <c r="BT3416" s="9"/>
      <c r="BU3416" s="9"/>
      <c r="BV3416" s="9"/>
      <c r="BW3416" s="9"/>
      <c r="BX3416" s="9"/>
      <c r="BY3416" s="9"/>
      <c r="BZ3416" s="9"/>
    </row>
    <row r="3417" spans="1:78">
      <c r="A3417" s="9"/>
      <c r="B3417" s="10"/>
      <c r="D3417" s="9"/>
      <c r="E3417" s="9"/>
      <c r="F3417" s="9"/>
      <c r="G3417" s="9"/>
      <c r="H3417" s="9"/>
      <c r="I3417" s="9"/>
      <c r="J3417" s="9"/>
      <c r="K3417" s="9"/>
      <c r="L3417" s="9"/>
      <c r="M3417" s="9"/>
      <c r="N3417" s="9"/>
      <c r="O3417" s="9"/>
      <c r="P3417" s="9"/>
      <c r="Q3417" s="9"/>
      <c r="R3417" s="9"/>
      <c r="S3417" s="9"/>
      <c r="T3417" s="9"/>
      <c r="U3417" s="9"/>
      <c r="V3417" s="9"/>
      <c r="W3417" s="9"/>
      <c r="X3417" s="9"/>
      <c r="Y3417" s="9"/>
      <c r="Z3417" s="9"/>
      <c r="AA3417" s="9"/>
      <c r="AB3417" s="9"/>
      <c r="AC3417" s="9"/>
      <c r="AD3417" s="9"/>
      <c r="AE3417" s="9"/>
      <c r="AF3417" s="9"/>
      <c r="AG3417" s="9"/>
      <c r="AH3417" s="9"/>
      <c r="AI3417" s="9"/>
      <c r="AJ3417" s="9"/>
      <c r="AK3417" s="9"/>
      <c r="AL3417" s="9"/>
      <c r="AM3417" s="9"/>
      <c r="AN3417" s="9"/>
      <c r="AO3417" s="9"/>
      <c r="AP3417" s="9"/>
      <c r="AQ3417" s="9"/>
      <c r="AR3417" s="9"/>
      <c r="AS3417" s="9"/>
      <c r="AT3417" s="9"/>
      <c r="AU3417" s="9"/>
      <c r="AV3417" s="9"/>
      <c r="AW3417" s="9"/>
      <c r="AX3417" s="9"/>
      <c r="AY3417" s="9"/>
      <c r="AZ3417" s="9"/>
      <c r="BA3417" s="9"/>
      <c r="BB3417" s="9"/>
      <c r="BC3417" s="9"/>
      <c r="BD3417" s="9"/>
      <c r="BE3417" s="9"/>
      <c r="BF3417" s="9"/>
      <c r="BG3417" s="9"/>
      <c r="BH3417" s="9"/>
      <c r="BI3417" s="9"/>
      <c r="BJ3417" s="9"/>
      <c r="BK3417" s="9"/>
      <c r="BL3417" s="9"/>
      <c r="BM3417" s="9"/>
      <c r="BN3417" s="9"/>
      <c r="BO3417" s="9"/>
      <c r="BP3417" s="9"/>
      <c r="BQ3417" s="9"/>
      <c r="BR3417" s="9"/>
      <c r="BS3417" s="9"/>
      <c r="BT3417" s="9"/>
      <c r="BU3417" s="9"/>
      <c r="BV3417" s="9"/>
      <c r="BW3417" s="9"/>
      <c r="BX3417" s="9"/>
      <c r="BY3417" s="9"/>
      <c r="BZ3417" s="9"/>
    </row>
    <row r="3418" spans="1:78">
      <c r="A3418" s="9"/>
      <c r="B3418" s="10"/>
      <c r="D3418" s="9"/>
      <c r="E3418" s="9"/>
      <c r="F3418" s="9"/>
      <c r="G3418" s="9"/>
      <c r="H3418" s="9"/>
      <c r="I3418" s="9"/>
      <c r="J3418" s="9"/>
      <c r="K3418" s="9"/>
      <c r="L3418" s="9"/>
      <c r="M3418" s="9"/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9"/>
      <c r="Z3418" s="9"/>
      <c r="AA3418" s="9"/>
      <c r="AB3418" s="9"/>
      <c r="AC3418" s="9"/>
      <c r="AD3418" s="9"/>
      <c r="AE3418" s="9"/>
      <c r="AF3418" s="9"/>
      <c r="AG3418" s="9"/>
      <c r="AH3418" s="9"/>
      <c r="AI3418" s="9"/>
      <c r="AJ3418" s="9"/>
      <c r="AK3418" s="9"/>
      <c r="AL3418" s="9"/>
      <c r="AM3418" s="9"/>
      <c r="AN3418" s="9"/>
      <c r="AO3418" s="9"/>
      <c r="AP3418" s="9"/>
      <c r="AQ3418" s="9"/>
      <c r="AR3418" s="9"/>
      <c r="AS3418" s="9"/>
      <c r="AT3418" s="9"/>
      <c r="AU3418" s="9"/>
      <c r="AV3418" s="9"/>
      <c r="AW3418" s="9"/>
      <c r="AX3418" s="9"/>
      <c r="AY3418" s="9"/>
      <c r="AZ3418" s="9"/>
      <c r="BA3418" s="9"/>
      <c r="BB3418" s="9"/>
      <c r="BC3418" s="9"/>
      <c r="BD3418" s="9"/>
      <c r="BE3418" s="9"/>
      <c r="BF3418" s="9"/>
      <c r="BG3418" s="9"/>
      <c r="BH3418" s="9"/>
      <c r="BI3418" s="9"/>
      <c r="BJ3418" s="9"/>
      <c r="BK3418" s="9"/>
      <c r="BL3418" s="9"/>
      <c r="BM3418" s="9"/>
      <c r="BN3418" s="9"/>
      <c r="BO3418" s="9"/>
      <c r="BP3418" s="9"/>
      <c r="BQ3418" s="9"/>
      <c r="BR3418" s="9"/>
      <c r="BS3418" s="9"/>
      <c r="BT3418" s="9"/>
      <c r="BU3418" s="9"/>
      <c r="BV3418" s="9"/>
      <c r="BW3418" s="9"/>
      <c r="BX3418" s="9"/>
      <c r="BY3418" s="9"/>
      <c r="BZ3418" s="9"/>
    </row>
    <row r="3419" spans="1:78">
      <c r="A3419" s="9"/>
      <c r="B3419" s="10"/>
      <c r="D3419" s="9"/>
      <c r="E3419" s="9"/>
      <c r="F3419" s="9"/>
      <c r="G3419" s="9"/>
      <c r="H3419" s="9"/>
      <c r="I3419" s="9"/>
      <c r="J3419" s="9"/>
      <c r="K3419" s="9"/>
      <c r="L3419" s="9"/>
      <c r="M3419" s="9"/>
      <c r="N3419" s="9"/>
      <c r="O3419" s="9"/>
      <c r="P3419" s="9"/>
      <c r="Q3419" s="9"/>
      <c r="R3419" s="9"/>
      <c r="S3419" s="9"/>
      <c r="T3419" s="9"/>
      <c r="U3419" s="9"/>
      <c r="V3419" s="9"/>
      <c r="W3419" s="9"/>
      <c r="X3419" s="9"/>
      <c r="Y3419" s="9"/>
      <c r="Z3419" s="9"/>
      <c r="AA3419" s="9"/>
      <c r="AB3419" s="9"/>
      <c r="AC3419" s="9"/>
      <c r="AD3419" s="9"/>
      <c r="AE3419" s="9"/>
      <c r="AF3419" s="9"/>
      <c r="AG3419" s="9"/>
      <c r="AH3419" s="9"/>
      <c r="AI3419" s="9"/>
      <c r="AJ3419" s="9"/>
      <c r="AK3419" s="9"/>
      <c r="AL3419" s="9"/>
      <c r="AM3419" s="9"/>
      <c r="AN3419" s="9"/>
      <c r="AO3419" s="9"/>
      <c r="AP3419" s="9"/>
      <c r="AQ3419" s="9"/>
      <c r="AR3419" s="9"/>
      <c r="AS3419" s="9"/>
      <c r="AT3419" s="9"/>
      <c r="AU3419" s="9"/>
      <c r="AV3419" s="9"/>
      <c r="AW3419" s="9"/>
      <c r="AX3419" s="9"/>
      <c r="AY3419" s="9"/>
      <c r="AZ3419" s="9"/>
      <c r="BA3419" s="9"/>
      <c r="BB3419" s="9"/>
      <c r="BC3419" s="9"/>
      <c r="BD3419" s="9"/>
      <c r="BE3419" s="9"/>
      <c r="BF3419" s="9"/>
      <c r="BG3419" s="9"/>
      <c r="BH3419" s="9"/>
      <c r="BI3419" s="9"/>
      <c r="BJ3419" s="9"/>
      <c r="BK3419" s="9"/>
      <c r="BL3419" s="9"/>
      <c r="BM3419" s="9"/>
      <c r="BN3419" s="9"/>
      <c r="BO3419" s="9"/>
      <c r="BP3419" s="9"/>
      <c r="BQ3419" s="9"/>
      <c r="BR3419" s="9"/>
      <c r="BS3419" s="9"/>
      <c r="BT3419" s="9"/>
      <c r="BU3419" s="9"/>
      <c r="BV3419" s="9"/>
      <c r="BW3419" s="9"/>
      <c r="BX3419" s="9"/>
      <c r="BY3419" s="9"/>
      <c r="BZ3419" s="9"/>
    </row>
    <row r="3420" spans="1:78">
      <c r="A3420" s="9"/>
      <c r="B3420" s="10"/>
      <c r="D3420" s="9"/>
      <c r="E3420" s="9"/>
      <c r="F3420" s="9"/>
      <c r="G3420" s="9"/>
      <c r="H3420" s="9"/>
      <c r="I3420" s="9"/>
      <c r="J3420" s="9"/>
      <c r="K3420" s="9"/>
      <c r="L3420" s="9"/>
      <c r="M3420" s="9"/>
      <c r="N3420" s="9"/>
      <c r="O3420" s="9"/>
      <c r="P3420" s="9"/>
      <c r="Q3420" s="9"/>
      <c r="R3420" s="9"/>
      <c r="S3420" s="9"/>
      <c r="T3420" s="9"/>
      <c r="U3420" s="9"/>
      <c r="V3420" s="9"/>
      <c r="W3420" s="9"/>
      <c r="X3420" s="9"/>
      <c r="Y3420" s="9"/>
      <c r="Z3420" s="9"/>
      <c r="AA3420" s="9"/>
      <c r="AB3420" s="9"/>
      <c r="AC3420" s="9"/>
      <c r="AD3420" s="9"/>
      <c r="AE3420" s="9"/>
      <c r="AF3420" s="9"/>
      <c r="AG3420" s="9"/>
      <c r="AH3420" s="9"/>
      <c r="AI3420" s="9"/>
      <c r="AJ3420" s="9"/>
      <c r="AK3420" s="9"/>
      <c r="AL3420" s="9"/>
      <c r="AM3420" s="9"/>
      <c r="AN3420" s="9"/>
      <c r="AO3420" s="9"/>
      <c r="AP3420" s="9"/>
      <c r="AQ3420" s="9"/>
      <c r="AR3420" s="9"/>
      <c r="AS3420" s="9"/>
      <c r="AT3420" s="9"/>
      <c r="AU3420" s="9"/>
      <c r="AV3420" s="9"/>
      <c r="AW3420" s="9"/>
      <c r="AX3420" s="9"/>
      <c r="AY3420" s="9"/>
      <c r="AZ3420" s="9"/>
      <c r="BA3420" s="9"/>
      <c r="BB3420" s="9"/>
      <c r="BC3420" s="9"/>
      <c r="BD3420" s="9"/>
      <c r="BE3420" s="9"/>
      <c r="BF3420" s="9"/>
      <c r="BG3420" s="9"/>
      <c r="BH3420" s="9"/>
      <c r="BI3420" s="9"/>
      <c r="BJ3420" s="9"/>
      <c r="BK3420" s="9"/>
      <c r="BL3420" s="9"/>
      <c r="BM3420" s="9"/>
      <c r="BN3420" s="9"/>
      <c r="BO3420" s="9"/>
      <c r="BP3420" s="9"/>
      <c r="BQ3420" s="9"/>
      <c r="BR3420" s="9"/>
      <c r="BS3420" s="9"/>
      <c r="BT3420" s="9"/>
      <c r="BU3420" s="9"/>
      <c r="BV3420" s="9"/>
      <c r="BW3420" s="9"/>
      <c r="BX3420" s="9"/>
      <c r="BY3420" s="9"/>
      <c r="BZ3420" s="9"/>
    </row>
    <row r="3421" spans="1:78">
      <c r="A3421" s="9"/>
      <c r="B3421" s="10"/>
      <c r="D3421" s="9"/>
      <c r="E3421" s="9"/>
      <c r="F3421" s="9"/>
      <c r="G3421" s="9"/>
      <c r="H3421" s="9"/>
      <c r="I3421" s="9"/>
      <c r="J3421" s="9"/>
      <c r="K3421" s="9"/>
      <c r="L3421" s="9"/>
      <c r="M3421" s="9"/>
      <c r="N3421" s="9"/>
      <c r="O3421" s="9"/>
      <c r="P3421" s="9"/>
      <c r="Q3421" s="9"/>
      <c r="R3421" s="9"/>
      <c r="S3421" s="9"/>
      <c r="T3421" s="9"/>
      <c r="U3421" s="9"/>
      <c r="V3421" s="9"/>
      <c r="W3421" s="9"/>
      <c r="X3421" s="9"/>
      <c r="Y3421" s="9"/>
      <c r="Z3421" s="9"/>
      <c r="AA3421" s="9"/>
      <c r="AB3421" s="9"/>
      <c r="AC3421" s="9"/>
      <c r="AD3421" s="9"/>
      <c r="AE3421" s="9"/>
      <c r="AF3421" s="9"/>
      <c r="AG3421" s="9"/>
      <c r="AH3421" s="9"/>
      <c r="AI3421" s="9"/>
      <c r="AJ3421" s="9"/>
      <c r="AK3421" s="9"/>
      <c r="AL3421" s="9"/>
      <c r="AM3421" s="9"/>
      <c r="AN3421" s="9"/>
      <c r="AO3421" s="9"/>
      <c r="AP3421" s="9"/>
      <c r="AQ3421" s="9"/>
      <c r="AR3421" s="9"/>
      <c r="AS3421" s="9"/>
      <c r="AT3421" s="9"/>
      <c r="AU3421" s="9"/>
      <c r="AV3421" s="9"/>
      <c r="AW3421" s="9"/>
      <c r="AX3421" s="9"/>
      <c r="AY3421" s="9"/>
      <c r="AZ3421" s="9"/>
      <c r="BA3421" s="9"/>
      <c r="BB3421" s="9"/>
      <c r="BC3421" s="9"/>
      <c r="BD3421" s="9"/>
      <c r="BE3421" s="9"/>
      <c r="BF3421" s="9"/>
      <c r="BG3421" s="9"/>
      <c r="BH3421" s="9"/>
      <c r="BI3421" s="9"/>
      <c r="BJ3421" s="9"/>
      <c r="BK3421" s="9"/>
      <c r="BL3421" s="9"/>
      <c r="BM3421" s="9"/>
      <c r="BN3421" s="9"/>
      <c r="BO3421" s="9"/>
      <c r="BP3421" s="9"/>
      <c r="BQ3421" s="9"/>
      <c r="BR3421" s="9"/>
      <c r="BS3421" s="9"/>
      <c r="BT3421" s="9"/>
      <c r="BU3421" s="9"/>
      <c r="BV3421" s="9"/>
      <c r="BW3421" s="9"/>
      <c r="BX3421" s="9"/>
      <c r="BY3421" s="9"/>
      <c r="BZ3421" s="9"/>
    </row>
    <row r="3422" spans="1:78">
      <c r="A3422" s="9"/>
      <c r="B3422" s="10"/>
      <c r="D3422" s="9"/>
      <c r="E3422" s="9"/>
      <c r="F3422" s="9"/>
      <c r="G3422" s="9"/>
      <c r="H3422" s="9"/>
      <c r="I3422" s="9"/>
      <c r="J3422" s="9"/>
      <c r="K3422" s="9"/>
      <c r="L3422" s="9"/>
      <c r="M3422" s="9"/>
      <c r="N3422" s="9"/>
      <c r="O3422" s="9"/>
      <c r="P3422" s="9"/>
      <c r="Q3422" s="9"/>
      <c r="R3422" s="9"/>
      <c r="S3422" s="9"/>
      <c r="T3422" s="9"/>
      <c r="U3422" s="9"/>
      <c r="V3422" s="9"/>
      <c r="W3422" s="9"/>
      <c r="X3422" s="9"/>
      <c r="Y3422" s="9"/>
      <c r="Z3422" s="9"/>
      <c r="AA3422" s="9"/>
      <c r="AB3422" s="9"/>
      <c r="AC3422" s="9"/>
      <c r="AD3422" s="9"/>
      <c r="AE3422" s="9"/>
      <c r="AF3422" s="9"/>
      <c r="AG3422" s="9"/>
      <c r="AH3422" s="9"/>
      <c r="AI3422" s="9"/>
      <c r="AJ3422" s="9"/>
      <c r="AK3422" s="9"/>
      <c r="AL3422" s="9"/>
      <c r="AM3422" s="9"/>
      <c r="AN3422" s="9"/>
      <c r="AO3422" s="9"/>
      <c r="AP3422" s="9"/>
      <c r="AQ3422" s="9"/>
      <c r="AR3422" s="9"/>
      <c r="AS3422" s="9"/>
      <c r="AT3422" s="9"/>
      <c r="AU3422" s="9"/>
      <c r="AV3422" s="9"/>
      <c r="AW3422" s="9"/>
      <c r="AX3422" s="9"/>
      <c r="AY3422" s="9"/>
      <c r="AZ3422" s="9"/>
      <c r="BA3422" s="9"/>
      <c r="BB3422" s="9"/>
      <c r="BC3422" s="9"/>
      <c r="BD3422" s="9"/>
      <c r="BE3422" s="9"/>
      <c r="BF3422" s="9"/>
      <c r="BG3422" s="9"/>
      <c r="BH3422" s="9"/>
      <c r="BI3422" s="9"/>
      <c r="BJ3422" s="9"/>
      <c r="BK3422" s="9"/>
      <c r="BL3422" s="9"/>
      <c r="BM3422" s="9"/>
      <c r="BN3422" s="9"/>
      <c r="BO3422" s="9"/>
      <c r="BP3422" s="9"/>
      <c r="BQ3422" s="9"/>
      <c r="BR3422" s="9"/>
      <c r="BS3422" s="9"/>
      <c r="BT3422" s="9"/>
      <c r="BU3422" s="9"/>
      <c r="BV3422" s="9"/>
      <c r="BW3422" s="9"/>
      <c r="BX3422" s="9"/>
      <c r="BY3422" s="9"/>
      <c r="BZ3422" s="9"/>
    </row>
    <row r="3423" spans="1:78">
      <c r="A3423" s="9"/>
      <c r="B3423" s="10"/>
      <c r="D3423" s="9"/>
      <c r="E3423" s="9"/>
      <c r="F3423" s="9"/>
      <c r="G3423" s="9"/>
      <c r="H3423" s="9"/>
      <c r="I3423" s="9"/>
      <c r="J3423" s="9"/>
      <c r="K3423" s="9"/>
      <c r="L3423" s="9"/>
      <c r="M3423" s="9"/>
      <c r="N3423" s="9"/>
      <c r="O3423" s="9"/>
      <c r="P3423" s="9"/>
      <c r="Q3423" s="9"/>
      <c r="R3423" s="9"/>
      <c r="S3423" s="9"/>
      <c r="T3423" s="9"/>
      <c r="U3423" s="9"/>
      <c r="V3423" s="9"/>
      <c r="W3423" s="9"/>
      <c r="X3423" s="9"/>
      <c r="Y3423" s="9"/>
      <c r="Z3423" s="9"/>
      <c r="AA3423" s="9"/>
      <c r="AB3423" s="9"/>
      <c r="AC3423" s="9"/>
      <c r="AD3423" s="9"/>
      <c r="AE3423" s="9"/>
      <c r="AF3423" s="9"/>
      <c r="AG3423" s="9"/>
      <c r="AH3423" s="9"/>
      <c r="AI3423" s="9"/>
      <c r="AJ3423" s="9"/>
      <c r="AK3423" s="9"/>
      <c r="AL3423" s="9"/>
      <c r="AM3423" s="9"/>
      <c r="AN3423" s="9"/>
      <c r="AO3423" s="9"/>
      <c r="AP3423" s="9"/>
      <c r="AQ3423" s="9"/>
      <c r="AR3423" s="9"/>
      <c r="AS3423" s="9"/>
      <c r="AT3423" s="9"/>
      <c r="AU3423" s="9"/>
      <c r="AV3423" s="9"/>
      <c r="AW3423" s="9"/>
      <c r="AX3423" s="9"/>
      <c r="AY3423" s="9"/>
      <c r="AZ3423" s="9"/>
      <c r="BA3423" s="9"/>
      <c r="BB3423" s="9"/>
      <c r="BC3423" s="9"/>
      <c r="BD3423" s="9"/>
      <c r="BE3423" s="9"/>
      <c r="BF3423" s="9"/>
      <c r="BG3423" s="9"/>
      <c r="BH3423" s="9"/>
      <c r="BI3423" s="9"/>
      <c r="BJ3423" s="9"/>
      <c r="BK3423" s="9"/>
      <c r="BL3423" s="9"/>
      <c r="BM3423" s="9"/>
      <c r="BN3423" s="9"/>
      <c r="BO3423" s="9"/>
      <c r="BP3423" s="9"/>
      <c r="BQ3423" s="9"/>
      <c r="BR3423" s="9"/>
      <c r="BS3423" s="9"/>
      <c r="BT3423" s="9"/>
      <c r="BU3423" s="9"/>
      <c r="BV3423" s="9"/>
      <c r="BW3423" s="9"/>
      <c r="BX3423" s="9"/>
      <c r="BY3423" s="9"/>
      <c r="BZ3423" s="9"/>
    </row>
    <row r="3424" spans="1:78">
      <c r="A3424" s="9"/>
      <c r="B3424" s="10"/>
      <c r="D3424" s="9"/>
      <c r="E3424" s="9"/>
      <c r="F3424" s="9"/>
      <c r="G3424" s="9"/>
      <c r="H3424" s="9"/>
      <c r="I3424" s="9"/>
      <c r="J3424" s="9"/>
      <c r="K3424" s="9"/>
      <c r="L3424" s="9"/>
      <c r="M3424" s="9"/>
      <c r="N3424" s="9"/>
      <c r="O3424" s="9"/>
      <c r="P3424" s="9"/>
      <c r="Q3424" s="9"/>
      <c r="R3424" s="9"/>
      <c r="S3424" s="9"/>
      <c r="T3424" s="9"/>
      <c r="U3424" s="9"/>
      <c r="V3424" s="9"/>
      <c r="W3424" s="9"/>
      <c r="X3424" s="9"/>
      <c r="Y3424" s="9"/>
      <c r="Z3424" s="9"/>
      <c r="AA3424" s="9"/>
      <c r="AB3424" s="9"/>
      <c r="AC3424" s="9"/>
      <c r="AD3424" s="9"/>
      <c r="AE3424" s="9"/>
      <c r="AF3424" s="9"/>
      <c r="AG3424" s="9"/>
      <c r="AH3424" s="9"/>
      <c r="AI3424" s="9"/>
      <c r="AJ3424" s="9"/>
      <c r="AK3424" s="9"/>
      <c r="AL3424" s="9"/>
      <c r="AM3424" s="9"/>
      <c r="AN3424" s="9"/>
      <c r="AO3424" s="9"/>
      <c r="AP3424" s="9"/>
      <c r="AQ3424" s="9"/>
      <c r="AR3424" s="9"/>
      <c r="AS3424" s="9"/>
      <c r="AT3424" s="9"/>
      <c r="AU3424" s="9"/>
      <c r="AV3424" s="9"/>
      <c r="AW3424" s="9"/>
      <c r="AX3424" s="9"/>
      <c r="AY3424" s="9"/>
      <c r="AZ3424" s="9"/>
      <c r="BA3424" s="9"/>
      <c r="BB3424" s="9"/>
      <c r="BC3424" s="9"/>
      <c r="BD3424" s="9"/>
      <c r="BE3424" s="9"/>
      <c r="BF3424" s="9"/>
      <c r="BG3424" s="9"/>
      <c r="BH3424" s="9"/>
      <c r="BI3424" s="9"/>
      <c r="BJ3424" s="9"/>
      <c r="BK3424" s="9"/>
      <c r="BL3424" s="9"/>
      <c r="BM3424" s="9"/>
      <c r="BN3424" s="9"/>
      <c r="BO3424" s="9"/>
      <c r="BP3424" s="9"/>
      <c r="BQ3424" s="9"/>
      <c r="BR3424" s="9"/>
      <c r="BS3424" s="9"/>
      <c r="BT3424" s="9"/>
      <c r="BU3424" s="9"/>
      <c r="BV3424" s="9"/>
      <c r="BW3424" s="9"/>
      <c r="BX3424" s="9"/>
      <c r="BY3424" s="9"/>
      <c r="BZ3424" s="9"/>
    </row>
    <row r="3425" spans="1:78">
      <c r="A3425" s="9"/>
      <c r="B3425" s="10"/>
      <c r="D3425" s="9"/>
      <c r="E3425" s="9"/>
      <c r="F3425" s="9"/>
      <c r="G3425" s="9"/>
      <c r="H3425" s="9"/>
      <c r="I3425" s="9"/>
      <c r="J3425" s="9"/>
      <c r="K3425" s="9"/>
      <c r="L3425" s="9"/>
      <c r="M3425" s="9"/>
      <c r="N3425" s="9"/>
      <c r="O3425" s="9"/>
      <c r="P3425" s="9"/>
      <c r="Q3425" s="9"/>
      <c r="R3425" s="9"/>
      <c r="S3425" s="9"/>
      <c r="T3425" s="9"/>
      <c r="U3425" s="9"/>
      <c r="V3425" s="9"/>
      <c r="W3425" s="9"/>
      <c r="X3425" s="9"/>
      <c r="Y3425" s="9"/>
      <c r="Z3425" s="9"/>
      <c r="AA3425" s="9"/>
      <c r="AB3425" s="9"/>
      <c r="AC3425" s="9"/>
      <c r="AD3425" s="9"/>
      <c r="AE3425" s="9"/>
      <c r="AF3425" s="9"/>
      <c r="AG3425" s="9"/>
      <c r="AH3425" s="9"/>
      <c r="AI3425" s="9"/>
      <c r="AJ3425" s="9"/>
      <c r="AK3425" s="9"/>
      <c r="AL3425" s="9"/>
      <c r="AM3425" s="9"/>
      <c r="AN3425" s="9"/>
      <c r="AO3425" s="9"/>
      <c r="AP3425" s="9"/>
      <c r="AQ3425" s="9"/>
      <c r="AR3425" s="9"/>
      <c r="AS3425" s="9"/>
      <c r="AT3425" s="9"/>
      <c r="AU3425" s="9"/>
      <c r="AV3425" s="9"/>
      <c r="AW3425" s="9"/>
      <c r="AX3425" s="9"/>
      <c r="AY3425" s="9"/>
      <c r="AZ3425" s="9"/>
      <c r="BA3425" s="9"/>
      <c r="BB3425" s="9"/>
      <c r="BC3425" s="9"/>
      <c r="BD3425" s="9"/>
      <c r="BE3425" s="9"/>
      <c r="BF3425" s="9"/>
      <c r="BG3425" s="9"/>
      <c r="BH3425" s="9"/>
      <c r="BI3425" s="9"/>
      <c r="BJ3425" s="9"/>
      <c r="BK3425" s="9"/>
      <c r="BL3425" s="9"/>
      <c r="BM3425" s="9"/>
      <c r="BN3425" s="9"/>
      <c r="BO3425" s="9"/>
      <c r="BP3425" s="9"/>
      <c r="BQ3425" s="9"/>
      <c r="BR3425" s="9"/>
      <c r="BS3425" s="9"/>
      <c r="BT3425" s="9"/>
      <c r="BU3425" s="9"/>
      <c r="BV3425" s="9"/>
      <c r="BW3425" s="9"/>
      <c r="BX3425" s="9"/>
      <c r="BY3425" s="9"/>
      <c r="BZ3425" s="9"/>
    </row>
    <row r="3426" spans="1:78">
      <c r="A3426" s="9"/>
      <c r="B3426" s="10"/>
      <c r="D3426" s="9"/>
      <c r="E3426" s="9"/>
      <c r="F3426" s="9"/>
      <c r="G3426" s="9"/>
      <c r="H3426" s="9"/>
      <c r="I3426" s="9"/>
      <c r="J3426" s="9"/>
      <c r="K3426" s="9"/>
      <c r="L3426" s="9"/>
      <c r="M3426" s="9"/>
      <c r="N3426" s="9"/>
      <c r="O3426" s="9"/>
      <c r="P3426" s="9"/>
      <c r="Q3426" s="9"/>
      <c r="R3426" s="9"/>
      <c r="S3426" s="9"/>
      <c r="T3426" s="9"/>
      <c r="U3426" s="9"/>
      <c r="V3426" s="9"/>
      <c r="W3426" s="9"/>
      <c r="X3426" s="9"/>
      <c r="Y3426" s="9"/>
      <c r="Z3426" s="9"/>
      <c r="AA3426" s="9"/>
      <c r="AB3426" s="9"/>
      <c r="AC3426" s="9"/>
      <c r="AD3426" s="9"/>
      <c r="AE3426" s="9"/>
      <c r="AF3426" s="9"/>
      <c r="AG3426" s="9"/>
      <c r="AH3426" s="9"/>
      <c r="AI3426" s="9"/>
      <c r="AJ3426" s="9"/>
      <c r="AK3426" s="9"/>
      <c r="AL3426" s="9"/>
      <c r="AM3426" s="9"/>
      <c r="AN3426" s="9"/>
      <c r="AO3426" s="9"/>
      <c r="AP3426" s="9"/>
      <c r="AQ3426" s="9"/>
      <c r="AR3426" s="9"/>
      <c r="AS3426" s="9"/>
      <c r="AT3426" s="9"/>
      <c r="AU3426" s="9"/>
      <c r="AV3426" s="9"/>
      <c r="AW3426" s="9"/>
      <c r="AX3426" s="9"/>
      <c r="AY3426" s="9"/>
      <c r="AZ3426" s="9"/>
      <c r="BA3426" s="9"/>
      <c r="BB3426" s="9"/>
      <c r="BC3426" s="9"/>
      <c r="BD3426" s="9"/>
      <c r="BE3426" s="9"/>
      <c r="BF3426" s="9"/>
      <c r="BG3426" s="9"/>
      <c r="BH3426" s="9"/>
      <c r="BI3426" s="9"/>
      <c r="BJ3426" s="9"/>
      <c r="BK3426" s="9"/>
      <c r="BL3426" s="9"/>
      <c r="BM3426" s="9"/>
      <c r="BN3426" s="9"/>
      <c r="BO3426" s="9"/>
      <c r="BP3426" s="9"/>
      <c r="BQ3426" s="9"/>
      <c r="BR3426" s="9"/>
      <c r="BS3426" s="9"/>
      <c r="BT3426" s="9"/>
      <c r="BU3426" s="9"/>
      <c r="BV3426" s="9"/>
      <c r="BW3426" s="9"/>
      <c r="BX3426" s="9"/>
      <c r="BY3426" s="9"/>
      <c r="BZ3426" s="9"/>
    </row>
    <row r="3427" spans="1:78">
      <c r="A3427" s="9"/>
      <c r="B3427" s="10"/>
      <c r="D3427" s="9"/>
      <c r="E3427" s="9"/>
      <c r="F3427" s="9"/>
      <c r="G3427" s="9"/>
      <c r="H3427" s="9"/>
      <c r="I3427" s="9"/>
      <c r="J3427" s="9"/>
      <c r="K3427" s="9"/>
      <c r="L3427" s="9"/>
      <c r="M3427" s="9"/>
      <c r="N3427" s="9"/>
      <c r="O3427" s="9"/>
      <c r="P3427" s="9"/>
      <c r="Q3427" s="9"/>
      <c r="R3427" s="9"/>
      <c r="S3427" s="9"/>
      <c r="T3427" s="9"/>
      <c r="U3427" s="9"/>
      <c r="V3427" s="9"/>
      <c r="W3427" s="9"/>
      <c r="X3427" s="9"/>
      <c r="Y3427" s="9"/>
      <c r="Z3427" s="9"/>
      <c r="AA3427" s="9"/>
      <c r="AB3427" s="9"/>
      <c r="AC3427" s="9"/>
      <c r="AD3427" s="9"/>
      <c r="AE3427" s="9"/>
      <c r="AF3427" s="9"/>
      <c r="AG3427" s="9"/>
      <c r="AH3427" s="9"/>
      <c r="AI3427" s="9"/>
      <c r="AJ3427" s="9"/>
      <c r="AK3427" s="9"/>
      <c r="AL3427" s="9"/>
      <c r="AM3427" s="9"/>
      <c r="AN3427" s="9"/>
      <c r="AO3427" s="9"/>
      <c r="AP3427" s="9"/>
      <c r="AQ3427" s="9"/>
      <c r="AR3427" s="9"/>
      <c r="AS3427" s="9"/>
      <c r="AT3427" s="9"/>
      <c r="AU3427" s="9"/>
      <c r="AV3427" s="9"/>
      <c r="AW3427" s="9"/>
      <c r="AX3427" s="9"/>
      <c r="AY3427" s="9"/>
      <c r="AZ3427" s="9"/>
      <c r="BA3427" s="9"/>
      <c r="BB3427" s="9"/>
      <c r="BC3427" s="9"/>
      <c r="BD3427" s="9"/>
      <c r="BE3427" s="9"/>
      <c r="BF3427" s="9"/>
      <c r="BG3427" s="9"/>
      <c r="BH3427" s="9"/>
      <c r="BI3427" s="9"/>
      <c r="BJ3427" s="9"/>
      <c r="BK3427" s="9"/>
      <c r="BL3427" s="9"/>
      <c r="BM3427" s="9"/>
      <c r="BN3427" s="9"/>
      <c r="BO3427" s="9"/>
      <c r="BP3427" s="9"/>
      <c r="BQ3427" s="9"/>
      <c r="BR3427" s="9"/>
      <c r="BS3427" s="9"/>
      <c r="BT3427" s="9"/>
      <c r="BU3427" s="9"/>
      <c r="BV3427" s="9"/>
      <c r="BW3427" s="9"/>
      <c r="BX3427" s="9"/>
      <c r="BY3427" s="9"/>
      <c r="BZ3427" s="9"/>
    </row>
    <row r="3428" spans="1:78">
      <c r="A3428" s="9"/>
      <c r="B3428" s="10"/>
      <c r="D3428" s="9"/>
      <c r="E3428" s="9"/>
      <c r="F3428" s="9"/>
      <c r="G3428" s="9"/>
      <c r="H3428" s="9"/>
      <c r="I3428" s="9"/>
      <c r="J3428" s="9"/>
      <c r="K3428" s="9"/>
      <c r="L3428" s="9"/>
      <c r="M3428" s="9"/>
      <c r="N3428" s="9"/>
      <c r="O3428" s="9"/>
      <c r="P3428" s="9"/>
      <c r="Q3428" s="9"/>
      <c r="R3428" s="9"/>
      <c r="S3428" s="9"/>
      <c r="T3428" s="9"/>
      <c r="U3428" s="9"/>
      <c r="V3428" s="9"/>
      <c r="W3428" s="9"/>
      <c r="X3428" s="9"/>
      <c r="Y3428" s="9"/>
      <c r="Z3428" s="9"/>
      <c r="AA3428" s="9"/>
      <c r="AB3428" s="9"/>
      <c r="AC3428" s="9"/>
      <c r="AD3428" s="9"/>
      <c r="AE3428" s="9"/>
      <c r="AF3428" s="9"/>
      <c r="AG3428" s="9"/>
      <c r="AH3428" s="9"/>
      <c r="AI3428" s="9"/>
      <c r="AJ3428" s="9"/>
      <c r="AK3428" s="9"/>
      <c r="AL3428" s="9"/>
      <c r="AM3428" s="9"/>
      <c r="AN3428" s="9"/>
      <c r="AO3428" s="9"/>
      <c r="AP3428" s="9"/>
      <c r="AQ3428" s="9"/>
      <c r="AR3428" s="9"/>
      <c r="AS3428" s="9"/>
      <c r="AT3428" s="9"/>
      <c r="AU3428" s="9"/>
      <c r="AV3428" s="9"/>
      <c r="AW3428" s="9"/>
      <c r="AX3428" s="9"/>
      <c r="AY3428" s="9"/>
      <c r="AZ3428" s="9"/>
      <c r="BA3428" s="9"/>
      <c r="BB3428" s="9"/>
      <c r="BC3428" s="9"/>
      <c r="BD3428" s="9"/>
      <c r="BE3428" s="9"/>
      <c r="BF3428" s="9"/>
      <c r="BG3428" s="9"/>
      <c r="BH3428" s="9"/>
      <c r="BI3428" s="9"/>
      <c r="BJ3428" s="9"/>
      <c r="BK3428" s="9"/>
      <c r="BL3428" s="9"/>
      <c r="BM3428" s="9"/>
      <c r="BN3428" s="9"/>
      <c r="BO3428" s="9"/>
      <c r="BP3428" s="9"/>
      <c r="BQ3428" s="9"/>
      <c r="BR3428" s="9"/>
      <c r="BS3428" s="9"/>
      <c r="BT3428" s="9"/>
      <c r="BU3428" s="9"/>
      <c r="BV3428" s="9"/>
      <c r="BW3428" s="9"/>
      <c r="BX3428" s="9"/>
      <c r="BY3428" s="9"/>
      <c r="BZ3428" s="9"/>
    </row>
    <row r="3429" spans="1:78">
      <c r="A3429" s="9"/>
      <c r="B3429" s="10"/>
      <c r="D3429" s="9"/>
      <c r="E3429" s="9"/>
      <c r="F3429" s="9"/>
      <c r="G3429" s="9"/>
      <c r="H3429" s="9"/>
      <c r="I3429" s="9"/>
      <c r="J3429" s="9"/>
      <c r="K3429" s="9"/>
      <c r="L3429" s="9"/>
      <c r="M3429" s="9"/>
      <c r="N3429" s="9"/>
      <c r="O3429" s="9"/>
      <c r="P3429" s="9"/>
      <c r="Q3429" s="9"/>
      <c r="R3429" s="9"/>
      <c r="S3429" s="9"/>
      <c r="T3429" s="9"/>
      <c r="U3429" s="9"/>
      <c r="V3429" s="9"/>
      <c r="W3429" s="9"/>
      <c r="X3429" s="9"/>
      <c r="Y3429" s="9"/>
      <c r="Z3429" s="9"/>
      <c r="AA3429" s="9"/>
      <c r="AB3429" s="9"/>
      <c r="AC3429" s="9"/>
      <c r="AD3429" s="9"/>
      <c r="AE3429" s="9"/>
      <c r="AF3429" s="9"/>
      <c r="AG3429" s="9"/>
      <c r="AH3429" s="9"/>
      <c r="AI3429" s="9"/>
      <c r="AJ3429" s="9"/>
      <c r="AK3429" s="9"/>
      <c r="AL3429" s="9"/>
      <c r="AM3429" s="9"/>
      <c r="AN3429" s="9"/>
      <c r="AO3429" s="9"/>
      <c r="AP3429" s="9"/>
      <c r="AQ3429" s="9"/>
      <c r="AR3429" s="9"/>
      <c r="AS3429" s="9"/>
      <c r="AT3429" s="9"/>
      <c r="AU3429" s="9"/>
      <c r="AV3429" s="9"/>
      <c r="AW3429" s="9"/>
      <c r="AX3429" s="9"/>
      <c r="AY3429" s="9"/>
      <c r="AZ3429" s="9"/>
      <c r="BA3429" s="9"/>
      <c r="BB3429" s="9"/>
      <c r="BC3429" s="9"/>
      <c r="BD3429" s="9"/>
      <c r="BE3429" s="9"/>
      <c r="BF3429" s="9"/>
      <c r="BG3429" s="9"/>
      <c r="BH3429" s="9"/>
      <c r="BI3429" s="9"/>
      <c r="BJ3429" s="9"/>
      <c r="BK3429" s="9"/>
      <c r="BL3429" s="9"/>
      <c r="BM3429" s="9"/>
      <c r="BN3429" s="9"/>
      <c r="BO3429" s="9"/>
      <c r="BP3429" s="9"/>
      <c r="BQ3429" s="9"/>
      <c r="BR3429" s="9"/>
      <c r="BS3429" s="9"/>
      <c r="BT3429" s="9"/>
      <c r="BU3429" s="9"/>
      <c r="BV3429" s="9"/>
      <c r="BW3429" s="9"/>
      <c r="BX3429" s="9"/>
      <c r="BY3429" s="9"/>
      <c r="BZ3429" s="9"/>
    </row>
    <row r="3430" spans="1:78">
      <c r="A3430" s="9"/>
      <c r="B3430" s="10"/>
      <c r="D3430" s="9"/>
      <c r="E3430" s="9"/>
      <c r="F3430" s="9"/>
      <c r="G3430" s="9"/>
      <c r="H3430" s="9"/>
      <c r="I3430" s="9"/>
      <c r="J3430" s="9"/>
      <c r="K3430" s="9"/>
      <c r="L3430" s="9"/>
      <c r="M3430" s="9"/>
      <c r="N3430" s="9"/>
      <c r="O3430" s="9"/>
      <c r="P3430" s="9"/>
      <c r="Q3430" s="9"/>
      <c r="R3430" s="9"/>
      <c r="S3430" s="9"/>
      <c r="T3430" s="9"/>
      <c r="U3430" s="9"/>
      <c r="V3430" s="9"/>
      <c r="W3430" s="9"/>
      <c r="X3430" s="9"/>
      <c r="Y3430" s="9"/>
      <c r="Z3430" s="9"/>
      <c r="AA3430" s="9"/>
      <c r="AB3430" s="9"/>
      <c r="AC3430" s="9"/>
      <c r="AD3430" s="9"/>
      <c r="AE3430" s="9"/>
      <c r="AF3430" s="9"/>
      <c r="AG3430" s="9"/>
      <c r="AH3430" s="9"/>
      <c r="AI3430" s="9"/>
      <c r="AJ3430" s="9"/>
      <c r="AK3430" s="9"/>
      <c r="AL3430" s="9"/>
      <c r="AM3430" s="9"/>
      <c r="AN3430" s="9"/>
      <c r="AO3430" s="9"/>
      <c r="AP3430" s="9"/>
      <c r="AQ3430" s="9"/>
      <c r="AR3430" s="9"/>
      <c r="AS3430" s="9"/>
      <c r="AT3430" s="9"/>
      <c r="AU3430" s="9"/>
      <c r="AV3430" s="9"/>
      <c r="AW3430" s="9"/>
      <c r="AX3430" s="9"/>
      <c r="AY3430" s="9"/>
      <c r="AZ3430" s="9"/>
      <c r="BA3430" s="9"/>
      <c r="BB3430" s="9"/>
      <c r="BC3430" s="9"/>
      <c r="BD3430" s="9"/>
      <c r="BE3430" s="9"/>
      <c r="BF3430" s="9"/>
      <c r="BG3430" s="9"/>
      <c r="BH3430" s="9"/>
      <c r="BI3430" s="9"/>
      <c r="BJ3430" s="9"/>
      <c r="BK3430" s="9"/>
      <c r="BL3430" s="9"/>
      <c r="BM3430" s="9"/>
      <c r="BN3430" s="9"/>
      <c r="BO3430" s="9"/>
      <c r="BP3430" s="9"/>
      <c r="BQ3430" s="9"/>
      <c r="BR3430" s="9"/>
      <c r="BS3430" s="9"/>
      <c r="BT3430" s="9"/>
      <c r="BU3430" s="9"/>
      <c r="BV3430" s="9"/>
      <c r="BW3430" s="9"/>
      <c r="BX3430" s="9"/>
      <c r="BY3430" s="9"/>
      <c r="BZ3430" s="9"/>
    </row>
    <row r="3431" spans="1:78">
      <c r="A3431" s="9"/>
      <c r="B3431" s="10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O3431" s="9"/>
      <c r="P3431" s="9"/>
      <c r="Q3431" s="9"/>
      <c r="R3431" s="9"/>
      <c r="S3431" s="9"/>
      <c r="T3431" s="9"/>
      <c r="U3431" s="9"/>
      <c r="V3431" s="9"/>
      <c r="W3431" s="9"/>
      <c r="X3431" s="9"/>
      <c r="Y3431" s="9"/>
      <c r="Z3431" s="9"/>
      <c r="AA3431" s="9"/>
      <c r="AB3431" s="9"/>
      <c r="AC3431" s="9"/>
      <c r="AD3431" s="9"/>
      <c r="AE3431" s="9"/>
      <c r="AF3431" s="9"/>
      <c r="AG3431" s="9"/>
      <c r="AH3431" s="9"/>
      <c r="AI3431" s="9"/>
      <c r="AJ3431" s="9"/>
      <c r="AK3431" s="9"/>
      <c r="AL3431" s="9"/>
      <c r="AM3431" s="9"/>
      <c r="AN3431" s="9"/>
      <c r="AO3431" s="9"/>
      <c r="AP3431" s="9"/>
      <c r="AQ3431" s="9"/>
      <c r="AR3431" s="9"/>
      <c r="AS3431" s="9"/>
      <c r="AT3431" s="9"/>
      <c r="AU3431" s="9"/>
      <c r="AV3431" s="9"/>
      <c r="AW3431" s="9"/>
      <c r="AX3431" s="9"/>
      <c r="AY3431" s="9"/>
      <c r="AZ3431" s="9"/>
      <c r="BA3431" s="9"/>
      <c r="BB3431" s="9"/>
      <c r="BC3431" s="9"/>
      <c r="BD3431" s="9"/>
      <c r="BE3431" s="9"/>
      <c r="BF3431" s="9"/>
      <c r="BG3431" s="9"/>
      <c r="BH3431" s="9"/>
      <c r="BI3431" s="9"/>
      <c r="BJ3431" s="9"/>
      <c r="BK3431" s="9"/>
      <c r="BL3431" s="9"/>
      <c r="BM3431" s="9"/>
      <c r="BN3431" s="9"/>
      <c r="BO3431" s="9"/>
      <c r="BP3431" s="9"/>
      <c r="BQ3431" s="9"/>
      <c r="BR3431" s="9"/>
      <c r="BS3431" s="9"/>
      <c r="BT3431" s="9"/>
      <c r="BU3431" s="9"/>
      <c r="BV3431" s="9"/>
      <c r="BW3431" s="9"/>
      <c r="BX3431" s="9"/>
      <c r="BY3431" s="9"/>
      <c r="BZ3431" s="9"/>
    </row>
    <row r="3432" spans="1:78">
      <c r="A3432" s="9"/>
      <c r="B3432" s="10"/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O3432" s="9"/>
      <c r="P3432" s="9"/>
      <c r="Q3432" s="9"/>
      <c r="R3432" s="9"/>
      <c r="S3432" s="9"/>
      <c r="T3432" s="9"/>
      <c r="U3432" s="9"/>
      <c r="V3432" s="9"/>
      <c r="W3432" s="9"/>
      <c r="X3432" s="9"/>
      <c r="Y3432" s="9"/>
      <c r="Z3432" s="9"/>
      <c r="AA3432" s="9"/>
      <c r="AB3432" s="9"/>
      <c r="AC3432" s="9"/>
      <c r="AD3432" s="9"/>
      <c r="AE3432" s="9"/>
      <c r="AF3432" s="9"/>
      <c r="AG3432" s="9"/>
      <c r="AH3432" s="9"/>
      <c r="AI3432" s="9"/>
      <c r="AJ3432" s="9"/>
      <c r="AK3432" s="9"/>
      <c r="AL3432" s="9"/>
      <c r="AM3432" s="9"/>
      <c r="AN3432" s="9"/>
      <c r="AO3432" s="9"/>
      <c r="AP3432" s="9"/>
      <c r="AQ3432" s="9"/>
      <c r="AR3432" s="9"/>
      <c r="AS3432" s="9"/>
      <c r="AT3432" s="9"/>
      <c r="AU3432" s="9"/>
      <c r="AV3432" s="9"/>
      <c r="AW3432" s="9"/>
      <c r="AX3432" s="9"/>
      <c r="AY3432" s="9"/>
      <c r="AZ3432" s="9"/>
      <c r="BA3432" s="9"/>
      <c r="BB3432" s="9"/>
      <c r="BC3432" s="9"/>
      <c r="BD3432" s="9"/>
      <c r="BE3432" s="9"/>
      <c r="BF3432" s="9"/>
      <c r="BG3432" s="9"/>
      <c r="BH3432" s="9"/>
      <c r="BI3432" s="9"/>
      <c r="BJ3432" s="9"/>
      <c r="BK3432" s="9"/>
      <c r="BL3432" s="9"/>
      <c r="BM3432" s="9"/>
      <c r="BN3432" s="9"/>
      <c r="BO3432" s="9"/>
      <c r="BP3432" s="9"/>
      <c r="BQ3432" s="9"/>
      <c r="BR3432" s="9"/>
      <c r="BS3432" s="9"/>
      <c r="BT3432" s="9"/>
      <c r="BU3432" s="9"/>
      <c r="BV3432" s="9"/>
      <c r="BW3432" s="9"/>
      <c r="BX3432" s="9"/>
      <c r="BY3432" s="9"/>
      <c r="BZ3432" s="9"/>
    </row>
    <row r="3433" spans="1:78">
      <c r="A3433" s="9"/>
      <c r="B3433" s="10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O3433" s="9"/>
      <c r="P3433" s="9"/>
      <c r="Q3433" s="9"/>
      <c r="R3433" s="9"/>
      <c r="S3433" s="9"/>
      <c r="T3433" s="9"/>
      <c r="U3433" s="9"/>
      <c r="V3433" s="9"/>
      <c r="W3433" s="9"/>
      <c r="X3433" s="9"/>
      <c r="Y3433" s="9"/>
      <c r="Z3433" s="9"/>
      <c r="AA3433" s="9"/>
      <c r="AB3433" s="9"/>
      <c r="AC3433" s="9"/>
      <c r="AD3433" s="9"/>
      <c r="AE3433" s="9"/>
      <c r="AF3433" s="9"/>
      <c r="AG3433" s="9"/>
      <c r="AH3433" s="9"/>
      <c r="AI3433" s="9"/>
      <c r="AJ3433" s="9"/>
      <c r="AK3433" s="9"/>
      <c r="AL3433" s="9"/>
      <c r="AM3433" s="9"/>
      <c r="AN3433" s="9"/>
      <c r="AO3433" s="9"/>
      <c r="AP3433" s="9"/>
      <c r="AQ3433" s="9"/>
      <c r="AR3433" s="9"/>
      <c r="AS3433" s="9"/>
      <c r="AT3433" s="9"/>
      <c r="AU3433" s="9"/>
      <c r="AV3433" s="9"/>
      <c r="AW3433" s="9"/>
      <c r="AX3433" s="9"/>
      <c r="AY3433" s="9"/>
      <c r="AZ3433" s="9"/>
      <c r="BA3433" s="9"/>
      <c r="BB3433" s="9"/>
      <c r="BC3433" s="9"/>
      <c r="BD3433" s="9"/>
      <c r="BE3433" s="9"/>
      <c r="BF3433" s="9"/>
      <c r="BG3433" s="9"/>
      <c r="BH3433" s="9"/>
      <c r="BI3433" s="9"/>
      <c r="BJ3433" s="9"/>
      <c r="BK3433" s="9"/>
      <c r="BL3433" s="9"/>
      <c r="BM3433" s="9"/>
      <c r="BN3433" s="9"/>
      <c r="BO3433" s="9"/>
      <c r="BP3433" s="9"/>
      <c r="BQ3433" s="9"/>
      <c r="BR3433" s="9"/>
      <c r="BS3433" s="9"/>
      <c r="BT3433" s="9"/>
      <c r="BU3433" s="9"/>
      <c r="BV3433" s="9"/>
      <c r="BW3433" s="9"/>
      <c r="BX3433" s="9"/>
      <c r="BY3433" s="9"/>
      <c r="BZ3433" s="9"/>
    </row>
    <row r="3434" spans="1:78">
      <c r="A3434" s="9"/>
      <c r="B3434" s="10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O3434" s="9"/>
      <c r="P3434" s="9"/>
      <c r="Q3434" s="9"/>
      <c r="R3434" s="9"/>
      <c r="S3434" s="9"/>
      <c r="T3434" s="9"/>
      <c r="U3434" s="9"/>
      <c r="V3434" s="9"/>
      <c r="W3434" s="9"/>
      <c r="X3434" s="9"/>
      <c r="Y3434" s="9"/>
      <c r="Z3434" s="9"/>
      <c r="AA3434" s="9"/>
      <c r="AB3434" s="9"/>
      <c r="AC3434" s="9"/>
      <c r="AD3434" s="9"/>
      <c r="AE3434" s="9"/>
      <c r="AF3434" s="9"/>
      <c r="AG3434" s="9"/>
      <c r="AH3434" s="9"/>
      <c r="AI3434" s="9"/>
      <c r="AJ3434" s="9"/>
      <c r="AK3434" s="9"/>
      <c r="AL3434" s="9"/>
      <c r="AM3434" s="9"/>
      <c r="AN3434" s="9"/>
      <c r="AO3434" s="9"/>
      <c r="AP3434" s="9"/>
      <c r="AQ3434" s="9"/>
      <c r="AR3434" s="9"/>
      <c r="AS3434" s="9"/>
      <c r="AT3434" s="9"/>
      <c r="AU3434" s="9"/>
      <c r="AV3434" s="9"/>
      <c r="AW3434" s="9"/>
      <c r="AX3434" s="9"/>
      <c r="AY3434" s="9"/>
      <c r="AZ3434" s="9"/>
      <c r="BA3434" s="9"/>
      <c r="BB3434" s="9"/>
      <c r="BC3434" s="9"/>
      <c r="BD3434" s="9"/>
      <c r="BE3434" s="9"/>
      <c r="BF3434" s="9"/>
      <c r="BG3434" s="9"/>
      <c r="BH3434" s="9"/>
      <c r="BI3434" s="9"/>
      <c r="BJ3434" s="9"/>
      <c r="BK3434" s="9"/>
      <c r="BL3434" s="9"/>
      <c r="BM3434" s="9"/>
      <c r="BN3434" s="9"/>
      <c r="BO3434" s="9"/>
      <c r="BP3434" s="9"/>
      <c r="BQ3434" s="9"/>
      <c r="BR3434" s="9"/>
      <c r="BS3434" s="9"/>
      <c r="BT3434" s="9"/>
      <c r="BU3434" s="9"/>
      <c r="BV3434" s="9"/>
      <c r="BW3434" s="9"/>
      <c r="BX3434" s="9"/>
      <c r="BY3434" s="9"/>
      <c r="BZ3434" s="9"/>
    </row>
    <row r="3435" spans="1:78">
      <c r="A3435" s="9"/>
      <c r="B3435" s="10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O3435" s="9"/>
      <c r="P3435" s="9"/>
      <c r="Q3435" s="9"/>
      <c r="R3435" s="9"/>
      <c r="S3435" s="9"/>
      <c r="T3435" s="9"/>
      <c r="U3435" s="9"/>
      <c r="V3435" s="9"/>
      <c r="W3435" s="9"/>
      <c r="X3435" s="9"/>
      <c r="Y3435" s="9"/>
      <c r="Z3435" s="9"/>
      <c r="AA3435" s="9"/>
      <c r="AB3435" s="9"/>
      <c r="AC3435" s="9"/>
      <c r="AD3435" s="9"/>
      <c r="AE3435" s="9"/>
      <c r="AF3435" s="9"/>
      <c r="AG3435" s="9"/>
      <c r="AH3435" s="9"/>
      <c r="AI3435" s="9"/>
      <c r="AJ3435" s="9"/>
      <c r="AK3435" s="9"/>
      <c r="AL3435" s="9"/>
      <c r="AM3435" s="9"/>
      <c r="AN3435" s="9"/>
      <c r="AO3435" s="9"/>
      <c r="AP3435" s="9"/>
      <c r="AQ3435" s="9"/>
      <c r="AR3435" s="9"/>
      <c r="AS3435" s="9"/>
      <c r="AT3435" s="9"/>
      <c r="AU3435" s="9"/>
      <c r="AV3435" s="9"/>
      <c r="AW3435" s="9"/>
      <c r="AX3435" s="9"/>
      <c r="AY3435" s="9"/>
      <c r="AZ3435" s="9"/>
      <c r="BA3435" s="9"/>
      <c r="BB3435" s="9"/>
      <c r="BC3435" s="9"/>
      <c r="BD3435" s="9"/>
      <c r="BE3435" s="9"/>
      <c r="BF3435" s="9"/>
      <c r="BG3435" s="9"/>
      <c r="BH3435" s="9"/>
      <c r="BI3435" s="9"/>
      <c r="BJ3435" s="9"/>
      <c r="BK3435" s="9"/>
      <c r="BL3435" s="9"/>
      <c r="BM3435" s="9"/>
      <c r="BN3435" s="9"/>
      <c r="BO3435" s="9"/>
      <c r="BP3435" s="9"/>
      <c r="BQ3435" s="9"/>
      <c r="BR3435" s="9"/>
      <c r="BS3435" s="9"/>
      <c r="BT3435" s="9"/>
      <c r="BU3435" s="9"/>
      <c r="BV3435" s="9"/>
      <c r="BW3435" s="9"/>
      <c r="BX3435" s="9"/>
      <c r="BY3435" s="9"/>
      <c r="BZ3435" s="9"/>
    </row>
    <row r="3436" spans="1:78">
      <c r="A3436" s="9"/>
      <c r="B3436" s="10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O3436" s="9"/>
      <c r="P3436" s="9"/>
      <c r="Q3436" s="9"/>
      <c r="R3436" s="9"/>
      <c r="S3436" s="9"/>
      <c r="T3436" s="9"/>
      <c r="U3436" s="9"/>
      <c r="V3436" s="9"/>
      <c r="W3436" s="9"/>
      <c r="X3436" s="9"/>
      <c r="Y3436" s="9"/>
      <c r="Z3436" s="9"/>
      <c r="AA3436" s="9"/>
      <c r="AB3436" s="9"/>
      <c r="AC3436" s="9"/>
      <c r="AD3436" s="9"/>
      <c r="AE3436" s="9"/>
      <c r="AF3436" s="9"/>
      <c r="AG3436" s="9"/>
      <c r="AH3436" s="9"/>
      <c r="AI3436" s="9"/>
      <c r="AJ3436" s="9"/>
      <c r="AK3436" s="9"/>
      <c r="AL3436" s="9"/>
      <c r="AM3436" s="9"/>
      <c r="AN3436" s="9"/>
      <c r="AO3436" s="9"/>
      <c r="AP3436" s="9"/>
      <c r="AQ3436" s="9"/>
      <c r="AR3436" s="9"/>
      <c r="AS3436" s="9"/>
      <c r="AT3436" s="9"/>
      <c r="AU3436" s="9"/>
      <c r="AV3436" s="9"/>
      <c r="AW3436" s="9"/>
      <c r="AX3436" s="9"/>
      <c r="AY3436" s="9"/>
      <c r="AZ3436" s="9"/>
      <c r="BA3436" s="9"/>
      <c r="BB3436" s="9"/>
      <c r="BC3436" s="9"/>
      <c r="BD3436" s="9"/>
      <c r="BE3436" s="9"/>
      <c r="BF3436" s="9"/>
      <c r="BG3436" s="9"/>
      <c r="BH3436" s="9"/>
      <c r="BI3436" s="9"/>
      <c r="BJ3436" s="9"/>
      <c r="BK3436" s="9"/>
      <c r="BL3436" s="9"/>
      <c r="BM3436" s="9"/>
      <c r="BN3436" s="9"/>
      <c r="BO3436" s="9"/>
      <c r="BP3436" s="9"/>
      <c r="BQ3436" s="9"/>
      <c r="BR3436" s="9"/>
      <c r="BS3436" s="9"/>
      <c r="BT3436" s="9"/>
      <c r="BU3436" s="9"/>
      <c r="BV3436" s="9"/>
      <c r="BW3436" s="9"/>
      <c r="BX3436" s="9"/>
      <c r="BY3436" s="9"/>
      <c r="BZ3436" s="9"/>
    </row>
    <row r="3437" spans="1:78">
      <c r="A3437" s="9"/>
      <c r="B3437" s="10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O3437" s="9"/>
      <c r="P3437" s="9"/>
      <c r="Q3437" s="9"/>
      <c r="R3437" s="9"/>
      <c r="S3437" s="9"/>
      <c r="T3437" s="9"/>
      <c r="U3437" s="9"/>
      <c r="V3437" s="9"/>
      <c r="W3437" s="9"/>
      <c r="X3437" s="9"/>
      <c r="Y3437" s="9"/>
      <c r="Z3437" s="9"/>
      <c r="AA3437" s="9"/>
      <c r="AB3437" s="9"/>
      <c r="AC3437" s="9"/>
      <c r="AD3437" s="9"/>
      <c r="AE3437" s="9"/>
      <c r="AF3437" s="9"/>
      <c r="AG3437" s="9"/>
      <c r="AH3437" s="9"/>
      <c r="AI3437" s="9"/>
      <c r="AJ3437" s="9"/>
      <c r="AK3437" s="9"/>
      <c r="AL3437" s="9"/>
      <c r="AM3437" s="9"/>
      <c r="AN3437" s="9"/>
      <c r="AO3437" s="9"/>
      <c r="AP3437" s="9"/>
      <c r="AQ3437" s="9"/>
      <c r="AR3437" s="9"/>
      <c r="AS3437" s="9"/>
      <c r="AT3437" s="9"/>
      <c r="AU3437" s="9"/>
      <c r="AV3437" s="9"/>
      <c r="AW3437" s="9"/>
      <c r="AX3437" s="9"/>
      <c r="AY3437" s="9"/>
      <c r="AZ3437" s="9"/>
      <c r="BA3437" s="9"/>
      <c r="BB3437" s="9"/>
      <c r="BC3437" s="9"/>
      <c r="BD3437" s="9"/>
      <c r="BE3437" s="9"/>
      <c r="BF3437" s="9"/>
      <c r="BG3437" s="9"/>
      <c r="BH3437" s="9"/>
      <c r="BI3437" s="9"/>
      <c r="BJ3437" s="9"/>
      <c r="BK3437" s="9"/>
      <c r="BL3437" s="9"/>
      <c r="BM3437" s="9"/>
      <c r="BN3437" s="9"/>
      <c r="BO3437" s="9"/>
      <c r="BP3437" s="9"/>
      <c r="BQ3437" s="9"/>
      <c r="BR3437" s="9"/>
      <c r="BS3437" s="9"/>
      <c r="BT3437" s="9"/>
      <c r="BU3437" s="9"/>
      <c r="BV3437" s="9"/>
      <c r="BW3437" s="9"/>
      <c r="BX3437" s="9"/>
      <c r="BY3437" s="9"/>
      <c r="BZ3437" s="9"/>
    </row>
    <row r="3438" spans="1:78">
      <c r="A3438" s="9"/>
      <c r="B3438" s="10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O3438" s="9"/>
      <c r="P3438" s="9"/>
      <c r="Q3438" s="9"/>
      <c r="R3438" s="9"/>
      <c r="S3438" s="9"/>
      <c r="T3438" s="9"/>
      <c r="U3438" s="9"/>
      <c r="V3438" s="9"/>
      <c r="W3438" s="9"/>
      <c r="X3438" s="9"/>
      <c r="Y3438" s="9"/>
      <c r="Z3438" s="9"/>
      <c r="AA3438" s="9"/>
      <c r="AB3438" s="9"/>
      <c r="AC3438" s="9"/>
      <c r="AD3438" s="9"/>
      <c r="AE3438" s="9"/>
      <c r="AF3438" s="9"/>
      <c r="AG3438" s="9"/>
      <c r="AH3438" s="9"/>
      <c r="AI3438" s="9"/>
      <c r="AJ3438" s="9"/>
      <c r="AK3438" s="9"/>
      <c r="AL3438" s="9"/>
      <c r="AM3438" s="9"/>
      <c r="AN3438" s="9"/>
      <c r="AO3438" s="9"/>
      <c r="AP3438" s="9"/>
      <c r="AQ3438" s="9"/>
      <c r="AR3438" s="9"/>
      <c r="AS3438" s="9"/>
      <c r="AT3438" s="9"/>
      <c r="AU3438" s="9"/>
      <c r="AV3438" s="9"/>
      <c r="AW3438" s="9"/>
      <c r="AX3438" s="9"/>
      <c r="AY3438" s="9"/>
      <c r="AZ3438" s="9"/>
      <c r="BA3438" s="9"/>
      <c r="BB3438" s="9"/>
      <c r="BC3438" s="9"/>
      <c r="BD3438" s="9"/>
      <c r="BE3438" s="9"/>
      <c r="BF3438" s="9"/>
      <c r="BG3438" s="9"/>
      <c r="BH3438" s="9"/>
      <c r="BI3438" s="9"/>
      <c r="BJ3438" s="9"/>
      <c r="BK3438" s="9"/>
      <c r="BL3438" s="9"/>
      <c r="BM3438" s="9"/>
      <c r="BN3438" s="9"/>
      <c r="BO3438" s="9"/>
      <c r="BP3438" s="9"/>
      <c r="BQ3438" s="9"/>
      <c r="BR3438" s="9"/>
      <c r="BS3438" s="9"/>
      <c r="BT3438" s="9"/>
      <c r="BU3438" s="9"/>
      <c r="BV3438" s="9"/>
      <c r="BW3438" s="9"/>
      <c r="BX3438" s="9"/>
      <c r="BY3438" s="9"/>
      <c r="BZ3438" s="9"/>
    </row>
    <row r="3439" spans="1:78">
      <c r="A3439" s="9"/>
      <c r="B3439" s="10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O3439" s="9"/>
      <c r="P3439" s="9"/>
      <c r="Q3439" s="9"/>
      <c r="R3439" s="9"/>
      <c r="S3439" s="9"/>
      <c r="T3439" s="9"/>
      <c r="U3439" s="9"/>
      <c r="V3439" s="9"/>
      <c r="W3439" s="9"/>
      <c r="X3439" s="9"/>
      <c r="Y3439" s="9"/>
      <c r="Z3439" s="9"/>
      <c r="AA3439" s="9"/>
      <c r="AB3439" s="9"/>
      <c r="AC3439" s="9"/>
      <c r="AD3439" s="9"/>
      <c r="AE3439" s="9"/>
      <c r="AF3439" s="9"/>
      <c r="AG3439" s="9"/>
      <c r="AH3439" s="9"/>
      <c r="AI3439" s="9"/>
      <c r="AJ3439" s="9"/>
      <c r="AK3439" s="9"/>
      <c r="AL3439" s="9"/>
      <c r="AM3439" s="9"/>
      <c r="AN3439" s="9"/>
      <c r="AO3439" s="9"/>
      <c r="AP3439" s="9"/>
      <c r="AQ3439" s="9"/>
      <c r="AR3439" s="9"/>
      <c r="AS3439" s="9"/>
      <c r="AT3439" s="9"/>
      <c r="AU3439" s="9"/>
      <c r="AV3439" s="9"/>
      <c r="AW3439" s="9"/>
      <c r="AX3439" s="9"/>
      <c r="AY3439" s="9"/>
      <c r="AZ3439" s="9"/>
      <c r="BA3439" s="9"/>
      <c r="BB3439" s="9"/>
      <c r="BC3439" s="9"/>
      <c r="BD3439" s="9"/>
      <c r="BE3439" s="9"/>
      <c r="BF3439" s="9"/>
      <c r="BG3439" s="9"/>
      <c r="BH3439" s="9"/>
      <c r="BI3439" s="9"/>
      <c r="BJ3439" s="9"/>
      <c r="BK3439" s="9"/>
      <c r="BL3439" s="9"/>
      <c r="BM3439" s="9"/>
      <c r="BN3439" s="9"/>
      <c r="BO3439" s="9"/>
      <c r="BP3439" s="9"/>
      <c r="BQ3439" s="9"/>
      <c r="BR3439" s="9"/>
      <c r="BS3439" s="9"/>
      <c r="BT3439" s="9"/>
      <c r="BU3439" s="9"/>
      <c r="BV3439" s="9"/>
      <c r="BW3439" s="9"/>
      <c r="BX3439" s="9"/>
      <c r="BY3439" s="9"/>
      <c r="BZ3439" s="9"/>
    </row>
    <row r="3440" spans="1:78">
      <c r="A3440" s="9"/>
      <c r="B3440" s="10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O3440" s="9"/>
      <c r="P3440" s="9"/>
      <c r="Q3440" s="9"/>
      <c r="R3440" s="9"/>
      <c r="S3440" s="9"/>
      <c r="T3440" s="9"/>
      <c r="U3440" s="9"/>
      <c r="V3440" s="9"/>
      <c r="W3440" s="9"/>
      <c r="X3440" s="9"/>
      <c r="Y3440" s="9"/>
      <c r="Z3440" s="9"/>
      <c r="AA3440" s="9"/>
      <c r="AB3440" s="9"/>
      <c r="AC3440" s="9"/>
      <c r="AD3440" s="9"/>
      <c r="AE3440" s="9"/>
      <c r="AF3440" s="9"/>
      <c r="AG3440" s="9"/>
      <c r="AH3440" s="9"/>
      <c r="AI3440" s="9"/>
      <c r="AJ3440" s="9"/>
      <c r="AK3440" s="9"/>
      <c r="AL3440" s="9"/>
      <c r="AM3440" s="9"/>
      <c r="AN3440" s="9"/>
      <c r="AO3440" s="9"/>
      <c r="AP3440" s="9"/>
      <c r="AQ3440" s="9"/>
      <c r="AR3440" s="9"/>
      <c r="AS3440" s="9"/>
      <c r="AT3440" s="9"/>
      <c r="AU3440" s="9"/>
      <c r="AV3440" s="9"/>
      <c r="AW3440" s="9"/>
      <c r="AX3440" s="9"/>
      <c r="AY3440" s="9"/>
      <c r="AZ3440" s="9"/>
      <c r="BA3440" s="9"/>
      <c r="BB3440" s="9"/>
      <c r="BC3440" s="9"/>
      <c r="BD3440" s="9"/>
      <c r="BE3440" s="9"/>
      <c r="BF3440" s="9"/>
      <c r="BG3440" s="9"/>
      <c r="BH3440" s="9"/>
      <c r="BI3440" s="9"/>
      <c r="BJ3440" s="9"/>
      <c r="BK3440" s="9"/>
      <c r="BL3440" s="9"/>
      <c r="BM3440" s="9"/>
      <c r="BN3440" s="9"/>
      <c r="BO3440" s="9"/>
      <c r="BP3440" s="9"/>
      <c r="BQ3440" s="9"/>
      <c r="BR3440" s="9"/>
      <c r="BS3440" s="9"/>
      <c r="BT3440" s="9"/>
      <c r="BU3440" s="9"/>
      <c r="BV3440" s="9"/>
      <c r="BW3440" s="9"/>
      <c r="BX3440" s="9"/>
      <c r="BY3440" s="9"/>
      <c r="BZ3440" s="9"/>
    </row>
    <row r="3441" spans="1:78">
      <c r="A3441" s="9"/>
      <c r="B3441" s="10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9"/>
      <c r="Z3441" s="9"/>
      <c r="AA3441" s="9"/>
      <c r="AB3441" s="9"/>
      <c r="AC3441" s="9"/>
      <c r="AD3441" s="9"/>
      <c r="AE3441" s="9"/>
      <c r="AF3441" s="9"/>
      <c r="AG3441" s="9"/>
      <c r="AH3441" s="9"/>
      <c r="AI3441" s="9"/>
      <c r="AJ3441" s="9"/>
      <c r="AK3441" s="9"/>
      <c r="AL3441" s="9"/>
      <c r="AM3441" s="9"/>
      <c r="AN3441" s="9"/>
      <c r="AO3441" s="9"/>
      <c r="AP3441" s="9"/>
      <c r="AQ3441" s="9"/>
      <c r="AR3441" s="9"/>
      <c r="AS3441" s="9"/>
      <c r="AT3441" s="9"/>
      <c r="AU3441" s="9"/>
      <c r="AV3441" s="9"/>
      <c r="AW3441" s="9"/>
      <c r="AX3441" s="9"/>
      <c r="AY3441" s="9"/>
      <c r="AZ3441" s="9"/>
      <c r="BA3441" s="9"/>
      <c r="BB3441" s="9"/>
      <c r="BC3441" s="9"/>
      <c r="BD3441" s="9"/>
      <c r="BE3441" s="9"/>
      <c r="BF3441" s="9"/>
      <c r="BG3441" s="9"/>
      <c r="BH3441" s="9"/>
      <c r="BI3441" s="9"/>
      <c r="BJ3441" s="9"/>
      <c r="BK3441" s="9"/>
      <c r="BL3441" s="9"/>
      <c r="BM3441" s="9"/>
      <c r="BN3441" s="9"/>
      <c r="BO3441" s="9"/>
      <c r="BP3441" s="9"/>
      <c r="BQ3441" s="9"/>
      <c r="BR3441" s="9"/>
      <c r="BS3441" s="9"/>
      <c r="BT3441" s="9"/>
      <c r="BU3441" s="9"/>
      <c r="BV3441" s="9"/>
      <c r="BW3441" s="9"/>
      <c r="BX3441" s="9"/>
      <c r="BY3441" s="9"/>
      <c r="BZ3441" s="9"/>
    </row>
    <row r="3442" spans="1:78">
      <c r="A3442" s="9"/>
      <c r="B3442" s="10"/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O3442" s="9"/>
      <c r="P3442" s="9"/>
      <c r="Q3442" s="9"/>
      <c r="R3442" s="9"/>
      <c r="S3442" s="9"/>
      <c r="T3442" s="9"/>
      <c r="U3442" s="9"/>
      <c r="V3442" s="9"/>
      <c r="W3442" s="9"/>
      <c r="X3442" s="9"/>
      <c r="Y3442" s="9"/>
      <c r="Z3442" s="9"/>
      <c r="AA3442" s="9"/>
      <c r="AB3442" s="9"/>
      <c r="AC3442" s="9"/>
      <c r="AD3442" s="9"/>
      <c r="AE3442" s="9"/>
      <c r="AF3442" s="9"/>
      <c r="AG3442" s="9"/>
      <c r="AH3442" s="9"/>
      <c r="AI3442" s="9"/>
      <c r="AJ3442" s="9"/>
      <c r="AK3442" s="9"/>
      <c r="AL3442" s="9"/>
      <c r="AM3442" s="9"/>
      <c r="AN3442" s="9"/>
      <c r="AO3442" s="9"/>
      <c r="AP3442" s="9"/>
      <c r="AQ3442" s="9"/>
      <c r="AR3442" s="9"/>
      <c r="AS3442" s="9"/>
      <c r="AT3442" s="9"/>
      <c r="AU3442" s="9"/>
      <c r="AV3442" s="9"/>
      <c r="AW3442" s="9"/>
      <c r="AX3442" s="9"/>
      <c r="AY3442" s="9"/>
      <c r="AZ3442" s="9"/>
      <c r="BA3442" s="9"/>
      <c r="BB3442" s="9"/>
      <c r="BC3442" s="9"/>
      <c r="BD3442" s="9"/>
      <c r="BE3442" s="9"/>
      <c r="BF3442" s="9"/>
      <c r="BG3442" s="9"/>
      <c r="BH3442" s="9"/>
      <c r="BI3442" s="9"/>
      <c r="BJ3442" s="9"/>
      <c r="BK3442" s="9"/>
      <c r="BL3442" s="9"/>
      <c r="BM3442" s="9"/>
      <c r="BN3442" s="9"/>
      <c r="BO3442" s="9"/>
      <c r="BP3442" s="9"/>
      <c r="BQ3442" s="9"/>
      <c r="BR3442" s="9"/>
      <c r="BS3442" s="9"/>
      <c r="BT3442" s="9"/>
      <c r="BU3442" s="9"/>
      <c r="BV3442" s="9"/>
      <c r="BW3442" s="9"/>
      <c r="BX3442" s="9"/>
      <c r="BY3442" s="9"/>
      <c r="BZ3442" s="9"/>
    </row>
    <row r="3443" spans="1:78">
      <c r="A3443" s="9"/>
      <c r="B3443" s="10"/>
      <c r="D3443" s="9"/>
      <c r="E3443" s="9"/>
      <c r="F3443" s="9"/>
      <c r="G3443" s="9"/>
      <c r="H3443" s="9"/>
      <c r="I3443" s="9"/>
      <c r="J3443" s="9"/>
      <c r="K3443" s="9"/>
      <c r="L3443" s="9"/>
      <c r="M3443" s="9"/>
      <c r="N3443" s="9"/>
      <c r="O3443" s="9"/>
      <c r="P3443" s="9"/>
      <c r="Q3443" s="9"/>
      <c r="R3443" s="9"/>
      <c r="S3443" s="9"/>
      <c r="T3443" s="9"/>
      <c r="U3443" s="9"/>
      <c r="V3443" s="9"/>
      <c r="W3443" s="9"/>
      <c r="X3443" s="9"/>
      <c r="Y3443" s="9"/>
      <c r="Z3443" s="9"/>
      <c r="AA3443" s="9"/>
      <c r="AB3443" s="9"/>
      <c r="AC3443" s="9"/>
      <c r="AD3443" s="9"/>
      <c r="AE3443" s="9"/>
      <c r="AF3443" s="9"/>
      <c r="AG3443" s="9"/>
      <c r="AH3443" s="9"/>
      <c r="AI3443" s="9"/>
      <c r="AJ3443" s="9"/>
      <c r="AK3443" s="9"/>
      <c r="AL3443" s="9"/>
      <c r="AM3443" s="9"/>
      <c r="AN3443" s="9"/>
      <c r="AO3443" s="9"/>
      <c r="AP3443" s="9"/>
      <c r="AQ3443" s="9"/>
      <c r="AR3443" s="9"/>
      <c r="AS3443" s="9"/>
      <c r="AT3443" s="9"/>
      <c r="AU3443" s="9"/>
      <c r="AV3443" s="9"/>
      <c r="AW3443" s="9"/>
      <c r="AX3443" s="9"/>
      <c r="AY3443" s="9"/>
      <c r="AZ3443" s="9"/>
      <c r="BA3443" s="9"/>
      <c r="BB3443" s="9"/>
      <c r="BC3443" s="9"/>
      <c r="BD3443" s="9"/>
      <c r="BE3443" s="9"/>
      <c r="BF3443" s="9"/>
      <c r="BG3443" s="9"/>
      <c r="BH3443" s="9"/>
      <c r="BI3443" s="9"/>
      <c r="BJ3443" s="9"/>
      <c r="BK3443" s="9"/>
      <c r="BL3443" s="9"/>
      <c r="BM3443" s="9"/>
      <c r="BN3443" s="9"/>
      <c r="BO3443" s="9"/>
      <c r="BP3443" s="9"/>
      <c r="BQ3443" s="9"/>
      <c r="BR3443" s="9"/>
      <c r="BS3443" s="9"/>
      <c r="BT3443" s="9"/>
      <c r="BU3443" s="9"/>
      <c r="BV3443" s="9"/>
      <c r="BW3443" s="9"/>
      <c r="BX3443" s="9"/>
      <c r="BY3443" s="9"/>
      <c r="BZ3443" s="9"/>
    </row>
    <row r="3444" spans="1:78">
      <c r="A3444" s="9"/>
      <c r="B3444" s="10"/>
      <c r="D3444" s="9"/>
      <c r="E3444" s="9"/>
      <c r="F3444" s="9"/>
      <c r="G3444" s="9"/>
      <c r="H3444" s="9"/>
      <c r="I3444" s="9"/>
      <c r="J3444" s="9"/>
      <c r="K3444" s="9"/>
      <c r="L3444" s="9"/>
      <c r="M3444" s="9"/>
      <c r="N3444" s="9"/>
      <c r="O3444" s="9"/>
      <c r="P3444" s="9"/>
      <c r="Q3444" s="9"/>
      <c r="R3444" s="9"/>
      <c r="S3444" s="9"/>
      <c r="T3444" s="9"/>
      <c r="U3444" s="9"/>
      <c r="V3444" s="9"/>
      <c r="W3444" s="9"/>
      <c r="X3444" s="9"/>
      <c r="Y3444" s="9"/>
      <c r="Z3444" s="9"/>
      <c r="AA3444" s="9"/>
      <c r="AB3444" s="9"/>
      <c r="AC3444" s="9"/>
      <c r="AD3444" s="9"/>
      <c r="AE3444" s="9"/>
      <c r="AF3444" s="9"/>
      <c r="AG3444" s="9"/>
      <c r="AH3444" s="9"/>
      <c r="AI3444" s="9"/>
      <c r="AJ3444" s="9"/>
      <c r="AK3444" s="9"/>
      <c r="AL3444" s="9"/>
      <c r="AM3444" s="9"/>
      <c r="AN3444" s="9"/>
      <c r="AO3444" s="9"/>
      <c r="AP3444" s="9"/>
      <c r="AQ3444" s="9"/>
      <c r="AR3444" s="9"/>
      <c r="AS3444" s="9"/>
      <c r="AT3444" s="9"/>
      <c r="AU3444" s="9"/>
      <c r="AV3444" s="9"/>
      <c r="AW3444" s="9"/>
      <c r="AX3444" s="9"/>
      <c r="AY3444" s="9"/>
      <c r="AZ3444" s="9"/>
      <c r="BA3444" s="9"/>
      <c r="BB3444" s="9"/>
      <c r="BC3444" s="9"/>
      <c r="BD3444" s="9"/>
      <c r="BE3444" s="9"/>
      <c r="BF3444" s="9"/>
      <c r="BG3444" s="9"/>
      <c r="BH3444" s="9"/>
      <c r="BI3444" s="9"/>
      <c r="BJ3444" s="9"/>
      <c r="BK3444" s="9"/>
      <c r="BL3444" s="9"/>
      <c r="BM3444" s="9"/>
      <c r="BN3444" s="9"/>
      <c r="BO3444" s="9"/>
      <c r="BP3444" s="9"/>
      <c r="BQ3444" s="9"/>
      <c r="BR3444" s="9"/>
      <c r="BS3444" s="9"/>
      <c r="BT3444" s="9"/>
      <c r="BU3444" s="9"/>
      <c r="BV3444" s="9"/>
      <c r="BW3444" s="9"/>
      <c r="BX3444" s="9"/>
      <c r="BY3444" s="9"/>
      <c r="BZ3444" s="9"/>
    </row>
    <row r="3445" spans="1:78">
      <c r="A3445" s="9"/>
      <c r="B3445" s="10"/>
      <c r="D3445" s="9"/>
      <c r="E3445" s="9"/>
      <c r="F3445" s="9"/>
      <c r="G3445" s="9"/>
      <c r="H3445" s="9"/>
      <c r="I3445" s="9"/>
      <c r="J3445" s="9"/>
      <c r="K3445" s="9"/>
      <c r="L3445" s="9"/>
      <c r="M3445" s="9"/>
      <c r="N3445" s="9"/>
      <c r="O3445" s="9"/>
      <c r="P3445" s="9"/>
      <c r="Q3445" s="9"/>
      <c r="R3445" s="9"/>
      <c r="S3445" s="9"/>
      <c r="T3445" s="9"/>
      <c r="U3445" s="9"/>
      <c r="V3445" s="9"/>
      <c r="W3445" s="9"/>
      <c r="X3445" s="9"/>
      <c r="Y3445" s="9"/>
      <c r="Z3445" s="9"/>
      <c r="AA3445" s="9"/>
      <c r="AB3445" s="9"/>
      <c r="AC3445" s="9"/>
      <c r="AD3445" s="9"/>
      <c r="AE3445" s="9"/>
      <c r="AF3445" s="9"/>
      <c r="AG3445" s="9"/>
      <c r="AH3445" s="9"/>
      <c r="AI3445" s="9"/>
      <c r="AJ3445" s="9"/>
      <c r="AK3445" s="9"/>
      <c r="AL3445" s="9"/>
      <c r="AM3445" s="9"/>
      <c r="AN3445" s="9"/>
      <c r="AO3445" s="9"/>
      <c r="AP3445" s="9"/>
      <c r="AQ3445" s="9"/>
      <c r="AR3445" s="9"/>
      <c r="AS3445" s="9"/>
      <c r="AT3445" s="9"/>
      <c r="AU3445" s="9"/>
      <c r="AV3445" s="9"/>
      <c r="AW3445" s="9"/>
      <c r="AX3445" s="9"/>
      <c r="AY3445" s="9"/>
      <c r="AZ3445" s="9"/>
      <c r="BA3445" s="9"/>
      <c r="BB3445" s="9"/>
      <c r="BC3445" s="9"/>
      <c r="BD3445" s="9"/>
      <c r="BE3445" s="9"/>
      <c r="BF3445" s="9"/>
      <c r="BG3445" s="9"/>
      <c r="BH3445" s="9"/>
      <c r="BI3445" s="9"/>
      <c r="BJ3445" s="9"/>
      <c r="BK3445" s="9"/>
      <c r="BL3445" s="9"/>
      <c r="BM3445" s="9"/>
      <c r="BN3445" s="9"/>
      <c r="BO3445" s="9"/>
      <c r="BP3445" s="9"/>
      <c r="BQ3445" s="9"/>
      <c r="BR3445" s="9"/>
      <c r="BS3445" s="9"/>
      <c r="BT3445" s="9"/>
      <c r="BU3445" s="9"/>
      <c r="BV3445" s="9"/>
      <c r="BW3445" s="9"/>
      <c r="BX3445" s="9"/>
      <c r="BY3445" s="9"/>
      <c r="BZ3445" s="9"/>
    </row>
    <row r="3446" spans="1:78">
      <c r="A3446" s="9"/>
      <c r="B3446" s="10"/>
      <c r="D3446" s="9"/>
      <c r="E3446" s="9"/>
      <c r="F3446" s="9"/>
      <c r="G3446" s="9"/>
      <c r="H3446" s="9"/>
      <c r="I3446" s="9"/>
      <c r="J3446" s="9"/>
      <c r="K3446" s="9"/>
      <c r="L3446" s="9"/>
      <c r="M3446" s="9"/>
      <c r="N3446" s="9"/>
      <c r="O3446" s="9"/>
      <c r="P3446" s="9"/>
      <c r="Q3446" s="9"/>
      <c r="R3446" s="9"/>
      <c r="S3446" s="9"/>
      <c r="T3446" s="9"/>
      <c r="U3446" s="9"/>
      <c r="V3446" s="9"/>
      <c r="W3446" s="9"/>
      <c r="X3446" s="9"/>
      <c r="Y3446" s="9"/>
      <c r="Z3446" s="9"/>
      <c r="AA3446" s="9"/>
      <c r="AB3446" s="9"/>
      <c r="AC3446" s="9"/>
      <c r="AD3446" s="9"/>
      <c r="AE3446" s="9"/>
      <c r="AF3446" s="9"/>
      <c r="AG3446" s="9"/>
      <c r="AH3446" s="9"/>
      <c r="AI3446" s="9"/>
      <c r="AJ3446" s="9"/>
      <c r="AK3446" s="9"/>
      <c r="AL3446" s="9"/>
      <c r="AM3446" s="9"/>
      <c r="AN3446" s="9"/>
      <c r="AO3446" s="9"/>
      <c r="AP3446" s="9"/>
      <c r="AQ3446" s="9"/>
      <c r="AR3446" s="9"/>
      <c r="AS3446" s="9"/>
      <c r="AT3446" s="9"/>
      <c r="AU3446" s="9"/>
      <c r="AV3446" s="9"/>
      <c r="AW3446" s="9"/>
      <c r="AX3446" s="9"/>
      <c r="AY3446" s="9"/>
      <c r="AZ3446" s="9"/>
      <c r="BA3446" s="9"/>
      <c r="BB3446" s="9"/>
      <c r="BC3446" s="9"/>
      <c r="BD3446" s="9"/>
      <c r="BE3446" s="9"/>
      <c r="BF3446" s="9"/>
      <c r="BG3446" s="9"/>
      <c r="BH3446" s="9"/>
      <c r="BI3446" s="9"/>
      <c r="BJ3446" s="9"/>
      <c r="BK3446" s="9"/>
      <c r="BL3446" s="9"/>
      <c r="BM3446" s="9"/>
      <c r="BN3446" s="9"/>
      <c r="BO3446" s="9"/>
      <c r="BP3446" s="9"/>
      <c r="BQ3446" s="9"/>
      <c r="BR3446" s="9"/>
      <c r="BS3446" s="9"/>
      <c r="BT3446" s="9"/>
      <c r="BU3446" s="9"/>
      <c r="BV3446" s="9"/>
      <c r="BW3446" s="9"/>
      <c r="BX3446" s="9"/>
      <c r="BY3446" s="9"/>
      <c r="BZ3446" s="9"/>
    </row>
    <row r="3447" spans="1:78">
      <c r="A3447" s="9"/>
      <c r="B3447" s="10"/>
      <c r="D3447" s="9"/>
      <c r="E3447" s="9"/>
      <c r="F3447" s="9"/>
      <c r="G3447" s="9"/>
      <c r="H3447" s="9"/>
      <c r="I3447" s="9"/>
      <c r="J3447" s="9"/>
      <c r="K3447" s="9"/>
      <c r="L3447" s="9"/>
      <c r="M3447" s="9"/>
      <c r="N3447" s="9"/>
      <c r="O3447" s="9"/>
      <c r="P3447" s="9"/>
      <c r="Q3447" s="9"/>
      <c r="R3447" s="9"/>
      <c r="S3447" s="9"/>
      <c r="T3447" s="9"/>
      <c r="U3447" s="9"/>
      <c r="V3447" s="9"/>
      <c r="W3447" s="9"/>
      <c r="X3447" s="9"/>
      <c r="Y3447" s="9"/>
      <c r="Z3447" s="9"/>
      <c r="AA3447" s="9"/>
      <c r="AB3447" s="9"/>
      <c r="AC3447" s="9"/>
      <c r="AD3447" s="9"/>
      <c r="AE3447" s="9"/>
      <c r="AF3447" s="9"/>
      <c r="AG3447" s="9"/>
      <c r="AH3447" s="9"/>
      <c r="AI3447" s="9"/>
      <c r="AJ3447" s="9"/>
      <c r="AK3447" s="9"/>
      <c r="AL3447" s="9"/>
      <c r="AM3447" s="9"/>
      <c r="AN3447" s="9"/>
      <c r="AO3447" s="9"/>
      <c r="AP3447" s="9"/>
      <c r="AQ3447" s="9"/>
      <c r="AR3447" s="9"/>
      <c r="AS3447" s="9"/>
      <c r="AT3447" s="9"/>
      <c r="AU3447" s="9"/>
      <c r="AV3447" s="9"/>
      <c r="AW3447" s="9"/>
      <c r="AX3447" s="9"/>
      <c r="AY3447" s="9"/>
      <c r="AZ3447" s="9"/>
      <c r="BA3447" s="9"/>
      <c r="BB3447" s="9"/>
      <c r="BC3447" s="9"/>
      <c r="BD3447" s="9"/>
      <c r="BE3447" s="9"/>
      <c r="BF3447" s="9"/>
      <c r="BG3447" s="9"/>
      <c r="BH3447" s="9"/>
      <c r="BI3447" s="9"/>
      <c r="BJ3447" s="9"/>
      <c r="BK3447" s="9"/>
      <c r="BL3447" s="9"/>
      <c r="BM3447" s="9"/>
      <c r="BN3447" s="9"/>
      <c r="BO3447" s="9"/>
      <c r="BP3447" s="9"/>
      <c r="BQ3447" s="9"/>
      <c r="BR3447" s="9"/>
      <c r="BS3447" s="9"/>
      <c r="BT3447" s="9"/>
      <c r="BU3447" s="9"/>
      <c r="BV3447" s="9"/>
      <c r="BW3447" s="9"/>
      <c r="BX3447" s="9"/>
      <c r="BY3447" s="9"/>
      <c r="BZ3447" s="9"/>
    </row>
    <row r="3448" spans="1:78">
      <c r="A3448" s="9"/>
      <c r="B3448" s="10"/>
      <c r="D3448" s="9"/>
      <c r="E3448" s="9"/>
      <c r="F3448" s="9"/>
      <c r="G3448" s="9"/>
      <c r="H3448" s="9"/>
      <c r="I3448" s="9"/>
      <c r="J3448" s="9"/>
      <c r="K3448" s="9"/>
      <c r="L3448" s="9"/>
      <c r="M3448" s="9"/>
      <c r="N3448" s="9"/>
      <c r="O3448" s="9"/>
      <c r="P3448" s="9"/>
      <c r="Q3448" s="9"/>
      <c r="R3448" s="9"/>
      <c r="S3448" s="9"/>
      <c r="T3448" s="9"/>
      <c r="U3448" s="9"/>
      <c r="V3448" s="9"/>
      <c r="W3448" s="9"/>
      <c r="X3448" s="9"/>
      <c r="Y3448" s="9"/>
      <c r="Z3448" s="9"/>
      <c r="AA3448" s="9"/>
      <c r="AB3448" s="9"/>
      <c r="AC3448" s="9"/>
      <c r="AD3448" s="9"/>
      <c r="AE3448" s="9"/>
      <c r="AF3448" s="9"/>
      <c r="AG3448" s="9"/>
      <c r="AH3448" s="9"/>
      <c r="AI3448" s="9"/>
      <c r="AJ3448" s="9"/>
      <c r="AK3448" s="9"/>
      <c r="AL3448" s="9"/>
      <c r="AM3448" s="9"/>
      <c r="AN3448" s="9"/>
      <c r="AO3448" s="9"/>
      <c r="AP3448" s="9"/>
      <c r="AQ3448" s="9"/>
      <c r="AR3448" s="9"/>
      <c r="AS3448" s="9"/>
      <c r="AT3448" s="9"/>
      <c r="AU3448" s="9"/>
      <c r="AV3448" s="9"/>
      <c r="AW3448" s="9"/>
      <c r="AX3448" s="9"/>
      <c r="AY3448" s="9"/>
      <c r="AZ3448" s="9"/>
      <c r="BA3448" s="9"/>
      <c r="BB3448" s="9"/>
      <c r="BC3448" s="9"/>
      <c r="BD3448" s="9"/>
      <c r="BE3448" s="9"/>
      <c r="BF3448" s="9"/>
      <c r="BG3448" s="9"/>
      <c r="BH3448" s="9"/>
      <c r="BI3448" s="9"/>
      <c r="BJ3448" s="9"/>
      <c r="BK3448" s="9"/>
      <c r="BL3448" s="9"/>
      <c r="BM3448" s="9"/>
      <c r="BN3448" s="9"/>
      <c r="BO3448" s="9"/>
      <c r="BP3448" s="9"/>
      <c r="BQ3448" s="9"/>
      <c r="BR3448" s="9"/>
      <c r="BS3448" s="9"/>
      <c r="BT3448" s="9"/>
      <c r="BU3448" s="9"/>
      <c r="BV3448" s="9"/>
      <c r="BW3448" s="9"/>
      <c r="BX3448" s="9"/>
      <c r="BY3448" s="9"/>
      <c r="BZ3448" s="9"/>
    </row>
    <row r="3449" spans="1:78">
      <c r="A3449" s="9"/>
      <c r="B3449" s="10"/>
      <c r="D3449" s="9"/>
      <c r="E3449" s="9"/>
      <c r="F3449" s="9"/>
      <c r="G3449" s="9"/>
      <c r="H3449" s="9"/>
      <c r="I3449" s="9"/>
      <c r="J3449" s="9"/>
      <c r="K3449" s="9"/>
      <c r="L3449" s="9"/>
      <c r="M3449" s="9"/>
      <c r="N3449" s="9"/>
      <c r="O3449" s="9"/>
      <c r="P3449" s="9"/>
      <c r="Q3449" s="9"/>
      <c r="R3449" s="9"/>
      <c r="S3449" s="9"/>
      <c r="T3449" s="9"/>
      <c r="U3449" s="9"/>
      <c r="V3449" s="9"/>
      <c r="W3449" s="9"/>
      <c r="X3449" s="9"/>
      <c r="Y3449" s="9"/>
      <c r="Z3449" s="9"/>
      <c r="AA3449" s="9"/>
      <c r="AB3449" s="9"/>
      <c r="AC3449" s="9"/>
      <c r="AD3449" s="9"/>
      <c r="AE3449" s="9"/>
      <c r="AF3449" s="9"/>
      <c r="AG3449" s="9"/>
      <c r="AH3449" s="9"/>
      <c r="AI3449" s="9"/>
      <c r="AJ3449" s="9"/>
      <c r="AK3449" s="9"/>
      <c r="AL3449" s="9"/>
      <c r="AM3449" s="9"/>
      <c r="AN3449" s="9"/>
      <c r="AO3449" s="9"/>
      <c r="AP3449" s="9"/>
      <c r="AQ3449" s="9"/>
      <c r="AR3449" s="9"/>
      <c r="AS3449" s="9"/>
      <c r="AT3449" s="9"/>
      <c r="AU3449" s="9"/>
      <c r="AV3449" s="9"/>
      <c r="AW3449" s="9"/>
      <c r="AX3449" s="9"/>
      <c r="AY3449" s="9"/>
      <c r="AZ3449" s="9"/>
      <c r="BA3449" s="9"/>
      <c r="BB3449" s="9"/>
      <c r="BC3449" s="9"/>
      <c r="BD3449" s="9"/>
      <c r="BE3449" s="9"/>
      <c r="BF3449" s="9"/>
      <c r="BG3449" s="9"/>
      <c r="BH3449" s="9"/>
      <c r="BI3449" s="9"/>
      <c r="BJ3449" s="9"/>
      <c r="BK3449" s="9"/>
      <c r="BL3449" s="9"/>
      <c r="BM3449" s="9"/>
      <c r="BN3449" s="9"/>
      <c r="BO3449" s="9"/>
      <c r="BP3449" s="9"/>
      <c r="BQ3449" s="9"/>
      <c r="BR3449" s="9"/>
      <c r="BS3449" s="9"/>
      <c r="BT3449" s="9"/>
      <c r="BU3449" s="9"/>
      <c r="BV3449" s="9"/>
      <c r="BW3449" s="9"/>
      <c r="BX3449" s="9"/>
      <c r="BY3449" s="9"/>
      <c r="BZ3449" s="9"/>
    </row>
    <row r="3450" spans="1:78">
      <c r="A3450" s="9"/>
      <c r="B3450" s="10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9"/>
      <c r="AA3450" s="9"/>
      <c r="AB3450" s="9"/>
      <c r="AC3450" s="9"/>
      <c r="AD3450" s="9"/>
      <c r="AE3450" s="9"/>
      <c r="AF3450" s="9"/>
      <c r="AG3450" s="9"/>
      <c r="AH3450" s="9"/>
      <c r="AI3450" s="9"/>
      <c r="AJ3450" s="9"/>
      <c r="AK3450" s="9"/>
      <c r="AL3450" s="9"/>
      <c r="AM3450" s="9"/>
      <c r="AN3450" s="9"/>
      <c r="AO3450" s="9"/>
      <c r="AP3450" s="9"/>
      <c r="AQ3450" s="9"/>
      <c r="AR3450" s="9"/>
      <c r="AS3450" s="9"/>
      <c r="AT3450" s="9"/>
      <c r="AU3450" s="9"/>
      <c r="AV3450" s="9"/>
      <c r="AW3450" s="9"/>
      <c r="AX3450" s="9"/>
      <c r="AY3450" s="9"/>
      <c r="AZ3450" s="9"/>
      <c r="BA3450" s="9"/>
      <c r="BB3450" s="9"/>
      <c r="BC3450" s="9"/>
      <c r="BD3450" s="9"/>
      <c r="BE3450" s="9"/>
      <c r="BF3450" s="9"/>
      <c r="BG3450" s="9"/>
      <c r="BH3450" s="9"/>
      <c r="BI3450" s="9"/>
      <c r="BJ3450" s="9"/>
      <c r="BK3450" s="9"/>
      <c r="BL3450" s="9"/>
      <c r="BM3450" s="9"/>
      <c r="BN3450" s="9"/>
      <c r="BO3450" s="9"/>
      <c r="BP3450" s="9"/>
      <c r="BQ3450" s="9"/>
      <c r="BR3450" s="9"/>
      <c r="BS3450" s="9"/>
      <c r="BT3450" s="9"/>
      <c r="BU3450" s="9"/>
      <c r="BV3450" s="9"/>
      <c r="BW3450" s="9"/>
      <c r="BX3450" s="9"/>
      <c r="BY3450" s="9"/>
      <c r="BZ3450" s="9"/>
    </row>
    <row r="3451" spans="1:78">
      <c r="A3451" s="9"/>
      <c r="B3451" s="10"/>
      <c r="D3451" s="9"/>
      <c r="E3451" s="9"/>
      <c r="F3451" s="9"/>
      <c r="G3451" s="9"/>
      <c r="H3451" s="9"/>
      <c r="I3451" s="9"/>
      <c r="J3451" s="9"/>
      <c r="K3451" s="9"/>
      <c r="L3451" s="9"/>
      <c r="M3451" s="9"/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9"/>
      <c r="Z3451" s="9"/>
      <c r="AA3451" s="9"/>
      <c r="AB3451" s="9"/>
      <c r="AC3451" s="9"/>
      <c r="AD3451" s="9"/>
      <c r="AE3451" s="9"/>
      <c r="AF3451" s="9"/>
      <c r="AG3451" s="9"/>
      <c r="AH3451" s="9"/>
      <c r="AI3451" s="9"/>
      <c r="AJ3451" s="9"/>
      <c r="AK3451" s="9"/>
      <c r="AL3451" s="9"/>
      <c r="AM3451" s="9"/>
      <c r="AN3451" s="9"/>
      <c r="AO3451" s="9"/>
      <c r="AP3451" s="9"/>
      <c r="AQ3451" s="9"/>
      <c r="AR3451" s="9"/>
      <c r="AS3451" s="9"/>
      <c r="AT3451" s="9"/>
      <c r="AU3451" s="9"/>
      <c r="AV3451" s="9"/>
      <c r="AW3451" s="9"/>
      <c r="AX3451" s="9"/>
      <c r="AY3451" s="9"/>
      <c r="AZ3451" s="9"/>
      <c r="BA3451" s="9"/>
      <c r="BB3451" s="9"/>
      <c r="BC3451" s="9"/>
      <c r="BD3451" s="9"/>
      <c r="BE3451" s="9"/>
      <c r="BF3451" s="9"/>
      <c r="BG3451" s="9"/>
      <c r="BH3451" s="9"/>
      <c r="BI3451" s="9"/>
      <c r="BJ3451" s="9"/>
      <c r="BK3451" s="9"/>
      <c r="BL3451" s="9"/>
      <c r="BM3451" s="9"/>
      <c r="BN3451" s="9"/>
      <c r="BO3451" s="9"/>
      <c r="BP3451" s="9"/>
      <c r="BQ3451" s="9"/>
      <c r="BR3451" s="9"/>
      <c r="BS3451" s="9"/>
      <c r="BT3451" s="9"/>
      <c r="BU3451" s="9"/>
      <c r="BV3451" s="9"/>
      <c r="BW3451" s="9"/>
      <c r="BX3451" s="9"/>
      <c r="BY3451" s="9"/>
      <c r="BZ3451" s="9"/>
    </row>
    <row r="3452" spans="1:78">
      <c r="A3452" s="9"/>
      <c r="B3452" s="10"/>
      <c r="D3452" s="9"/>
      <c r="E3452" s="9"/>
      <c r="F3452" s="9"/>
      <c r="G3452" s="9"/>
      <c r="H3452" s="9"/>
      <c r="I3452" s="9"/>
      <c r="J3452" s="9"/>
      <c r="K3452" s="9"/>
      <c r="L3452" s="9"/>
      <c r="M3452" s="9"/>
      <c r="N3452" s="9"/>
      <c r="O3452" s="9"/>
      <c r="P3452" s="9"/>
      <c r="Q3452" s="9"/>
      <c r="R3452" s="9"/>
      <c r="S3452" s="9"/>
      <c r="T3452" s="9"/>
      <c r="U3452" s="9"/>
      <c r="V3452" s="9"/>
      <c r="W3452" s="9"/>
      <c r="X3452" s="9"/>
      <c r="Y3452" s="9"/>
      <c r="Z3452" s="9"/>
      <c r="AA3452" s="9"/>
      <c r="AB3452" s="9"/>
      <c r="AC3452" s="9"/>
      <c r="AD3452" s="9"/>
      <c r="AE3452" s="9"/>
      <c r="AF3452" s="9"/>
      <c r="AG3452" s="9"/>
      <c r="AH3452" s="9"/>
      <c r="AI3452" s="9"/>
      <c r="AJ3452" s="9"/>
      <c r="AK3452" s="9"/>
      <c r="AL3452" s="9"/>
      <c r="AM3452" s="9"/>
      <c r="AN3452" s="9"/>
      <c r="AO3452" s="9"/>
      <c r="AP3452" s="9"/>
      <c r="AQ3452" s="9"/>
      <c r="AR3452" s="9"/>
      <c r="AS3452" s="9"/>
      <c r="AT3452" s="9"/>
      <c r="AU3452" s="9"/>
      <c r="AV3452" s="9"/>
      <c r="AW3452" s="9"/>
      <c r="AX3452" s="9"/>
      <c r="AY3452" s="9"/>
      <c r="AZ3452" s="9"/>
      <c r="BA3452" s="9"/>
      <c r="BB3452" s="9"/>
      <c r="BC3452" s="9"/>
      <c r="BD3452" s="9"/>
      <c r="BE3452" s="9"/>
      <c r="BF3452" s="9"/>
      <c r="BG3452" s="9"/>
      <c r="BH3452" s="9"/>
      <c r="BI3452" s="9"/>
      <c r="BJ3452" s="9"/>
      <c r="BK3452" s="9"/>
      <c r="BL3452" s="9"/>
      <c r="BM3452" s="9"/>
      <c r="BN3452" s="9"/>
      <c r="BO3452" s="9"/>
      <c r="BP3452" s="9"/>
      <c r="BQ3452" s="9"/>
      <c r="BR3452" s="9"/>
      <c r="BS3452" s="9"/>
      <c r="BT3452" s="9"/>
      <c r="BU3452" s="9"/>
      <c r="BV3452" s="9"/>
      <c r="BW3452" s="9"/>
      <c r="BX3452" s="9"/>
      <c r="BY3452" s="9"/>
      <c r="BZ3452" s="9"/>
    </row>
    <row r="3453" spans="1:78">
      <c r="A3453" s="9"/>
      <c r="B3453" s="10"/>
      <c r="D3453" s="9"/>
      <c r="E3453" s="9"/>
      <c r="F3453" s="9"/>
      <c r="G3453" s="9"/>
      <c r="H3453" s="9"/>
      <c r="I3453" s="9"/>
      <c r="J3453" s="9"/>
      <c r="K3453" s="9"/>
      <c r="L3453" s="9"/>
      <c r="M3453" s="9"/>
      <c r="N3453" s="9"/>
      <c r="O3453" s="9"/>
      <c r="P3453" s="9"/>
      <c r="Q3453" s="9"/>
      <c r="R3453" s="9"/>
      <c r="S3453" s="9"/>
      <c r="T3453" s="9"/>
      <c r="U3453" s="9"/>
      <c r="V3453" s="9"/>
      <c r="W3453" s="9"/>
      <c r="X3453" s="9"/>
      <c r="Y3453" s="9"/>
      <c r="Z3453" s="9"/>
      <c r="AA3453" s="9"/>
      <c r="AB3453" s="9"/>
      <c r="AC3453" s="9"/>
      <c r="AD3453" s="9"/>
      <c r="AE3453" s="9"/>
      <c r="AF3453" s="9"/>
      <c r="AG3453" s="9"/>
      <c r="AH3453" s="9"/>
      <c r="AI3453" s="9"/>
      <c r="AJ3453" s="9"/>
      <c r="AK3453" s="9"/>
      <c r="AL3453" s="9"/>
      <c r="AM3453" s="9"/>
      <c r="AN3453" s="9"/>
      <c r="AO3453" s="9"/>
      <c r="AP3453" s="9"/>
      <c r="AQ3453" s="9"/>
      <c r="AR3453" s="9"/>
      <c r="AS3453" s="9"/>
      <c r="AT3453" s="9"/>
      <c r="AU3453" s="9"/>
      <c r="AV3453" s="9"/>
      <c r="AW3453" s="9"/>
      <c r="AX3453" s="9"/>
      <c r="AY3453" s="9"/>
      <c r="AZ3453" s="9"/>
      <c r="BA3453" s="9"/>
      <c r="BB3453" s="9"/>
      <c r="BC3453" s="9"/>
      <c r="BD3453" s="9"/>
      <c r="BE3453" s="9"/>
      <c r="BF3453" s="9"/>
      <c r="BG3453" s="9"/>
      <c r="BH3453" s="9"/>
      <c r="BI3453" s="9"/>
      <c r="BJ3453" s="9"/>
      <c r="BK3453" s="9"/>
      <c r="BL3453" s="9"/>
      <c r="BM3453" s="9"/>
      <c r="BN3453" s="9"/>
      <c r="BO3453" s="9"/>
      <c r="BP3453" s="9"/>
      <c r="BQ3453" s="9"/>
      <c r="BR3453" s="9"/>
      <c r="BS3453" s="9"/>
      <c r="BT3453" s="9"/>
      <c r="BU3453" s="9"/>
      <c r="BV3453" s="9"/>
      <c r="BW3453" s="9"/>
      <c r="BX3453" s="9"/>
      <c r="BY3453" s="9"/>
      <c r="BZ3453" s="9"/>
    </row>
    <row r="3454" spans="1:78">
      <c r="A3454" s="9"/>
      <c r="B3454" s="10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9"/>
      <c r="AA3454" s="9"/>
      <c r="AB3454" s="9"/>
      <c r="AC3454" s="9"/>
      <c r="AD3454" s="9"/>
      <c r="AE3454" s="9"/>
      <c r="AF3454" s="9"/>
      <c r="AG3454" s="9"/>
      <c r="AH3454" s="9"/>
      <c r="AI3454" s="9"/>
      <c r="AJ3454" s="9"/>
      <c r="AK3454" s="9"/>
      <c r="AL3454" s="9"/>
      <c r="AM3454" s="9"/>
      <c r="AN3454" s="9"/>
      <c r="AO3454" s="9"/>
      <c r="AP3454" s="9"/>
      <c r="AQ3454" s="9"/>
      <c r="AR3454" s="9"/>
      <c r="AS3454" s="9"/>
      <c r="AT3454" s="9"/>
      <c r="AU3454" s="9"/>
      <c r="AV3454" s="9"/>
      <c r="AW3454" s="9"/>
      <c r="AX3454" s="9"/>
      <c r="AY3454" s="9"/>
      <c r="AZ3454" s="9"/>
      <c r="BA3454" s="9"/>
      <c r="BB3454" s="9"/>
      <c r="BC3454" s="9"/>
      <c r="BD3454" s="9"/>
      <c r="BE3454" s="9"/>
      <c r="BF3454" s="9"/>
      <c r="BG3454" s="9"/>
      <c r="BH3454" s="9"/>
      <c r="BI3454" s="9"/>
      <c r="BJ3454" s="9"/>
      <c r="BK3454" s="9"/>
      <c r="BL3454" s="9"/>
      <c r="BM3454" s="9"/>
      <c r="BN3454" s="9"/>
      <c r="BO3454" s="9"/>
      <c r="BP3454" s="9"/>
      <c r="BQ3454" s="9"/>
      <c r="BR3454" s="9"/>
      <c r="BS3454" s="9"/>
      <c r="BT3454" s="9"/>
      <c r="BU3454" s="9"/>
      <c r="BV3454" s="9"/>
      <c r="BW3454" s="9"/>
      <c r="BX3454" s="9"/>
      <c r="BY3454" s="9"/>
      <c r="BZ3454" s="9"/>
    </row>
    <row r="3455" spans="1:78">
      <c r="A3455" s="9"/>
      <c r="B3455" s="10"/>
      <c r="D3455" s="9"/>
      <c r="E3455" s="9"/>
      <c r="F3455" s="9"/>
      <c r="G3455" s="9"/>
      <c r="H3455" s="9"/>
      <c r="I3455" s="9"/>
      <c r="J3455" s="9"/>
      <c r="K3455" s="9"/>
      <c r="L3455" s="9"/>
      <c r="M3455" s="9"/>
      <c r="N3455" s="9"/>
      <c r="O3455" s="9"/>
      <c r="P3455" s="9"/>
      <c r="Q3455" s="9"/>
      <c r="R3455" s="9"/>
      <c r="S3455" s="9"/>
      <c r="T3455" s="9"/>
      <c r="U3455" s="9"/>
      <c r="V3455" s="9"/>
      <c r="W3455" s="9"/>
      <c r="X3455" s="9"/>
      <c r="Y3455" s="9"/>
      <c r="Z3455" s="9"/>
      <c r="AA3455" s="9"/>
      <c r="AB3455" s="9"/>
      <c r="AC3455" s="9"/>
      <c r="AD3455" s="9"/>
      <c r="AE3455" s="9"/>
      <c r="AF3455" s="9"/>
      <c r="AG3455" s="9"/>
      <c r="AH3455" s="9"/>
      <c r="AI3455" s="9"/>
      <c r="AJ3455" s="9"/>
      <c r="AK3455" s="9"/>
      <c r="AL3455" s="9"/>
      <c r="AM3455" s="9"/>
      <c r="AN3455" s="9"/>
      <c r="AO3455" s="9"/>
      <c r="AP3455" s="9"/>
      <c r="AQ3455" s="9"/>
      <c r="AR3455" s="9"/>
      <c r="AS3455" s="9"/>
      <c r="AT3455" s="9"/>
      <c r="AU3455" s="9"/>
      <c r="AV3455" s="9"/>
      <c r="AW3455" s="9"/>
      <c r="AX3455" s="9"/>
      <c r="AY3455" s="9"/>
      <c r="AZ3455" s="9"/>
      <c r="BA3455" s="9"/>
      <c r="BB3455" s="9"/>
      <c r="BC3455" s="9"/>
      <c r="BD3455" s="9"/>
      <c r="BE3455" s="9"/>
      <c r="BF3455" s="9"/>
      <c r="BG3455" s="9"/>
      <c r="BH3455" s="9"/>
      <c r="BI3455" s="9"/>
      <c r="BJ3455" s="9"/>
      <c r="BK3455" s="9"/>
      <c r="BL3455" s="9"/>
      <c r="BM3455" s="9"/>
      <c r="BN3455" s="9"/>
      <c r="BO3455" s="9"/>
      <c r="BP3455" s="9"/>
      <c r="BQ3455" s="9"/>
      <c r="BR3455" s="9"/>
      <c r="BS3455" s="9"/>
      <c r="BT3455" s="9"/>
      <c r="BU3455" s="9"/>
      <c r="BV3455" s="9"/>
      <c r="BW3455" s="9"/>
      <c r="BX3455" s="9"/>
      <c r="BY3455" s="9"/>
      <c r="BZ3455" s="9"/>
    </row>
    <row r="3456" spans="1:78">
      <c r="A3456" s="9"/>
      <c r="B3456" s="10"/>
      <c r="D3456" s="9"/>
      <c r="E3456" s="9"/>
      <c r="F3456" s="9"/>
      <c r="G3456" s="9"/>
      <c r="H3456" s="9"/>
      <c r="I3456" s="9"/>
      <c r="J3456" s="9"/>
      <c r="K3456" s="9"/>
      <c r="L3456" s="9"/>
      <c r="M3456" s="9"/>
      <c r="N3456" s="9"/>
      <c r="O3456" s="9"/>
      <c r="P3456" s="9"/>
      <c r="Q3456" s="9"/>
      <c r="R3456" s="9"/>
      <c r="S3456" s="9"/>
      <c r="T3456" s="9"/>
      <c r="U3456" s="9"/>
      <c r="V3456" s="9"/>
      <c r="W3456" s="9"/>
      <c r="X3456" s="9"/>
      <c r="Y3456" s="9"/>
      <c r="Z3456" s="9"/>
      <c r="AA3456" s="9"/>
      <c r="AB3456" s="9"/>
      <c r="AC3456" s="9"/>
      <c r="AD3456" s="9"/>
      <c r="AE3456" s="9"/>
      <c r="AF3456" s="9"/>
      <c r="AG3456" s="9"/>
      <c r="AH3456" s="9"/>
      <c r="AI3456" s="9"/>
      <c r="AJ3456" s="9"/>
      <c r="AK3456" s="9"/>
      <c r="AL3456" s="9"/>
      <c r="AM3456" s="9"/>
      <c r="AN3456" s="9"/>
      <c r="AO3456" s="9"/>
      <c r="AP3456" s="9"/>
      <c r="AQ3456" s="9"/>
      <c r="AR3456" s="9"/>
      <c r="AS3456" s="9"/>
      <c r="AT3456" s="9"/>
      <c r="AU3456" s="9"/>
      <c r="AV3456" s="9"/>
      <c r="AW3456" s="9"/>
      <c r="AX3456" s="9"/>
      <c r="AY3456" s="9"/>
      <c r="AZ3456" s="9"/>
      <c r="BA3456" s="9"/>
      <c r="BB3456" s="9"/>
      <c r="BC3456" s="9"/>
      <c r="BD3456" s="9"/>
      <c r="BE3456" s="9"/>
      <c r="BF3456" s="9"/>
      <c r="BG3456" s="9"/>
      <c r="BH3456" s="9"/>
      <c r="BI3456" s="9"/>
      <c r="BJ3456" s="9"/>
      <c r="BK3456" s="9"/>
      <c r="BL3456" s="9"/>
      <c r="BM3456" s="9"/>
      <c r="BN3456" s="9"/>
      <c r="BO3456" s="9"/>
      <c r="BP3456" s="9"/>
      <c r="BQ3456" s="9"/>
      <c r="BR3456" s="9"/>
      <c r="BS3456" s="9"/>
      <c r="BT3456" s="9"/>
      <c r="BU3456" s="9"/>
      <c r="BV3456" s="9"/>
      <c r="BW3456" s="9"/>
      <c r="BX3456" s="9"/>
      <c r="BY3456" s="9"/>
      <c r="BZ3456" s="9"/>
    </row>
    <row r="3457" spans="1:78">
      <c r="A3457" s="9"/>
      <c r="B3457" s="10"/>
      <c r="D3457" s="9"/>
      <c r="E3457" s="9"/>
      <c r="F3457" s="9"/>
      <c r="G3457" s="9"/>
      <c r="H3457" s="9"/>
      <c r="I3457" s="9"/>
      <c r="J3457" s="9"/>
      <c r="K3457" s="9"/>
      <c r="L3457" s="9"/>
      <c r="M3457" s="9"/>
      <c r="N3457" s="9"/>
      <c r="O3457" s="9"/>
      <c r="P3457" s="9"/>
      <c r="Q3457" s="9"/>
      <c r="R3457" s="9"/>
      <c r="S3457" s="9"/>
      <c r="T3457" s="9"/>
      <c r="U3457" s="9"/>
      <c r="V3457" s="9"/>
      <c r="W3457" s="9"/>
      <c r="X3457" s="9"/>
      <c r="Y3457" s="9"/>
      <c r="Z3457" s="9"/>
      <c r="AA3457" s="9"/>
      <c r="AB3457" s="9"/>
      <c r="AC3457" s="9"/>
      <c r="AD3457" s="9"/>
      <c r="AE3457" s="9"/>
      <c r="AF3457" s="9"/>
      <c r="AG3457" s="9"/>
      <c r="AH3457" s="9"/>
      <c r="AI3457" s="9"/>
      <c r="AJ3457" s="9"/>
      <c r="AK3457" s="9"/>
      <c r="AL3457" s="9"/>
      <c r="AM3457" s="9"/>
      <c r="AN3457" s="9"/>
      <c r="AO3457" s="9"/>
      <c r="AP3457" s="9"/>
      <c r="AQ3457" s="9"/>
      <c r="AR3457" s="9"/>
      <c r="AS3457" s="9"/>
      <c r="AT3457" s="9"/>
      <c r="AU3457" s="9"/>
      <c r="AV3457" s="9"/>
      <c r="AW3457" s="9"/>
      <c r="AX3457" s="9"/>
      <c r="AY3457" s="9"/>
      <c r="AZ3457" s="9"/>
      <c r="BA3457" s="9"/>
      <c r="BB3457" s="9"/>
      <c r="BC3457" s="9"/>
      <c r="BD3457" s="9"/>
      <c r="BE3457" s="9"/>
      <c r="BF3457" s="9"/>
      <c r="BG3457" s="9"/>
      <c r="BH3457" s="9"/>
      <c r="BI3457" s="9"/>
      <c r="BJ3457" s="9"/>
      <c r="BK3457" s="9"/>
      <c r="BL3457" s="9"/>
      <c r="BM3457" s="9"/>
      <c r="BN3457" s="9"/>
      <c r="BO3457" s="9"/>
      <c r="BP3457" s="9"/>
      <c r="BQ3457" s="9"/>
      <c r="BR3457" s="9"/>
      <c r="BS3457" s="9"/>
      <c r="BT3457" s="9"/>
      <c r="BU3457" s="9"/>
      <c r="BV3457" s="9"/>
      <c r="BW3457" s="9"/>
      <c r="BX3457" s="9"/>
      <c r="BY3457" s="9"/>
      <c r="BZ3457" s="9"/>
    </row>
    <row r="3458" spans="1:78">
      <c r="A3458" s="9"/>
      <c r="B3458" s="10"/>
      <c r="D3458" s="9"/>
      <c r="E3458" s="9"/>
      <c r="F3458" s="9"/>
      <c r="G3458" s="9"/>
      <c r="H3458" s="9"/>
      <c r="I3458" s="9"/>
      <c r="J3458" s="9"/>
      <c r="K3458" s="9"/>
      <c r="L3458" s="9"/>
      <c r="M3458" s="9"/>
      <c r="N3458" s="9"/>
      <c r="O3458" s="9"/>
      <c r="P3458" s="9"/>
      <c r="Q3458" s="9"/>
      <c r="R3458" s="9"/>
      <c r="S3458" s="9"/>
      <c r="T3458" s="9"/>
      <c r="U3458" s="9"/>
      <c r="V3458" s="9"/>
      <c r="W3458" s="9"/>
      <c r="X3458" s="9"/>
      <c r="Y3458" s="9"/>
      <c r="Z3458" s="9"/>
      <c r="AA3458" s="9"/>
      <c r="AB3458" s="9"/>
      <c r="AC3458" s="9"/>
      <c r="AD3458" s="9"/>
      <c r="AE3458" s="9"/>
      <c r="AF3458" s="9"/>
      <c r="AG3458" s="9"/>
      <c r="AH3458" s="9"/>
      <c r="AI3458" s="9"/>
      <c r="AJ3458" s="9"/>
      <c r="AK3458" s="9"/>
      <c r="AL3458" s="9"/>
      <c r="AM3458" s="9"/>
      <c r="AN3458" s="9"/>
      <c r="AO3458" s="9"/>
      <c r="AP3458" s="9"/>
      <c r="AQ3458" s="9"/>
      <c r="AR3458" s="9"/>
      <c r="AS3458" s="9"/>
      <c r="AT3458" s="9"/>
      <c r="AU3458" s="9"/>
      <c r="AV3458" s="9"/>
      <c r="AW3458" s="9"/>
      <c r="AX3458" s="9"/>
      <c r="AY3458" s="9"/>
      <c r="AZ3458" s="9"/>
      <c r="BA3458" s="9"/>
      <c r="BB3458" s="9"/>
      <c r="BC3458" s="9"/>
      <c r="BD3458" s="9"/>
      <c r="BE3458" s="9"/>
      <c r="BF3458" s="9"/>
      <c r="BG3458" s="9"/>
      <c r="BH3458" s="9"/>
      <c r="BI3458" s="9"/>
      <c r="BJ3458" s="9"/>
      <c r="BK3458" s="9"/>
      <c r="BL3458" s="9"/>
      <c r="BM3458" s="9"/>
      <c r="BN3458" s="9"/>
      <c r="BO3458" s="9"/>
      <c r="BP3458" s="9"/>
      <c r="BQ3458" s="9"/>
      <c r="BR3458" s="9"/>
      <c r="BS3458" s="9"/>
      <c r="BT3458" s="9"/>
      <c r="BU3458" s="9"/>
      <c r="BV3458" s="9"/>
      <c r="BW3458" s="9"/>
      <c r="BX3458" s="9"/>
      <c r="BY3458" s="9"/>
      <c r="BZ3458" s="9"/>
    </row>
    <row r="3459" spans="1:78">
      <c r="A3459" s="9"/>
      <c r="B3459" s="10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9"/>
      <c r="Z3459" s="9"/>
      <c r="AA3459" s="9"/>
      <c r="AB3459" s="9"/>
      <c r="AC3459" s="9"/>
      <c r="AD3459" s="9"/>
      <c r="AE3459" s="9"/>
      <c r="AF3459" s="9"/>
      <c r="AG3459" s="9"/>
      <c r="AH3459" s="9"/>
      <c r="AI3459" s="9"/>
      <c r="AJ3459" s="9"/>
      <c r="AK3459" s="9"/>
      <c r="AL3459" s="9"/>
      <c r="AM3459" s="9"/>
      <c r="AN3459" s="9"/>
      <c r="AO3459" s="9"/>
      <c r="AP3459" s="9"/>
      <c r="AQ3459" s="9"/>
      <c r="AR3459" s="9"/>
      <c r="AS3459" s="9"/>
      <c r="AT3459" s="9"/>
      <c r="AU3459" s="9"/>
      <c r="AV3459" s="9"/>
      <c r="AW3459" s="9"/>
      <c r="AX3459" s="9"/>
      <c r="AY3459" s="9"/>
      <c r="AZ3459" s="9"/>
      <c r="BA3459" s="9"/>
      <c r="BB3459" s="9"/>
      <c r="BC3459" s="9"/>
      <c r="BD3459" s="9"/>
      <c r="BE3459" s="9"/>
      <c r="BF3459" s="9"/>
      <c r="BG3459" s="9"/>
      <c r="BH3459" s="9"/>
      <c r="BI3459" s="9"/>
      <c r="BJ3459" s="9"/>
      <c r="BK3459" s="9"/>
      <c r="BL3459" s="9"/>
      <c r="BM3459" s="9"/>
      <c r="BN3459" s="9"/>
      <c r="BO3459" s="9"/>
      <c r="BP3459" s="9"/>
      <c r="BQ3459" s="9"/>
      <c r="BR3459" s="9"/>
      <c r="BS3459" s="9"/>
      <c r="BT3459" s="9"/>
      <c r="BU3459" s="9"/>
      <c r="BV3459" s="9"/>
      <c r="BW3459" s="9"/>
      <c r="BX3459" s="9"/>
      <c r="BY3459" s="9"/>
      <c r="BZ3459" s="9"/>
    </row>
    <row r="3460" spans="1:78">
      <c r="A3460" s="9"/>
      <c r="B3460" s="10"/>
      <c r="D3460" s="9"/>
      <c r="E3460" s="9"/>
      <c r="F3460" s="9"/>
      <c r="G3460" s="9"/>
      <c r="H3460" s="9"/>
      <c r="I3460" s="9"/>
      <c r="J3460" s="9"/>
      <c r="K3460" s="9"/>
      <c r="L3460" s="9"/>
      <c r="M3460" s="9"/>
      <c r="N3460" s="9"/>
      <c r="O3460" s="9"/>
      <c r="P3460" s="9"/>
      <c r="Q3460" s="9"/>
      <c r="R3460" s="9"/>
      <c r="S3460" s="9"/>
      <c r="T3460" s="9"/>
      <c r="U3460" s="9"/>
      <c r="V3460" s="9"/>
      <c r="W3460" s="9"/>
      <c r="X3460" s="9"/>
      <c r="Y3460" s="9"/>
      <c r="Z3460" s="9"/>
      <c r="AA3460" s="9"/>
      <c r="AB3460" s="9"/>
      <c r="AC3460" s="9"/>
      <c r="AD3460" s="9"/>
      <c r="AE3460" s="9"/>
      <c r="AF3460" s="9"/>
      <c r="AG3460" s="9"/>
      <c r="AH3460" s="9"/>
      <c r="AI3460" s="9"/>
      <c r="AJ3460" s="9"/>
      <c r="AK3460" s="9"/>
      <c r="AL3460" s="9"/>
      <c r="AM3460" s="9"/>
      <c r="AN3460" s="9"/>
      <c r="AO3460" s="9"/>
      <c r="AP3460" s="9"/>
      <c r="AQ3460" s="9"/>
      <c r="AR3460" s="9"/>
      <c r="AS3460" s="9"/>
      <c r="AT3460" s="9"/>
      <c r="AU3460" s="9"/>
      <c r="AV3460" s="9"/>
      <c r="AW3460" s="9"/>
      <c r="AX3460" s="9"/>
      <c r="AY3460" s="9"/>
      <c r="AZ3460" s="9"/>
      <c r="BA3460" s="9"/>
      <c r="BB3460" s="9"/>
      <c r="BC3460" s="9"/>
      <c r="BD3460" s="9"/>
      <c r="BE3460" s="9"/>
      <c r="BF3460" s="9"/>
      <c r="BG3460" s="9"/>
      <c r="BH3460" s="9"/>
      <c r="BI3460" s="9"/>
      <c r="BJ3460" s="9"/>
      <c r="BK3460" s="9"/>
      <c r="BL3460" s="9"/>
      <c r="BM3460" s="9"/>
      <c r="BN3460" s="9"/>
      <c r="BO3460" s="9"/>
      <c r="BP3460" s="9"/>
      <c r="BQ3460" s="9"/>
      <c r="BR3460" s="9"/>
      <c r="BS3460" s="9"/>
      <c r="BT3460" s="9"/>
      <c r="BU3460" s="9"/>
      <c r="BV3460" s="9"/>
      <c r="BW3460" s="9"/>
      <c r="BX3460" s="9"/>
      <c r="BY3460" s="9"/>
      <c r="BZ3460" s="9"/>
    </row>
    <row r="3461" spans="1:78">
      <c r="A3461" s="9"/>
      <c r="B3461" s="10"/>
      <c r="D3461" s="9"/>
      <c r="E3461" s="9"/>
      <c r="F3461" s="9"/>
      <c r="G3461" s="9"/>
      <c r="H3461" s="9"/>
      <c r="I3461" s="9"/>
      <c r="J3461" s="9"/>
      <c r="K3461" s="9"/>
      <c r="L3461" s="9"/>
      <c r="M3461" s="9"/>
      <c r="N3461" s="9"/>
      <c r="O3461" s="9"/>
      <c r="P3461" s="9"/>
      <c r="Q3461" s="9"/>
      <c r="R3461" s="9"/>
      <c r="S3461" s="9"/>
      <c r="T3461" s="9"/>
      <c r="U3461" s="9"/>
      <c r="V3461" s="9"/>
      <c r="W3461" s="9"/>
      <c r="X3461" s="9"/>
      <c r="Y3461" s="9"/>
      <c r="Z3461" s="9"/>
      <c r="AA3461" s="9"/>
      <c r="AB3461" s="9"/>
      <c r="AC3461" s="9"/>
      <c r="AD3461" s="9"/>
      <c r="AE3461" s="9"/>
      <c r="AF3461" s="9"/>
      <c r="AG3461" s="9"/>
      <c r="AH3461" s="9"/>
      <c r="AI3461" s="9"/>
      <c r="AJ3461" s="9"/>
      <c r="AK3461" s="9"/>
      <c r="AL3461" s="9"/>
      <c r="AM3461" s="9"/>
      <c r="AN3461" s="9"/>
      <c r="AO3461" s="9"/>
      <c r="AP3461" s="9"/>
      <c r="AQ3461" s="9"/>
      <c r="AR3461" s="9"/>
      <c r="AS3461" s="9"/>
      <c r="AT3461" s="9"/>
      <c r="AU3461" s="9"/>
      <c r="AV3461" s="9"/>
      <c r="AW3461" s="9"/>
      <c r="AX3461" s="9"/>
      <c r="AY3461" s="9"/>
      <c r="AZ3461" s="9"/>
      <c r="BA3461" s="9"/>
      <c r="BB3461" s="9"/>
      <c r="BC3461" s="9"/>
      <c r="BD3461" s="9"/>
      <c r="BE3461" s="9"/>
      <c r="BF3461" s="9"/>
      <c r="BG3461" s="9"/>
      <c r="BH3461" s="9"/>
      <c r="BI3461" s="9"/>
      <c r="BJ3461" s="9"/>
      <c r="BK3461" s="9"/>
      <c r="BL3461" s="9"/>
      <c r="BM3461" s="9"/>
      <c r="BN3461" s="9"/>
      <c r="BO3461" s="9"/>
      <c r="BP3461" s="9"/>
      <c r="BQ3461" s="9"/>
      <c r="BR3461" s="9"/>
      <c r="BS3461" s="9"/>
      <c r="BT3461" s="9"/>
      <c r="BU3461" s="9"/>
      <c r="BV3461" s="9"/>
      <c r="BW3461" s="9"/>
      <c r="BX3461" s="9"/>
      <c r="BY3461" s="9"/>
      <c r="BZ3461" s="9"/>
    </row>
    <row r="3462" spans="1:78">
      <c r="A3462" s="9"/>
      <c r="B3462" s="10"/>
      <c r="D3462" s="9"/>
      <c r="E3462" s="9"/>
      <c r="F3462" s="9"/>
      <c r="G3462" s="9"/>
      <c r="H3462" s="9"/>
      <c r="I3462" s="9"/>
      <c r="J3462" s="9"/>
      <c r="K3462" s="9"/>
      <c r="L3462" s="9"/>
      <c r="M3462" s="9"/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9"/>
      <c r="Z3462" s="9"/>
      <c r="AA3462" s="9"/>
      <c r="AB3462" s="9"/>
      <c r="AC3462" s="9"/>
      <c r="AD3462" s="9"/>
      <c r="AE3462" s="9"/>
      <c r="AF3462" s="9"/>
      <c r="AG3462" s="9"/>
      <c r="AH3462" s="9"/>
      <c r="AI3462" s="9"/>
      <c r="AJ3462" s="9"/>
      <c r="AK3462" s="9"/>
      <c r="AL3462" s="9"/>
      <c r="AM3462" s="9"/>
      <c r="AN3462" s="9"/>
      <c r="AO3462" s="9"/>
      <c r="AP3462" s="9"/>
      <c r="AQ3462" s="9"/>
      <c r="AR3462" s="9"/>
      <c r="AS3462" s="9"/>
      <c r="AT3462" s="9"/>
      <c r="AU3462" s="9"/>
      <c r="AV3462" s="9"/>
      <c r="AW3462" s="9"/>
      <c r="AX3462" s="9"/>
      <c r="AY3462" s="9"/>
      <c r="AZ3462" s="9"/>
      <c r="BA3462" s="9"/>
      <c r="BB3462" s="9"/>
      <c r="BC3462" s="9"/>
      <c r="BD3462" s="9"/>
      <c r="BE3462" s="9"/>
      <c r="BF3462" s="9"/>
      <c r="BG3462" s="9"/>
      <c r="BH3462" s="9"/>
      <c r="BI3462" s="9"/>
      <c r="BJ3462" s="9"/>
      <c r="BK3462" s="9"/>
      <c r="BL3462" s="9"/>
      <c r="BM3462" s="9"/>
      <c r="BN3462" s="9"/>
      <c r="BO3462" s="9"/>
      <c r="BP3462" s="9"/>
      <c r="BQ3462" s="9"/>
      <c r="BR3462" s="9"/>
      <c r="BS3462" s="9"/>
      <c r="BT3462" s="9"/>
      <c r="BU3462" s="9"/>
      <c r="BV3462" s="9"/>
      <c r="BW3462" s="9"/>
      <c r="BX3462" s="9"/>
      <c r="BY3462" s="9"/>
      <c r="BZ3462" s="9"/>
    </row>
    <row r="3463" spans="1:78">
      <c r="A3463" s="9"/>
      <c r="B3463" s="10"/>
      <c r="D3463" s="9"/>
      <c r="E3463" s="9"/>
      <c r="F3463" s="9"/>
      <c r="G3463" s="9"/>
      <c r="H3463" s="9"/>
      <c r="I3463" s="9"/>
      <c r="J3463" s="9"/>
      <c r="K3463" s="9"/>
      <c r="L3463" s="9"/>
      <c r="M3463" s="9"/>
      <c r="N3463" s="9"/>
      <c r="O3463" s="9"/>
      <c r="P3463" s="9"/>
      <c r="Q3463" s="9"/>
      <c r="R3463" s="9"/>
      <c r="S3463" s="9"/>
      <c r="T3463" s="9"/>
      <c r="U3463" s="9"/>
      <c r="V3463" s="9"/>
      <c r="W3463" s="9"/>
      <c r="X3463" s="9"/>
      <c r="Y3463" s="9"/>
      <c r="Z3463" s="9"/>
      <c r="AA3463" s="9"/>
      <c r="AB3463" s="9"/>
      <c r="AC3463" s="9"/>
      <c r="AD3463" s="9"/>
      <c r="AE3463" s="9"/>
      <c r="AF3463" s="9"/>
      <c r="AG3463" s="9"/>
      <c r="AH3463" s="9"/>
      <c r="AI3463" s="9"/>
      <c r="AJ3463" s="9"/>
      <c r="AK3463" s="9"/>
      <c r="AL3463" s="9"/>
      <c r="AM3463" s="9"/>
      <c r="AN3463" s="9"/>
      <c r="AO3463" s="9"/>
      <c r="AP3463" s="9"/>
      <c r="AQ3463" s="9"/>
      <c r="AR3463" s="9"/>
      <c r="AS3463" s="9"/>
      <c r="AT3463" s="9"/>
      <c r="AU3463" s="9"/>
      <c r="AV3463" s="9"/>
      <c r="AW3463" s="9"/>
      <c r="AX3463" s="9"/>
      <c r="AY3463" s="9"/>
      <c r="AZ3463" s="9"/>
      <c r="BA3463" s="9"/>
      <c r="BB3463" s="9"/>
      <c r="BC3463" s="9"/>
      <c r="BD3463" s="9"/>
      <c r="BE3463" s="9"/>
      <c r="BF3463" s="9"/>
      <c r="BG3463" s="9"/>
      <c r="BH3463" s="9"/>
      <c r="BI3463" s="9"/>
      <c r="BJ3463" s="9"/>
      <c r="BK3463" s="9"/>
      <c r="BL3463" s="9"/>
      <c r="BM3463" s="9"/>
      <c r="BN3463" s="9"/>
      <c r="BO3463" s="9"/>
      <c r="BP3463" s="9"/>
      <c r="BQ3463" s="9"/>
      <c r="BR3463" s="9"/>
      <c r="BS3463" s="9"/>
      <c r="BT3463" s="9"/>
      <c r="BU3463" s="9"/>
      <c r="BV3463" s="9"/>
      <c r="BW3463" s="9"/>
      <c r="BX3463" s="9"/>
      <c r="BY3463" s="9"/>
      <c r="BZ3463" s="9"/>
    </row>
    <row r="3464" spans="1:78">
      <c r="A3464" s="9"/>
      <c r="B3464" s="10"/>
      <c r="D3464" s="9"/>
      <c r="E3464" s="9"/>
      <c r="F3464" s="9"/>
      <c r="G3464" s="9"/>
      <c r="H3464" s="9"/>
      <c r="I3464" s="9"/>
      <c r="J3464" s="9"/>
      <c r="K3464" s="9"/>
      <c r="L3464" s="9"/>
      <c r="M3464" s="9"/>
      <c r="N3464" s="9"/>
      <c r="O3464" s="9"/>
      <c r="P3464" s="9"/>
      <c r="Q3464" s="9"/>
      <c r="R3464" s="9"/>
      <c r="S3464" s="9"/>
      <c r="T3464" s="9"/>
      <c r="U3464" s="9"/>
      <c r="V3464" s="9"/>
      <c r="W3464" s="9"/>
      <c r="X3464" s="9"/>
      <c r="Y3464" s="9"/>
      <c r="Z3464" s="9"/>
      <c r="AA3464" s="9"/>
      <c r="AB3464" s="9"/>
      <c r="AC3464" s="9"/>
      <c r="AD3464" s="9"/>
      <c r="AE3464" s="9"/>
      <c r="AF3464" s="9"/>
      <c r="AG3464" s="9"/>
      <c r="AH3464" s="9"/>
      <c r="AI3464" s="9"/>
      <c r="AJ3464" s="9"/>
      <c r="AK3464" s="9"/>
      <c r="AL3464" s="9"/>
      <c r="AM3464" s="9"/>
      <c r="AN3464" s="9"/>
      <c r="AO3464" s="9"/>
      <c r="AP3464" s="9"/>
      <c r="AQ3464" s="9"/>
      <c r="AR3464" s="9"/>
      <c r="AS3464" s="9"/>
      <c r="AT3464" s="9"/>
      <c r="AU3464" s="9"/>
      <c r="AV3464" s="9"/>
      <c r="AW3464" s="9"/>
      <c r="AX3464" s="9"/>
      <c r="AY3464" s="9"/>
      <c r="AZ3464" s="9"/>
      <c r="BA3464" s="9"/>
      <c r="BB3464" s="9"/>
      <c r="BC3464" s="9"/>
      <c r="BD3464" s="9"/>
      <c r="BE3464" s="9"/>
      <c r="BF3464" s="9"/>
      <c r="BG3464" s="9"/>
      <c r="BH3464" s="9"/>
      <c r="BI3464" s="9"/>
      <c r="BJ3464" s="9"/>
      <c r="BK3464" s="9"/>
      <c r="BL3464" s="9"/>
      <c r="BM3464" s="9"/>
      <c r="BN3464" s="9"/>
      <c r="BO3464" s="9"/>
      <c r="BP3464" s="9"/>
      <c r="BQ3464" s="9"/>
      <c r="BR3464" s="9"/>
      <c r="BS3464" s="9"/>
      <c r="BT3464" s="9"/>
      <c r="BU3464" s="9"/>
      <c r="BV3464" s="9"/>
      <c r="BW3464" s="9"/>
      <c r="BX3464" s="9"/>
      <c r="BY3464" s="9"/>
      <c r="BZ3464" s="9"/>
    </row>
    <row r="3465" spans="1:78">
      <c r="A3465" s="9"/>
      <c r="B3465" s="10"/>
      <c r="D3465" s="9"/>
      <c r="E3465" s="9"/>
      <c r="F3465" s="9"/>
      <c r="G3465" s="9"/>
      <c r="H3465" s="9"/>
      <c r="I3465" s="9"/>
      <c r="J3465" s="9"/>
      <c r="K3465" s="9"/>
      <c r="L3465" s="9"/>
      <c r="M3465" s="9"/>
      <c r="N3465" s="9"/>
      <c r="O3465" s="9"/>
      <c r="P3465" s="9"/>
      <c r="Q3465" s="9"/>
      <c r="R3465" s="9"/>
      <c r="S3465" s="9"/>
      <c r="T3465" s="9"/>
      <c r="U3465" s="9"/>
      <c r="V3465" s="9"/>
      <c r="W3465" s="9"/>
      <c r="X3465" s="9"/>
      <c r="Y3465" s="9"/>
      <c r="Z3465" s="9"/>
      <c r="AA3465" s="9"/>
      <c r="AB3465" s="9"/>
      <c r="AC3465" s="9"/>
      <c r="AD3465" s="9"/>
      <c r="AE3465" s="9"/>
      <c r="AF3465" s="9"/>
      <c r="AG3465" s="9"/>
      <c r="AH3465" s="9"/>
      <c r="AI3465" s="9"/>
      <c r="AJ3465" s="9"/>
      <c r="AK3465" s="9"/>
      <c r="AL3465" s="9"/>
      <c r="AM3465" s="9"/>
      <c r="AN3465" s="9"/>
      <c r="AO3465" s="9"/>
      <c r="AP3465" s="9"/>
      <c r="AQ3465" s="9"/>
      <c r="AR3465" s="9"/>
      <c r="AS3465" s="9"/>
      <c r="AT3465" s="9"/>
      <c r="AU3465" s="9"/>
      <c r="AV3465" s="9"/>
      <c r="AW3465" s="9"/>
      <c r="AX3465" s="9"/>
      <c r="AY3465" s="9"/>
      <c r="AZ3465" s="9"/>
      <c r="BA3465" s="9"/>
      <c r="BB3465" s="9"/>
      <c r="BC3465" s="9"/>
      <c r="BD3465" s="9"/>
      <c r="BE3465" s="9"/>
      <c r="BF3465" s="9"/>
      <c r="BG3465" s="9"/>
      <c r="BH3465" s="9"/>
      <c r="BI3465" s="9"/>
      <c r="BJ3465" s="9"/>
      <c r="BK3465" s="9"/>
      <c r="BL3465" s="9"/>
      <c r="BM3465" s="9"/>
      <c r="BN3465" s="9"/>
      <c r="BO3465" s="9"/>
      <c r="BP3465" s="9"/>
      <c r="BQ3465" s="9"/>
      <c r="BR3465" s="9"/>
      <c r="BS3465" s="9"/>
      <c r="BT3465" s="9"/>
      <c r="BU3465" s="9"/>
      <c r="BV3465" s="9"/>
      <c r="BW3465" s="9"/>
      <c r="BX3465" s="9"/>
      <c r="BY3465" s="9"/>
      <c r="BZ3465" s="9"/>
    </row>
    <row r="3466" spans="1:78">
      <c r="A3466" s="9"/>
      <c r="B3466" s="10"/>
      <c r="D3466" s="9"/>
      <c r="E3466" s="9"/>
      <c r="F3466" s="9"/>
      <c r="G3466" s="9"/>
      <c r="H3466" s="9"/>
      <c r="I3466" s="9"/>
      <c r="J3466" s="9"/>
      <c r="K3466" s="9"/>
      <c r="L3466" s="9"/>
      <c r="M3466" s="9"/>
      <c r="N3466" s="9"/>
      <c r="O3466" s="9"/>
      <c r="P3466" s="9"/>
      <c r="Q3466" s="9"/>
      <c r="R3466" s="9"/>
      <c r="S3466" s="9"/>
      <c r="T3466" s="9"/>
      <c r="U3466" s="9"/>
      <c r="V3466" s="9"/>
      <c r="W3466" s="9"/>
      <c r="X3466" s="9"/>
      <c r="Y3466" s="9"/>
      <c r="Z3466" s="9"/>
      <c r="AA3466" s="9"/>
      <c r="AB3466" s="9"/>
      <c r="AC3466" s="9"/>
      <c r="AD3466" s="9"/>
      <c r="AE3466" s="9"/>
      <c r="AF3466" s="9"/>
      <c r="AG3466" s="9"/>
      <c r="AH3466" s="9"/>
      <c r="AI3466" s="9"/>
      <c r="AJ3466" s="9"/>
      <c r="AK3466" s="9"/>
      <c r="AL3466" s="9"/>
      <c r="AM3466" s="9"/>
      <c r="AN3466" s="9"/>
      <c r="AO3466" s="9"/>
      <c r="AP3466" s="9"/>
      <c r="AQ3466" s="9"/>
      <c r="AR3466" s="9"/>
      <c r="AS3466" s="9"/>
      <c r="AT3466" s="9"/>
      <c r="AU3466" s="9"/>
      <c r="AV3466" s="9"/>
      <c r="AW3466" s="9"/>
      <c r="AX3466" s="9"/>
      <c r="AY3466" s="9"/>
      <c r="AZ3466" s="9"/>
      <c r="BA3466" s="9"/>
      <c r="BB3466" s="9"/>
      <c r="BC3466" s="9"/>
      <c r="BD3466" s="9"/>
      <c r="BE3466" s="9"/>
      <c r="BF3466" s="9"/>
      <c r="BG3466" s="9"/>
      <c r="BH3466" s="9"/>
      <c r="BI3466" s="9"/>
      <c r="BJ3466" s="9"/>
      <c r="BK3466" s="9"/>
      <c r="BL3466" s="9"/>
      <c r="BM3466" s="9"/>
      <c r="BN3466" s="9"/>
      <c r="BO3466" s="9"/>
      <c r="BP3466" s="9"/>
      <c r="BQ3466" s="9"/>
      <c r="BR3466" s="9"/>
      <c r="BS3466" s="9"/>
      <c r="BT3466" s="9"/>
      <c r="BU3466" s="9"/>
      <c r="BV3466" s="9"/>
      <c r="BW3466" s="9"/>
      <c r="BX3466" s="9"/>
      <c r="BY3466" s="9"/>
      <c r="BZ3466" s="9"/>
    </row>
    <row r="3467" spans="1:78">
      <c r="A3467" s="9"/>
      <c r="B3467" s="10"/>
      <c r="D3467" s="9"/>
      <c r="E3467" s="9"/>
      <c r="F3467" s="9"/>
      <c r="G3467" s="9"/>
      <c r="H3467" s="9"/>
      <c r="I3467" s="9"/>
      <c r="J3467" s="9"/>
      <c r="K3467" s="9"/>
      <c r="L3467" s="9"/>
      <c r="M3467" s="9"/>
      <c r="N3467" s="9"/>
      <c r="O3467" s="9"/>
      <c r="P3467" s="9"/>
      <c r="Q3467" s="9"/>
      <c r="R3467" s="9"/>
      <c r="S3467" s="9"/>
      <c r="T3467" s="9"/>
      <c r="U3467" s="9"/>
      <c r="V3467" s="9"/>
      <c r="W3467" s="9"/>
      <c r="X3467" s="9"/>
      <c r="Y3467" s="9"/>
      <c r="Z3467" s="9"/>
      <c r="AA3467" s="9"/>
      <c r="AB3467" s="9"/>
      <c r="AC3467" s="9"/>
      <c r="AD3467" s="9"/>
      <c r="AE3467" s="9"/>
      <c r="AF3467" s="9"/>
      <c r="AG3467" s="9"/>
      <c r="AH3467" s="9"/>
      <c r="AI3467" s="9"/>
      <c r="AJ3467" s="9"/>
      <c r="AK3467" s="9"/>
      <c r="AL3467" s="9"/>
      <c r="AM3467" s="9"/>
      <c r="AN3467" s="9"/>
      <c r="AO3467" s="9"/>
      <c r="AP3467" s="9"/>
      <c r="AQ3467" s="9"/>
      <c r="AR3467" s="9"/>
      <c r="AS3467" s="9"/>
      <c r="AT3467" s="9"/>
      <c r="AU3467" s="9"/>
      <c r="AV3467" s="9"/>
      <c r="AW3467" s="9"/>
      <c r="AX3467" s="9"/>
      <c r="AY3467" s="9"/>
      <c r="AZ3467" s="9"/>
      <c r="BA3467" s="9"/>
      <c r="BB3467" s="9"/>
      <c r="BC3467" s="9"/>
      <c r="BD3467" s="9"/>
      <c r="BE3467" s="9"/>
      <c r="BF3467" s="9"/>
      <c r="BG3467" s="9"/>
      <c r="BH3467" s="9"/>
      <c r="BI3467" s="9"/>
      <c r="BJ3467" s="9"/>
      <c r="BK3467" s="9"/>
      <c r="BL3467" s="9"/>
      <c r="BM3467" s="9"/>
      <c r="BN3467" s="9"/>
      <c r="BO3467" s="9"/>
      <c r="BP3467" s="9"/>
      <c r="BQ3467" s="9"/>
      <c r="BR3467" s="9"/>
      <c r="BS3467" s="9"/>
      <c r="BT3467" s="9"/>
      <c r="BU3467" s="9"/>
      <c r="BV3467" s="9"/>
      <c r="BW3467" s="9"/>
      <c r="BX3467" s="9"/>
      <c r="BY3467" s="9"/>
      <c r="BZ3467" s="9"/>
    </row>
    <row r="3468" spans="1:78">
      <c r="A3468" s="9"/>
      <c r="B3468" s="10"/>
      <c r="D3468" s="9"/>
      <c r="E3468" s="9"/>
      <c r="F3468" s="9"/>
      <c r="G3468" s="9"/>
      <c r="H3468" s="9"/>
      <c r="I3468" s="9"/>
      <c r="J3468" s="9"/>
      <c r="K3468" s="9"/>
      <c r="L3468" s="9"/>
      <c r="M3468" s="9"/>
      <c r="N3468" s="9"/>
      <c r="O3468" s="9"/>
      <c r="P3468" s="9"/>
      <c r="Q3468" s="9"/>
      <c r="R3468" s="9"/>
      <c r="S3468" s="9"/>
      <c r="T3468" s="9"/>
      <c r="U3468" s="9"/>
      <c r="V3468" s="9"/>
      <c r="W3468" s="9"/>
      <c r="X3468" s="9"/>
      <c r="Y3468" s="9"/>
      <c r="Z3468" s="9"/>
      <c r="AA3468" s="9"/>
      <c r="AB3468" s="9"/>
      <c r="AC3468" s="9"/>
      <c r="AD3468" s="9"/>
      <c r="AE3468" s="9"/>
      <c r="AF3468" s="9"/>
      <c r="AG3468" s="9"/>
      <c r="AH3468" s="9"/>
      <c r="AI3468" s="9"/>
      <c r="AJ3468" s="9"/>
      <c r="AK3468" s="9"/>
      <c r="AL3468" s="9"/>
      <c r="AM3468" s="9"/>
      <c r="AN3468" s="9"/>
      <c r="AO3468" s="9"/>
      <c r="AP3468" s="9"/>
      <c r="AQ3468" s="9"/>
      <c r="AR3468" s="9"/>
      <c r="AS3468" s="9"/>
      <c r="AT3468" s="9"/>
      <c r="AU3468" s="9"/>
      <c r="AV3468" s="9"/>
      <c r="AW3468" s="9"/>
      <c r="AX3468" s="9"/>
      <c r="AY3468" s="9"/>
      <c r="AZ3468" s="9"/>
      <c r="BA3468" s="9"/>
      <c r="BB3468" s="9"/>
      <c r="BC3468" s="9"/>
      <c r="BD3468" s="9"/>
      <c r="BE3468" s="9"/>
      <c r="BF3468" s="9"/>
      <c r="BG3468" s="9"/>
      <c r="BH3468" s="9"/>
      <c r="BI3468" s="9"/>
      <c r="BJ3468" s="9"/>
      <c r="BK3468" s="9"/>
      <c r="BL3468" s="9"/>
      <c r="BM3468" s="9"/>
      <c r="BN3468" s="9"/>
      <c r="BO3468" s="9"/>
      <c r="BP3468" s="9"/>
      <c r="BQ3468" s="9"/>
      <c r="BR3468" s="9"/>
      <c r="BS3468" s="9"/>
      <c r="BT3468" s="9"/>
      <c r="BU3468" s="9"/>
      <c r="BV3468" s="9"/>
      <c r="BW3468" s="9"/>
      <c r="BX3468" s="9"/>
      <c r="BY3468" s="9"/>
      <c r="BZ3468" s="9"/>
    </row>
    <row r="3469" spans="1:78">
      <c r="A3469" s="9"/>
      <c r="B3469" s="10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O3469" s="9"/>
      <c r="P3469" s="9"/>
      <c r="Q3469" s="9"/>
      <c r="R3469" s="9"/>
      <c r="S3469" s="9"/>
      <c r="T3469" s="9"/>
      <c r="U3469" s="9"/>
      <c r="V3469" s="9"/>
      <c r="W3469" s="9"/>
      <c r="X3469" s="9"/>
      <c r="Y3469" s="9"/>
      <c r="Z3469" s="9"/>
      <c r="AA3469" s="9"/>
      <c r="AB3469" s="9"/>
      <c r="AC3469" s="9"/>
      <c r="AD3469" s="9"/>
      <c r="AE3469" s="9"/>
      <c r="AF3469" s="9"/>
      <c r="AG3469" s="9"/>
      <c r="AH3469" s="9"/>
      <c r="AI3469" s="9"/>
      <c r="AJ3469" s="9"/>
      <c r="AK3469" s="9"/>
      <c r="AL3469" s="9"/>
      <c r="AM3469" s="9"/>
      <c r="AN3469" s="9"/>
      <c r="AO3469" s="9"/>
      <c r="AP3469" s="9"/>
      <c r="AQ3469" s="9"/>
      <c r="AR3469" s="9"/>
      <c r="AS3469" s="9"/>
      <c r="AT3469" s="9"/>
      <c r="AU3469" s="9"/>
      <c r="AV3469" s="9"/>
      <c r="AW3469" s="9"/>
      <c r="AX3469" s="9"/>
      <c r="AY3469" s="9"/>
      <c r="AZ3469" s="9"/>
      <c r="BA3469" s="9"/>
      <c r="BB3469" s="9"/>
      <c r="BC3469" s="9"/>
      <c r="BD3469" s="9"/>
      <c r="BE3469" s="9"/>
      <c r="BF3469" s="9"/>
      <c r="BG3469" s="9"/>
      <c r="BH3469" s="9"/>
      <c r="BI3469" s="9"/>
      <c r="BJ3469" s="9"/>
      <c r="BK3469" s="9"/>
      <c r="BL3469" s="9"/>
      <c r="BM3469" s="9"/>
      <c r="BN3469" s="9"/>
      <c r="BO3469" s="9"/>
      <c r="BP3469" s="9"/>
      <c r="BQ3469" s="9"/>
      <c r="BR3469" s="9"/>
      <c r="BS3469" s="9"/>
      <c r="BT3469" s="9"/>
      <c r="BU3469" s="9"/>
      <c r="BV3469" s="9"/>
      <c r="BW3469" s="9"/>
      <c r="BX3469" s="9"/>
      <c r="BY3469" s="9"/>
      <c r="BZ3469" s="9"/>
    </row>
    <row r="3470" spans="1:78">
      <c r="A3470" s="9"/>
      <c r="B3470" s="10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9"/>
      <c r="Z3470" s="9"/>
      <c r="AA3470" s="9"/>
      <c r="AB3470" s="9"/>
      <c r="AC3470" s="9"/>
      <c r="AD3470" s="9"/>
      <c r="AE3470" s="9"/>
      <c r="AF3470" s="9"/>
      <c r="AG3470" s="9"/>
      <c r="AH3470" s="9"/>
      <c r="AI3470" s="9"/>
      <c r="AJ3470" s="9"/>
      <c r="AK3470" s="9"/>
      <c r="AL3470" s="9"/>
      <c r="AM3470" s="9"/>
      <c r="AN3470" s="9"/>
      <c r="AO3470" s="9"/>
      <c r="AP3470" s="9"/>
      <c r="AQ3470" s="9"/>
      <c r="AR3470" s="9"/>
      <c r="AS3470" s="9"/>
      <c r="AT3470" s="9"/>
      <c r="AU3470" s="9"/>
      <c r="AV3470" s="9"/>
      <c r="AW3470" s="9"/>
      <c r="AX3470" s="9"/>
      <c r="AY3470" s="9"/>
      <c r="AZ3470" s="9"/>
      <c r="BA3470" s="9"/>
      <c r="BB3470" s="9"/>
      <c r="BC3470" s="9"/>
      <c r="BD3470" s="9"/>
      <c r="BE3470" s="9"/>
      <c r="BF3470" s="9"/>
      <c r="BG3470" s="9"/>
      <c r="BH3470" s="9"/>
      <c r="BI3470" s="9"/>
      <c r="BJ3470" s="9"/>
      <c r="BK3470" s="9"/>
      <c r="BL3470" s="9"/>
      <c r="BM3470" s="9"/>
      <c r="BN3470" s="9"/>
      <c r="BO3470" s="9"/>
      <c r="BP3470" s="9"/>
      <c r="BQ3470" s="9"/>
      <c r="BR3470" s="9"/>
      <c r="BS3470" s="9"/>
      <c r="BT3470" s="9"/>
      <c r="BU3470" s="9"/>
      <c r="BV3470" s="9"/>
      <c r="BW3470" s="9"/>
      <c r="BX3470" s="9"/>
      <c r="BY3470" s="9"/>
      <c r="BZ3470" s="9"/>
    </row>
    <row r="3471" spans="1:78">
      <c r="A3471" s="9"/>
      <c r="B3471" s="10"/>
      <c r="D3471" s="9"/>
      <c r="E3471" s="9"/>
      <c r="F3471" s="9"/>
      <c r="G3471" s="9"/>
      <c r="H3471" s="9"/>
      <c r="I3471" s="9"/>
      <c r="J3471" s="9"/>
      <c r="K3471" s="9"/>
      <c r="L3471" s="9"/>
      <c r="M3471" s="9"/>
      <c r="N3471" s="9"/>
      <c r="O3471" s="9"/>
      <c r="P3471" s="9"/>
      <c r="Q3471" s="9"/>
      <c r="R3471" s="9"/>
      <c r="S3471" s="9"/>
      <c r="T3471" s="9"/>
      <c r="U3471" s="9"/>
      <c r="V3471" s="9"/>
      <c r="W3471" s="9"/>
      <c r="X3471" s="9"/>
      <c r="Y3471" s="9"/>
      <c r="Z3471" s="9"/>
      <c r="AA3471" s="9"/>
      <c r="AB3471" s="9"/>
      <c r="AC3471" s="9"/>
      <c r="AD3471" s="9"/>
      <c r="AE3471" s="9"/>
      <c r="AF3471" s="9"/>
      <c r="AG3471" s="9"/>
      <c r="AH3471" s="9"/>
      <c r="AI3471" s="9"/>
      <c r="AJ3471" s="9"/>
      <c r="AK3471" s="9"/>
      <c r="AL3471" s="9"/>
      <c r="AM3471" s="9"/>
      <c r="AN3471" s="9"/>
      <c r="AO3471" s="9"/>
      <c r="AP3471" s="9"/>
      <c r="AQ3471" s="9"/>
      <c r="AR3471" s="9"/>
      <c r="AS3471" s="9"/>
      <c r="AT3471" s="9"/>
      <c r="AU3471" s="9"/>
      <c r="AV3471" s="9"/>
      <c r="AW3471" s="9"/>
      <c r="AX3471" s="9"/>
      <c r="AY3471" s="9"/>
      <c r="AZ3471" s="9"/>
      <c r="BA3471" s="9"/>
      <c r="BB3471" s="9"/>
      <c r="BC3471" s="9"/>
      <c r="BD3471" s="9"/>
      <c r="BE3471" s="9"/>
      <c r="BF3471" s="9"/>
      <c r="BG3471" s="9"/>
      <c r="BH3471" s="9"/>
      <c r="BI3471" s="9"/>
      <c r="BJ3471" s="9"/>
      <c r="BK3471" s="9"/>
      <c r="BL3471" s="9"/>
      <c r="BM3471" s="9"/>
      <c r="BN3471" s="9"/>
      <c r="BO3471" s="9"/>
      <c r="BP3471" s="9"/>
      <c r="BQ3471" s="9"/>
      <c r="BR3471" s="9"/>
      <c r="BS3471" s="9"/>
      <c r="BT3471" s="9"/>
      <c r="BU3471" s="9"/>
      <c r="BV3471" s="9"/>
      <c r="BW3471" s="9"/>
      <c r="BX3471" s="9"/>
      <c r="BY3471" s="9"/>
      <c r="BZ3471" s="9"/>
    </row>
    <row r="3472" spans="1:78">
      <c r="A3472" s="9"/>
      <c r="B3472" s="10"/>
      <c r="D3472" s="9"/>
      <c r="E3472" s="9"/>
      <c r="F3472" s="9"/>
      <c r="G3472" s="9"/>
      <c r="H3472" s="9"/>
      <c r="I3472" s="9"/>
      <c r="J3472" s="9"/>
      <c r="K3472" s="9"/>
      <c r="L3472" s="9"/>
      <c r="M3472" s="9"/>
      <c r="N3472" s="9"/>
      <c r="O3472" s="9"/>
      <c r="P3472" s="9"/>
      <c r="Q3472" s="9"/>
      <c r="R3472" s="9"/>
      <c r="S3472" s="9"/>
      <c r="T3472" s="9"/>
      <c r="U3472" s="9"/>
      <c r="V3472" s="9"/>
      <c r="W3472" s="9"/>
      <c r="X3472" s="9"/>
      <c r="Y3472" s="9"/>
      <c r="Z3472" s="9"/>
      <c r="AA3472" s="9"/>
      <c r="AB3472" s="9"/>
      <c r="AC3472" s="9"/>
      <c r="AD3472" s="9"/>
      <c r="AE3472" s="9"/>
      <c r="AF3472" s="9"/>
      <c r="AG3472" s="9"/>
      <c r="AH3472" s="9"/>
      <c r="AI3472" s="9"/>
      <c r="AJ3472" s="9"/>
      <c r="AK3472" s="9"/>
      <c r="AL3472" s="9"/>
      <c r="AM3472" s="9"/>
      <c r="AN3472" s="9"/>
      <c r="AO3472" s="9"/>
      <c r="AP3472" s="9"/>
      <c r="AQ3472" s="9"/>
      <c r="AR3472" s="9"/>
      <c r="AS3472" s="9"/>
      <c r="AT3472" s="9"/>
      <c r="AU3472" s="9"/>
      <c r="AV3472" s="9"/>
      <c r="AW3472" s="9"/>
      <c r="AX3472" s="9"/>
      <c r="AY3472" s="9"/>
      <c r="AZ3472" s="9"/>
      <c r="BA3472" s="9"/>
      <c r="BB3472" s="9"/>
      <c r="BC3472" s="9"/>
      <c r="BD3472" s="9"/>
      <c r="BE3472" s="9"/>
      <c r="BF3472" s="9"/>
      <c r="BG3472" s="9"/>
      <c r="BH3472" s="9"/>
      <c r="BI3472" s="9"/>
      <c r="BJ3472" s="9"/>
      <c r="BK3472" s="9"/>
      <c r="BL3472" s="9"/>
      <c r="BM3472" s="9"/>
      <c r="BN3472" s="9"/>
      <c r="BO3472" s="9"/>
      <c r="BP3472" s="9"/>
      <c r="BQ3472" s="9"/>
      <c r="BR3472" s="9"/>
      <c r="BS3472" s="9"/>
      <c r="BT3472" s="9"/>
      <c r="BU3472" s="9"/>
      <c r="BV3472" s="9"/>
      <c r="BW3472" s="9"/>
      <c r="BX3472" s="9"/>
      <c r="BY3472" s="9"/>
      <c r="BZ3472" s="9"/>
    </row>
    <row r="3473" spans="1:78">
      <c r="A3473" s="9"/>
      <c r="B3473" s="10"/>
      <c r="D3473" s="9"/>
      <c r="E3473" s="9"/>
      <c r="F3473" s="9"/>
      <c r="G3473" s="9"/>
      <c r="H3473" s="9"/>
      <c r="I3473" s="9"/>
      <c r="J3473" s="9"/>
      <c r="K3473" s="9"/>
      <c r="L3473" s="9"/>
      <c r="M3473" s="9"/>
      <c r="N3473" s="9"/>
      <c r="O3473" s="9"/>
      <c r="P3473" s="9"/>
      <c r="Q3473" s="9"/>
      <c r="R3473" s="9"/>
      <c r="S3473" s="9"/>
      <c r="T3473" s="9"/>
      <c r="U3473" s="9"/>
      <c r="V3473" s="9"/>
      <c r="W3473" s="9"/>
      <c r="X3473" s="9"/>
      <c r="Y3473" s="9"/>
      <c r="Z3473" s="9"/>
      <c r="AA3473" s="9"/>
      <c r="AB3473" s="9"/>
      <c r="AC3473" s="9"/>
      <c r="AD3473" s="9"/>
      <c r="AE3473" s="9"/>
      <c r="AF3473" s="9"/>
      <c r="AG3473" s="9"/>
      <c r="AH3473" s="9"/>
      <c r="AI3473" s="9"/>
      <c r="AJ3473" s="9"/>
      <c r="AK3473" s="9"/>
      <c r="AL3473" s="9"/>
      <c r="AM3473" s="9"/>
      <c r="AN3473" s="9"/>
      <c r="AO3473" s="9"/>
      <c r="AP3473" s="9"/>
      <c r="AQ3473" s="9"/>
      <c r="AR3473" s="9"/>
      <c r="AS3473" s="9"/>
      <c r="AT3473" s="9"/>
      <c r="AU3473" s="9"/>
      <c r="AV3473" s="9"/>
      <c r="AW3473" s="9"/>
      <c r="AX3473" s="9"/>
      <c r="AY3473" s="9"/>
      <c r="AZ3473" s="9"/>
      <c r="BA3473" s="9"/>
      <c r="BB3473" s="9"/>
      <c r="BC3473" s="9"/>
      <c r="BD3473" s="9"/>
      <c r="BE3473" s="9"/>
      <c r="BF3473" s="9"/>
      <c r="BG3473" s="9"/>
      <c r="BH3473" s="9"/>
      <c r="BI3473" s="9"/>
      <c r="BJ3473" s="9"/>
      <c r="BK3473" s="9"/>
      <c r="BL3473" s="9"/>
      <c r="BM3473" s="9"/>
      <c r="BN3473" s="9"/>
      <c r="BO3473" s="9"/>
      <c r="BP3473" s="9"/>
      <c r="BQ3473" s="9"/>
      <c r="BR3473" s="9"/>
      <c r="BS3473" s="9"/>
      <c r="BT3473" s="9"/>
      <c r="BU3473" s="9"/>
      <c r="BV3473" s="9"/>
      <c r="BW3473" s="9"/>
      <c r="BX3473" s="9"/>
      <c r="BY3473" s="9"/>
      <c r="BZ3473" s="9"/>
    </row>
    <row r="3474" spans="1:78">
      <c r="A3474" s="9"/>
      <c r="B3474" s="10"/>
      <c r="D3474" s="9"/>
      <c r="E3474" s="9"/>
      <c r="F3474" s="9"/>
      <c r="G3474" s="9"/>
      <c r="H3474" s="9"/>
      <c r="I3474" s="9"/>
      <c r="J3474" s="9"/>
      <c r="K3474" s="9"/>
      <c r="L3474" s="9"/>
      <c r="M3474" s="9"/>
      <c r="N3474" s="9"/>
      <c r="O3474" s="9"/>
      <c r="P3474" s="9"/>
      <c r="Q3474" s="9"/>
      <c r="R3474" s="9"/>
      <c r="S3474" s="9"/>
      <c r="T3474" s="9"/>
      <c r="U3474" s="9"/>
      <c r="V3474" s="9"/>
      <c r="W3474" s="9"/>
      <c r="X3474" s="9"/>
      <c r="Y3474" s="9"/>
      <c r="Z3474" s="9"/>
      <c r="AA3474" s="9"/>
      <c r="AB3474" s="9"/>
      <c r="AC3474" s="9"/>
      <c r="AD3474" s="9"/>
      <c r="AE3474" s="9"/>
      <c r="AF3474" s="9"/>
      <c r="AG3474" s="9"/>
      <c r="AH3474" s="9"/>
      <c r="AI3474" s="9"/>
      <c r="AJ3474" s="9"/>
      <c r="AK3474" s="9"/>
      <c r="AL3474" s="9"/>
      <c r="AM3474" s="9"/>
      <c r="AN3474" s="9"/>
      <c r="AO3474" s="9"/>
      <c r="AP3474" s="9"/>
      <c r="AQ3474" s="9"/>
      <c r="AR3474" s="9"/>
      <c r="AS3474" s="9"/>
      <c r="AT3474" s="9"/>
      <c r="AU3474" s="9"/>
      <c r="AV3474" s="9"/>
      <c r="AW3474" s="9"/>
      <c r="AX3474" s="9"/>
      <c r="AY3474" s="9"/>
      <c r="AZ3474" s="9"/>
      <c r="BA3474" s="9"/>
      <c r="BB3474" s="9"/>
      <c r="BC3474" s="9"/>
      <c r="BD3474" s="9"/>
      <c r="BE3474" s="9"/>
      <c r="BF3474" s="9"/>
      <c r="BG3474" s="9"/>
      <c r="BH3474" s="9"/>
      <c r="BI3474" s="9"/>
      <c r="BJ3474" s="9"/>
      <c r="BK3474" s="9"/>
      <c r="BL3474" s="9"/>
      <c r="BM3474" s="9"/>
      <c r="BN3474" s="9"/>
      <c r="BO3474" s="9"/>
      <c r="BP3474" s="9"/>
      <c r="BQ3474" s="9"/>
      <c r="BR3474" s="9"/>
      <c r="BS3474" s="9"/>
      <c r="BT3474" s="9"/>
      <c r="BU3474" s="9"/>
      <c r="BV3474" s="9"/>
      <c r="BW3474" s="9"/>
      <c r="BX3474" s="9"/>
      <c r="BY3474" s="9"/>
      <c r="BZ3474" s="9"/>
    </row>
    <row r="3475" spans="1:78">
      <c r="A3475" s="9"/>
      <c r="B3475" s="10"/>
      <c r="D3475" s="9"/>
      <c r="E3475" s="9"/>
      <c r="F3475" s="9"/>
      <c r="G3475" s="9"/>
      <c r="H3475" s="9"/>
      <c r="I3475" s="9"/>
      <c r="J3475" s="9"/>
      <c r="K3475" s="9"/>
      <c r="L3475" s="9"/>
      <c r="M3475" s="9"/>
      <c r="N3475" s="9"/>
      <c r="O3475" s="9"/>
      <c r="P3475" s="9"/>
      <c r="Q3475" s="9"/>
      <c r="R3475" s="9"/>
      <c r="S3475" s="9"/>
      <c r="T3475" s="9"/>
      <c r="U3475" s="9"/>
      <c r="V3475" s="9"/>
      <c r="W3475" s="9"/>
      <c r="X3475" s="9"/>
      <c r="Y3475" s="9"/>
      <c r="Z3475" s="9"/>
      <c r="AA3475" s="9"/>
      <c r="AB3475" s="9"/>
      <c r="AC3475" s="9"/>
      <c r="AD3475" s="9"/>
      <c r="AE3475" s="9"/>
      <c r="AF3475" s="9"/>
      <c r="AG3475" s="9"/>
      <c r="AH3475" s="9"/>
      <c r="AI3475" s="9"/>
      <c r="AJ3475" s="9"/>
      <c r="AK3475" s="9"/>
      <c r="AL3475" s="9"/>
      <c r="AM3475" s="9"/>
      <c r="AN3475" s="9"/>
      <c r="AO3475" s="9"/>
      <c r="AP3475" s="9"/>
      <c r="AQ3475" s="9"/>
      <c r="AR3475" s="9"/>
      <c r="AS3475" s="9"/>
      <c r="AT3475" s="9"/>
      <c r="AU3475" s="9"/>
      <c r="AV3475" s="9"/>
      <c r="AW3475" s="9"/>
      <c r="AX3475" s="9"/>
      <c r="AY3475" s="9"/>
      <c r="AZ3475" s="9"/>
      <c r="BA3475" s="9"/>
      <c r="BB3475" s="9"/>
      <c r="BC3475" s="9"/>
      <c r="BD3475" s="9"/>
      <c r="BE3475" s="9"/>
      <c r="BF3475" s="9"/>
      <c r="BG3475" s="9"/>
      <c r="BH3475" s="9"/>
      <c r="BI3475" s="9"/>
      <c r="BJ3475" s="9"/>
      <c r="BK3475" s="9"/>
      <c r="BL3475" s="9"/>
      <c r="BM3475" s="9"/>
      <c r="BN3475" s="9"/>
      <c r="BO3475" s="9"/>
      <c r="BP3475" s="9"/>
      <c r="BQ3475" s="9"/>
      <c r="BR3475" s="9"/>
      <c r="BS3475" s="9"/>
      <c r="BT3475" s="9"/>
      <c r="BU3475" s="9"/>
      <c r="BV3475" s="9"/>
      <c r="BW3475" s="9"/>
      <c r="BX3475" s="9"/>
      <c r="BY3475" s="9"/>
      <c r="BZ3475" s="9"/>
    </row>
    <row r="3476" spans="1:78">
      <c r="A3476" s="9"/>
      <c r="B3476" s="10"/>
      <c r="D3476" s="9"/>
      <c r="E3476" s="9"/>
      <c r="F3476" s="9"/>
      <c r="G3476" s="9"/>
      <c r="H3476" s="9"/>
      <c r="I3476" s="9"/>
      <c r="J3476" s="9"/>
      <c r="K3476" s="9"/>
      <c r="L3476" s="9"/>
      <c r="M3476" s="9"/>
      <c r="N3476" s="9"/>
      <c r="O3476" s="9"/>
      <c r="P3476" s="9"/>
      <c r="Q3476" s="9"/>
      <c r="R3476" s="9"/>
      <c r="S3476" s="9"/>
      <c r="T3476" s="9"/>
      <c r="U3476" s="9"/>
      <c r="V3476" s="9"/>
      <c r="W3476" s="9"/>
      <c r="X3476" s="9"/>
      <c r="Y3476" s="9"/>
      <c r="Z3476" s="9"/>
      <c r="AA3476" s="9"/>
      <c r="AB3476" s="9"/>
      <c r="AC3476" s="9"/>
      <c r="AD3476" s="9"/>
      <c r="AE3476" s="9"/>
      <c r="AF3476" s="9"/>
      <c r="AG3476" s="9"/>
      <c r="AH3476" s="9"/>
      <c r="AI3476" s="9"/>
      <c r="AJ3476" s="9"/>
      <c r="AK3476" s="9"/>
      <c r="AL3476" s="9"/>
      <c r="AM3476" s="9"/>
      <c r="AN3476" s="9"/>
      <c r="AO3476" s="9"/>
      <c r="AP3476" s="9"/>
      <c r="AQ3476" s="9"/>
      <c r="AR3476" s="9"/>
      <c r="AS3476" s="9"/>
      <c r="AT3476" s="9"/>
      <c r="AU3476" s="9"/>
      <c r="AV3476" s="9"/>
      <c r="AW3476" s="9"/>
      <c r="AX3476" s="9"/>
      <c r="AY3476" s="9"/>
      <c r="AZ3476" s="9"/>
      <c r="BA3476" s="9"/>
      <c r="BB3476" s="9"/>
      <c r="BC3476" s="9"/>
      <c r="BD3476" s="9"/>
      <c r="BE3476" s="9"/>
      <c r="BF3476" s="9"/>
      <c r="BG3476" s="9"/>
      <c r="BH3476" s="9"/>
      <c r="BI3476" s="9"/>
      <c r="BJ3476" s="9"/>
      <c r="BK3476" s="9"/>
      <c r="BL3476" s="9"/>
      <c r="BM3476" s="9"/>
      <c r="BN3476" s="9"/>
      <c r="BO3476" s="9"/>
      <c r="BP3476" s="9"/>
      <c r="BQ3476" s="9"/>
      <c r="BR3476" s="9"/>
      <c r="BS3476" s="9"/>
      <c r="BT3476" s="9"/>
      <c r="BU3476" s="9"/>
      <c r="BV3476" s="9"/>
      <c r="BW3476" s="9"/>
      <c r="BX3476" s="9"/>
      <c r="BY3476" s="9"/>
      <c r="BZ3476" s="9"/>
    </row>
    <row r="3477" spans="1:78">
      <c r="A3477" s="9"/>
      <c r="B3477" s="10"/>
      <c r="D3477" s="9"/>
      <c r="E3477" s="9"/>
      <c r="F3477" s="9"/>
      <c r="G3477" s="9"/>
      <c r="H3477" s="9"/>
      <c r="I3477" s="9"/>
      <c r="J3477" s="9"/>
      <c r="K3477" s="9"/>
      <c r="L3477" s="9"/>
      <c r="M3477" s="9"/>
      <c r="N3477" s="9"/>
      <c r="O3477" s="9"/>
      <c r="P3477" s="9"/>
      <c r="Q3477" s="9"/>
      <c r="R3477" s="9"/>
      <c r="S3477" s="9"/>
      <c r="T3477" s="9"/>
      <c r="U3477" s="9"/>
      <c r="V3477" s="9"/>
      <c r="W3477" s="9"/>
      <c r="X3477" s="9"/>
      <c r="Y3477" s="9"/>
      <c r="Z3477" s="9"/>
      <c r="AA3477" s="9"/>
      <c r="AB3477" s="9"/>
      <c r="AC3477" s="9"/>
      <c r="AD3477" s="9"/>
      <c r="AE3477" s="9"/>
      <c r="AF3477" s="9"/>
      <c r="AG3477" s="9"/>
      <c r="AH3477" s="9"/>
      <c r="AI3477" s="9"/>
      <c r="AJ3477" s="9"/>
      <c r="AK3477" s="9"/>
      <c r="AL3477" s="9"/>
      <c r="AM3477" s="9"/>
      <c r="AN3477" s="9"/>
      <c r="AO3477" s="9"/>
      <c r="AP3477" s="9"/>
      <c r="AQ3477" s="9"/>
      <c r="AR3477" s="9"/>
      <c r="AS3477" s="9"/>
      <c r="AT3477" s="9"/>
      <c r="AU3477" s="9"/>
      <c r="AV3477" s="9"/>
      <c r="AW3477" s="9"/>
      <c r="AX3477" s="9"/>
      <c r="AY3477" s="9"/>
      <c r="AZ3477" s="9"/>
      <c r="BA3477" s="9"/>
      <c r="BB3477" s="9"/>
      <c r="BC3477" s="9"/>
      <c r="BD3477" s="9"/>
      <c r="BE3477" s="9"/>
      <c r="BF3477" s="9"/>
      <c r="BG3477" s="9"/>
      <c r="BH3477" s="9"/>
      <c r="BI3477" s="9"/>
      <c r="BJ3477" s="9"/>
      <c r="BK3477" s="9"/>
      <c r="BL3477" s="9"/>
      <c r="BM3477" s="9"/>
      <c r="BN3477" s="9"/>
      <c r="BO3477" s="9"/>
      <c r="BP3477" s="9"/>
      <c r="BQ3477" s="9"/>
      <c r="BR3477" s="9"/>
      <c r="BS3477" s="9"/>
      <c r="BT3477" s="9"/>
      <c r="BU3477" s="9"/>
      <c r="BV3477" s="9"/>
      <c r="BW3477" s="9"/>
      <c r="BX3477" s="9"/>
      <c r="BY3477" s="9"/>
      <c r="BZ3477" s="9"/>
    </row>
    <row r="3478" spans="1:78">
      <c r="A3478" s="9"/>
      <c r="B3478" s="10"/>
      <c r="D3478" s="9"/>
      <c r="E3478" s="9"/>
      <c r="F3478" s="9"/>
      <c r="G3478" s="9"/>
      <c r="H3478" s="9"/>
      <c r="I3478" s="9"/>
      <c r="J3478" s="9"/>
      <c r="K3478" s="9"/>
      <c r="L3478" s="9"/>
      <c r="M3478" s="9"/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9"/>
      <c r="Z3478" s="9"/>
      <c r="AA3478" s="9"/>
      <c r="AB3478" s="9"/>
      <c r="AC3478" s="9"/>
      <c r="AD3478" s="9"/>
      <c r="AE3478" s="9"/>
      <c r="AF3478" s="9"/>
      <c r="AG3478" s="9"/>
      <c r="AH3478" s="9"/>
      <c r="AI3478" s="9"/>
      <c r="AJ3478" s="9"/>
      <c r="AK3478" s="9"/>
      <c r="AL3478" s="9"/>
      <c r="AM3478" s="9"/>
      <c r="AN3478" s="9"/>
      <c r="AO3478" s="9"/>
      <c r="AP3478" s="9"/>
      <c r="AQ3478" s="9"/>
      <c r="AR3478" s="9"/>
      <c r="AS3478" s="9"/>
      <c r="AT3478" s="9"/>
      <c r="AU3478" s="9"/>
      <c r="AV3478" s="9"/>
      <c r="AW3478" s="9"/>
      <c r="AX3478" s="9"/>
      <c r="AY3478" s="9"/>
      <c r="AZ3478" s="9"/>
      <c r="BA3478" s="9"/>
      <c r="BB3478" s="9"/>
      <c r="BC3478" s="9"/>
      <c r="BD3478" s="9"/>
      <c r="BE3478" s="9"/>
      <c r="BF3478" s="9"/>
      <c r="BG3478" s="9"/>
      <c r="BH3478" s="9"/>
      <c r="BI3478" s="9"/>
      <c r="BJ3478" s="9"/>
      <c r="BK3478" s="9"/>
      <c r="BL3478" s="9"/>
      <c r="BM3478" s="9"/>
      <c r="BN3478" s="9"/>
      <c r="BO3478" s="9"/>
      <c r="BP3478" s="9"/>
      <c r="BQ3478" s="9"/>
      <c r="BR3478" s="9"/>
      <c r="BS3478" s="9"/>
      <c r="BT3478" s="9"/>
      <c r="BU3478" s="9"/>
      <c r="BV3478" s="9"/>
      <c r="BW3478" s="9"/>
      <c r="BX3478" s="9"/>
      <c r="BY3478" s="9"/>
      <c r="BZ3478" s="9"/>
    </row>
    <row r="3479" spans="1:78">
      <c r="A3479" s="9"/>
      <c r="B3479" s="10"/>
      <c r="D3479" s="9"/>
      <c r="E3479" s="9"/>
      <c r="F3479" s="9"/>
      <c r="G3479" s="9"/>
      <c r="H3479" s="9"/>
      <c r="I3479" s="9"/>
      <c r="J3479" s="9"/>
      <c r="K3479" s="9"/>
      <c r="L3479" s="9"/>
      <c r="M3479" s="9"/>
      <c r="N3479" s="9"/>
      <c r="O3479" s="9"/>
      <c r="P3479" s="9"/>
      <c r="Q3479" s="9"/>
      <c r="R3479" s="9"/>
      <c r="S3479" s="9"/>
      <c r="T3479" s="9"/>
      <c r="U3479" s="9"/>
      <c r="V3479" s="9"/>
      <c r="W3479" s="9"/>
      <c r="X3479" s="9"/>
      <c r="Y3479" s="9"/>
      <c r="Z3479" s="9"/>
      <c r="AA3479" s="9"/>
      <c r="AB3479" s="9"/>
      <c r="AC3479" s="9"/>
      <c r="AD3479" s="9"/>
      <c r="AE3479" s="9"/>
      <c r="AF3479" s="9"/>
      <c r="AG3479" s="9"/>
      <c r="AH3479" s="9"/>
      <c r="AI3479" s="9"/>
      <c r="AJ3479" s="9"/>
      <c r="AK3479" s="9"/>
      <c r="AL3479" s="9"/>
      <c r="AM3479" s="9"/>
      <c r="AN3479" s="9"/>
      <c r="AO3479" s="9"/>
      <c r="AP3479" s="9"/>
      <c r="AQ3479" s="9"/>
      <c r="AR3479" s="9"/>
      <c r="AS3479" s="9"/>
      <c r="AT3479" s="9"/>
      <c r="AU3479" s="9"/>
      <c r="AV3479" s="9"/>
      <c r="AW3479" s="9"/>
      <c r="AX3479" s="9"/>
      <c r="AY3479" s="9"/>
      <c r="AZ3479" s="9"/>
      <c r="BA3479" s="9"/>
      <c r="BB3479" s="9"/>
      <c r="BC3479" s="9"/>
      <c r="BD3479" s="9"/>
      <c r="BE3479" s="9"/>
      <c r="BF3479" s="9"/>
      <c r="BG3479" s="9"/>
      <c r="BH3479" s="9"/>
      <c r="BI3479" s="9"/>
      <c r="BJ3479" s="9"/>
      <c r="BK3479" s="9"/>
      <c r="BL3479" s="9"/>
      <c r="BM3479" s="9"/>
      <c r="BN3479" s="9"/>
      <c r="BO3479" s="9"/>
      <c r="BP3479" s="9"/>
      <c r="BQ3479" s="9"/>
      <c r="BR3479" s="9"/>
      <c r="BS3479" s="9"/>
      <c r="BT3479" s="9"/>
      <c r="BU3479" s="9"/>
      <c r="BV3479" s="9"/>
      <c r="BW3479" s="9"/>
      <c r="BX3479" s="9"/>
      <c r="BY3479" s="9"/>
      <c r="BZ3479" s="9"/>
    </row>
    <row r="3480" spans="1:78">
      <c r="A3480" s="9"/>
      <c r="B3480" s="10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O3480" s="9"/>
      <c r="P3480" s="9"/>
      <c r="Q3480" s="9"/>
      <c r="R3480" s="9"/>
      <c r="S3480" s="9"/>
      <c r="T3480" s="9"/>
      <c r="U3480" s="9"/>
      <c r="V3480" s="9"/>
      <c r="W3480" s="9"/>
      <c r="X3480" s="9"/>
      <c r="Y3480" s="9"/>
      <c r="Z3480" s="9"/>
      <c r="AA3480" s="9"/>
      <c r="AB3480" s="9"/>
      <c r="AC3480" s="9"/>
      <c r="AD3480" s="9"/>
      <c r="AE3480" s="9"/>
      <c r="AF3480" s="9"/>
      <c r="AG3480" s="9"/>
      <c r="AH3480" s="9"/>
      <c r="AI3480" s="9"/>
      <c r="AJ3480" s="9"/>
      <c r="AK3480" s="9"/>
      <c r="AL3480" s="9"/>
      <c r="AM3480" s="9"/>
      <c r="AN3480" s="9"/>
      <c r="AO3480" s="9"/>
      <c r="AP3480" s="9"/>
      <c r="AQ3480" s="9"/>
      <c r="AR3480" s="9"/>
      <c r="AS3480" s="9"/>
      <c r="AT3480" s="9"/>
      <c r="AU3480" s="9"/>
      <c r="AV3480" s="9"/>
      <c r="AW3480" s="9"/>
      <c r="AX3480" s="9"/>
      <c r="AY3480" s="9"/>
      <c r="AZ3480" s="9"/>
      <c r="BA3480" s="9"/>
      <c r="BB3480" s="9"/>
      <c r="BC3480" s="9"/>
      <c r="BD3480" s="9"/>
      <c r="BE3480" s="9"/>
      <c r="BF3480" s="9"/>
      <c r="BG3480" s="9"/>
      <c r="BH3480" s="9"/>
      <c r="BI3480" s="9"/>
      <c r="BJ3480" s="9"/>
      <c r="BK3480" s="9"/>
      <c r="BL3480" s="9"/>
      <c r="BM3480" s="9"/>
      <c r="BN3480" s="9"/>
      <c r="BO3480" s="9"/>
      <c r="BP3480" s="9"/>
      <c r="BQ3480" s="9"/>
      <c r="BR3480" s="9"/>
      <c r="BS3480" s="9"/>
      <c r="BT3480" s="9"/>
      <c r="BU3480" s="9"/>
      <c r="BV3480" s="9"/>
      <c r="BW3480" s="9"/>
      <c r="BX3480" s="9"/>
      <c r="BY3480" s="9"/>
      <c r="BZ3480" s="9"/>
    </row>
    <row r="3481" spans="1:78">
      <c r="A3481" s="9"/>
      <c r="B3481" s="10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O3481" s="9"/>
      <c r="P3481" s="9"/>
      <c r="Q3481" s="9"/>
      <c r="R3481" s="9"/>
      <c r="S3481" s="9"/>
      <c r="T3481" s="9"/>
      <c r="U3481" s="9"/>
      <c r="V3481" s="9"/>
      <c r="W3481" s="9"/>
      <c r="X3481" s="9"/>
      <c r="Y3481" s="9"/>
      <c r="Z3481" s="9"/>
      <c r="AA3481" s="9"/>
      <c r="AB3481" s="9"/>
      <c r="AC3481" s="9"/>
      <c r="AD3481" s="9"/>
      <c r="AE3481" s="9"/>
      <c r="AF3481" s="9"/>
      <c r="AG3481" s="9"/>
      <c r="AH3481" s="9"/>
      <c r="AI3481" s="9"/>
      <c r="AJ3481" s="9"/>
      <c r="AK3481" s="9"/>
      <c r="AL3481" s="9"/>
      <c r="AM3481" s="9"/>
      <c r="AN3481" s="9"/>
      <c r="AO3481" s="9"/>
      <c r="AP3481" s="9"/>
      <c r="AQ3481" s="9"/>
      <c r="AR3481" s="9"/>
      <c r="AS3481" s="9"/>
      <c r="AT3481" s="9"/>
      <c r="AU3481" s="9"/>
      <c r="AV3481" s="9"/>
      <c r="AW3481" s="9"/>
      <c r="AX3481" s="9"/>
      <c r="AY3481" s="9"/>
      <c r="AZ3481" s="9"/>
      <c r="BA3481" s="9"/>
      <c r="BB3481" s="9"/>
      <c r="BC3481" s="9"/>
      <c r="BD3481" s="9"/>
      <c r="BE3481" s="9"/>
      <c r="BF3481" s="9"/>
      <c r="BG3481" s="9"/>
      <c r="BH3481" s="9"/>
      <c r="BI3481" s="9"/>
      <c r="BJ3481" s="9"/>
      <c r="BK3481" s="9"/>
      <c r="BL3481" s="9"/>
      <c r="BM3481" s="9"/>
      <c r="BN3481" s="9"/>
      <c r="BO3481" s="9"/>
      <c r="BP3481" s="9"/>
      <c r="BQ3481" s="9"/>
      <c r="BR3481" s="9"/>
      <c r="BS3481" s="9"/>
      <c r="BT3481" s="9"/>
      <c r="BU3481" s="9"/>
      <c r="BV3481" s="9"/>
      <c r="BW3481" s="9"/>
      <c r="BX3481" s="9"/>
      <c r="BY3481" s="9"/>
      <c r="BZ3481" s="9"/>
    </row>
    <row r="3482" spans="1:78">
      <c r="A3482" s="9"/>
      <c r="B3482" s="10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O3482" s="9"/>
      <c r="P3482" s="9"/>
      <c r="Q3482" s="9"/>
      <c r="R3482" s="9"/>
      <c r="S3482" s="9"/>
      <c r="T3482" s="9"/>
      <c r="U3482" s="9"/>
      <c r="V3482" s="9"/>
      <c r="W3482" s="9"/>
      <c r="X3482" s="9"/>
      <c r="Y3482" s="9"/>
      <c r="Z3482" s="9"/>
      <c r="AA3482" s="9"/>
      <c r="AB3482" s="9"/>
      <c r="AC3482" s="9"/>
      <c r="AD3482" s="9"/>
      <c r="AE3482" s="9"/>
      <c r="AF3482" s="9"/>
      <c r="AG3482" s="9"/>
      <c r="AH3482" s="9"/>
      <c r="AI3482" s="9"/>
      <c r="AJ3482" s="9"/>
      <c r="AK3482" s="9"/>
      <c r="AL3482" s="9"/>
      <c r="AM3482" s="9"/>
      <c r="AN3482" s="9"/>
      <c r="AO3482" s="9"/>
      <c r="AP3482" s="9"/>
      <c r="AQ3482" s="9"/>
      <c r="AR3482" s="9"/>
      <c r="AS3482" s="9"/>
      <c r="AT3482" s="9"/>
      <c r="AU3482" s="9"/>
      <c r="AV3482" s="9"/>
      <c r="AW3482" s="9"/>
      <c r="AX3482" s="9"/>
      <c r="AY3482" s="9"/>
      <c r="AZ3482" s="9"/>
      <c r="BA3482" s="9"/>
      <c r="BB3482" s="9"/>
      <c r="BC3482" s="9"/>
      <c r="BD3482" s="9"/>
      <c r="BE3482" s="9"/>
      <c r="BF3482" s="9"/>
      <c r="BG3482" s="9"/>
      <c r="BH3482" s="9"/>
      <c r="BI3482" s="9"/>
      <c r="BJ3482" s="9"/>
      <c r="BK3482" s="9"/>
      <c r="BL3482" s="9"/>
      <c r="BM3482" s="9"/>
      <c r="BN3482" s="9"/>
      <c r="BO3482" s="9"/>
      <c r="BP3482" s="9"/>
      <c r="BQ3482" s="9"/>
      <c r="BR3482" s="9"/>
      <c r="BS3482" s="9"/>
      <c r="BT3482" s="9"/>
      <c r="BU3482" s="9"/>
      <c r="BV3482" s="9"/>
      <c r="BW3482" s="9"/>
      <c r="BX3482" s="9"/>
      <c r="BY3482" s="9"/>
      <c r="BZ3482" s="9"/>
    </row>
    <row r="3483" spans="1:78">
      <c r="A3483" s="9"/>
      <c r="B3483" s="10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O3483" s="9"/>
      <c r="P3483" s="9"/>
      <c r="Q3483" s="9"/>
      <c r="R3483" s="9"/>
      <c r="S3483" s="9"/>
      <c r="T3483" s="9"/>
      <c r="U3483" s="9"/>
      <c r="V3483" s="9"/>
      <c r="W3483" s="9"/>
      <c r="X3483" s="9"/>
      <c r="Y3483" s="9"/>
      <c r="Z3483" s="9"/>
      <c r="AA3483" s="9"/>
      <c r="AB3483" s="9"/>
      <c r="AC3483" s="9"/>
      <c r="AD3483" s="9"/>
      <c r="AE3483" s="9"/>
      <c r="AF3483" s="9"/>
      <c r="AG3483" s="9"/>
      <c r="AH3483" s="9"/>
      <c r="AI3483" s="9"/>
      <c r="AJ3483" s="9"/>
      <c r="AK3483" s="9"/>
      <c r="AL3483" s="9"/>
      <c r="AM3483" s="9"/>
      <c r="AN3483" s="9"/>
      <c r="AO3483" s="9"/>
      <c r="AP3483" s="9"/>
      <c r="AQ3483" s="9"/>
      <c r="AR3483" s="9"/>
      <c r="AS3483" s="9"/>
      <c r="AT3483" s="9"/>
      <c r="AU3483" s="9"/>
      <c r="AV3483" s="9"/>
      <c r="AW3483" s="9"/>
      <c r="AX3483" s="9"/>
      <c r="AY3483" s="9"/>
      <c r="AZ3483" s="9"/>
      <c r="BA3483" s="9"/>
      <c r="BB3483" s="9"/>
      <c r="BC3483" s="9"/>
      <c r="BD3483" s="9"/>
      <c r="BE3483" s="9"/>
      <c r="BF3483" s="9"/>
      <c r="BG3483" s="9"/>
      <c r="BH3483" s="9"/>
      <c r="BI3483" s="9"/>
      <c r="BJ3483" s="9"/>
      <c r="BK3483" s="9"/>
      <c r="BL3483" s="9"/>
      <c r="BM3483" s="9"/>
      <c r="BN3483" s="9"/>
      <c r="BO3483" s="9"/>
      <c r="BP3483" s="9"/>
      <c r="BQ3483" s="9"/>
      <c r="BR3483" s="9"/>
      <c r="BS3483" s="9"/>
      <c r="BT3483" s="9"/>
      <c r="BU3483" s="9"/>
      <c r="BV3483" s="9"/>
      <c r="BW3483" s="9"/>
      <c r="BX3483" s="9"/>
      <c r="BY3483" s="9"/>
      <c r="BZ3483" s="9"/>
    </row>
    <row r="3484" spans="1:78">
      <c r="A3484" s="9"/>
      <c r="B3484" s="10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9"/>
      <c r="X3484" s="9"/>
      <c r="Y3484" s="9"/>
      <c r="Z3484" s="9"/>
      <c r="AA3484" s="9"/>
      <c r="AB3484" s="9"/>
      <c r="AC3484" s="9"/>
      <c r="AD3484" s="9"/>
      <c r="AE3484" s="9"/>
      <c r="AF3484" s="9"/>
      <c r="AG3484" s="9"/>
      <c r="AH3484" s="9"/>
      <c r="AI3484" s="9"/>
      <c r="AJ3484" s="9"/>
      <c r="AK3484" s="9"/>
      <c r="AL3484" s="9"/>
      <c r="AM3484" s="9"/>
      <c r="AN3484" s="9"/>
      <c r="AO3484" s="9"/>
      <c r="AP3484" s="9"/>
      <c r="AQ3484" s="9"/>
      <c r="AR3484" s="9"/>
      <c r="AS3484" s="9"/>
      <c r="AT3484" s="9"/>
      <c r="AU3484" s="9"/>
      <c r="AV3484" s="9"/>
      <c r="AW3484" s="9"/>
      <c r="AX3484" s="9"/>
      <c r="AY3484" s="9"/>
      <c r="AZ3484" s="9"/>
      <c r="BA3484" s="9"/>
      <c r="BB3484" s="9"/>
      <c r="BC3484" s="9"/>
      <c r="BD3484" s="9"/>
      <c r="BE3484" s="9"/>
      <c r="BF3484" s="9"/>
      <c r="BG3484" s="9"/>
      <c r="BH3484" s="9"/>
      <c r="BI3484" s="9"/>
      <c r="BJ3484" s="9"/>
      <c r="BK3484" s="9"/>
      <c r="BL3484" s="9"/>
      <c r="BM3484" s="9"/>
      <c r="BN3484" s="9"/>
      <c r="BO3484" s="9"/>
      <c r="BP3484" s="9"/>
      <c r="BQ3484" s="9"/>
      <c r="BR3484" s="9"/>
      <c r="BS3484" s="9"/>
      <c r="BT3484" s="9"/>
      <c r="BU3484" s="9"/>
      <c r="BV3484" s="9"/>
      <c r="BW3484" s="9"/>
      <c r="BX3484" s="9"/>
      <c r="BY3484" s="9"/>
      <c r="BZ3484" s="9"/>
    </row>
    <row r="3485" spans="1:78">
      <c r="A3485" s="9"/>
      <c r="B3485" s="10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9"/>
      <c r="AA3485" s="9"/>
      <c r="AB3485" s="9"/>
      <c r="AC3485" s="9"/>
      <c r="AD3485" s="9"/>
      <c r="AE3485" s="9"/>
      <c r="AF3485" s="9"/>
      <c r="AG3485" s="9"/>
      <c r="AH3485" s="9"/>
      <c r="AI3485" s="9"/>
      <c r="AJ3485" s="9"/>
      <c r="AK3485" s="9"/>
      <c r="AL3485" s="9"/>
      <c r="AM3485" s="9"/>
      <c r="AN3485" s="9"/>
      <c r="AO3485" s="9"/>
      <c r="AP3485" s="9"/>
      <c r="AQ3485" s="9"/>
      <c r="AR3485" s="9"/>
      <c r="AS3485" s="9"/>
      <c r="AT3485" s="9"/>
      <c r="AU3485" s="9"/>
      <c r="AV3485" s="9"/>
      <c r="AW3485" s="9"/>
      <c r="AX3485" s="9"/>
      <c r="AY3485" s="9"/>
      <c r="AZ3485" s="9"/>
      <c r="BA3485" s="9"/>
      <c r="BB3485" s="9"/>
      <c r="BC3485" s="9"/>
      <c r="BD3485" s="9"/>
      <c r="BE3485" s="9"/>
      <c r="BF3485" s="9"/>
      <c r="BG3485" s="9"/>
      <c r="BH3485" s="9"/>
      <c r="BI3485" s="9"/>
      <c r="BJ3485" s="9"/>
      <c r="BK3485" s="9"/>
      <c r="BL3485" s="9"/>
      <c r="BM3485" s="9"/>
      <c r="BN3485" s="9"/>
      <c r="BO3485" s="9"/>
      <c r="BP3485" s="9"/>
      <c r="BQ3485" s="9"/>
      <c r="BR3485" s="9"/>
      <c r="BS3485" s="9"/>
      <c r="BT3485" s="9"/>
      <c r="BU3485" s="9"/>
      <c r="BV3485" s="9"/>
      <c r="BW3485" s="9"/>
      <c r="BX3485" s="9"/>
      <c r="BY3485" s="9"/>
      <c r="BZ3485" s="9"/>
    </row>
    <row r="3486" spans="1:78">
      <c r="A3486" s="9"/>
      <c r="B3486" s="10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O3486" s="9"/>
      <c r="P3486" s="9"/>
      <c r="Q3486" s="9"/>
      <c r="R3486" s="9"/>
      <c r="S3486" s="9"/>
      <c r="T3486" s="9"/>
      <c r="U3486" s="9"/>
      <c r="V3486" s="9"/>
      <c r="W3486" s="9"/>
      <c r="X3486" s="9"/>
      <c r="Y3486" s="9"/>
      <c r="Z3486" s="9"/>
      <c r="AA3486" s="9"/>
      <c r="AB3486" s="9"/>
      <c r="AC3486" s="9"/>
      <c r="AD3486" s="9"/>
      <c r="AE3486" s="9"/>
      <c r="AF3486" s="9"/>
      <c r="AG3486" s="9"/>
      <c r="AH3486" s="9"/>
      <c r="AI3486" s="9"/>
      <c r="AJ3486" s="9"/>
      <c r="AK3486" s="9"/>
      <c r="AL3486" s="9"/>
      <c r="AM3486" s="9"/>
      <c r="AN3486" s="9"/>
      <c r="AO3486" s="9"/>
      <c r="AP3486" s="9"/>
      <c r="AQ3486" s="9"/>
      <c r="AR3486" s="9"/>
      <c r="AS3486" s="9"/>
      <c r="AT3486" s="9"/>
      <c r="AU3486" s="9"/>
      <c r="AV3486" s="9"/>
      <c r="AW3486" s="9"/>
      <c r="AX3486" s="9"/>
      <c r="AY3486" s="9"/>
      <c r="AZ3486" s="9"/>
      <c r="BA3486" s="9"/>
      <c r="BB3486" s="9"/>
      <c r="BC3486" s="9"/>
      <c r="BD3486" s="9"/>
      <c r="BE3486" s="9"/>
      <c r="BF3486" s="9"/>
      <c r="BG3486" s="9"/>
      <c r="BH3486" s="9"/>
      <c r="BI3486" s="9"/>
      <c r="BJ3486" s="9"/>
      <c r="BK3486" s="9"/>
      <c r="BL3486" s="9"/>
      <c r="BM3486" s="9"/>
      <c r="BN3486" s="9"/>
      <c r="BO3486" s="9"/>
      <c r="BP3486" s="9"/>
      <c r="BQ3486" s="9"/>
      <c r="BR3486" s="9"/>
      <c r="BS3486" s="9"/>
      <c r="BT3486" s="9"/>
      <c r="BU3486" s="9"/>
      <c r="BV3486" s="9"/>
      <c r="BW3486" s="9"/>
      <c r="BX3486" s="9"/>
      <c r="BY3486" s="9"/>
      <c r="BZ3486" s="9"/>
    </row>
    <row r="3487" spans="1:78">
      <c r="A3487" s="9"/>
      <c r="B3487" s="10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O3487" s="9"/>
      <c r="P3487" s="9"/>
      <c r="Q3487" s="9"/>
      <c r="R3487" s="9"/>
      <c r="S3487" s="9"/>
      <c r="T3487" s="9"/>
      <c r="U3487" s="9"/>
      <c r="V3487" s="9"/>
      <c r="W3487" s="9"/>
      <c r="X3487" s="9"/>
      <c r="Y3487" s="9"/>
      <c r="Z3487" s="9"/>
      <c r="AA3487" s="9"/>
      <c r="AB3487" s="9"/>
      <c r="AC3487" s="9"/>
      <c r="AD3487" s="9"/>
      <c r="AE3487" s="9"/>
      <c r="AF3487" s="9"/>
      <c r="AG3487" s="9"/>
      <c r="AH3487" s="9"/>
      <c r="AI3487" s="9"/>
      <c r="AJ3487" s="9"/>
      <c r="AK3487" s="9"/>
      <c r="AL3487" s="9"/>
      <c r="AM3487" s="9"/>
      <c r="AN3487" s="9"/>
      <c r="AO3487" s="9"/>
      <c r="AP3487" s="9"/>
      <c r="AQ3487" s="9"/>
      <c r="AR3487" s="9"/>
      <c r="AS3487" s="9"/>
      <c r="AT3487" s="9"/>
      <c r="AU3487" s="9"/>
      <c r="AV3487" s="9"/>
      <c r="AW3487" s="9"/>
      <c r="AX3487" s="9"/>
      <c r="AY3487" s="9"/>
      <c r="AZ3487" s="9"/>
      <c r="BA3487" s="9"/>
      <c r="BB3487" s="9"/>
      <c r="BC3487" s="9"/>
      <c r="BD3487" s="9"/>
      <c r="BE3487" s="9"/>
      <c r="BF3487" s="9"/>
      <c r="BG3487" s="9"/>
      <c r="BH3487" s="9"/>
      <c r="BI3487" s="9"/>
      <c r="BJ3487" s="9"/>
      <c r="BK3487" s="9"/>
      <c r="BL3487" s="9"/>
      <c r="BM3487" s="9"/>
      <c r="BN3487" s="9"/>
      <c r="BO3487" s="9"/>
      <c r="BP3487" s="9"/>
      <c r="BQ3487" s="9"/>
      <c r="BR3487" s="9"/>
      <c r="BS3487" s="9"/>
      <c r="BT3487" s="9"/>
      <c r="BU3487" s="9"/>
      <c r="BV3487" s="9"/>
      <c r="BW3487" s="9"/>
      <c r="BX3487" s="9"/>
      <c r="BY3487" s="9"/>
      <c r="BZ3487" s="9"/>
    </row>
    <row r="3488" spans="1:78">
      <c r="A3488" s="9"/>
      <c r="B3488" s="10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O3488" s="9"/>
      <c r="P3488" s="9"/>
      <c r="Q3488" s="9"/>
      <c r="R3488" s="9"/>
      <c r="S3488" s="9"/>
      <c r="T3488" s="9"/>
      <c r="U3488" s="9"/>
      <c r="V3488" s="9"/>
      <c r="W3488" s="9"/>
      <c r="X3488" s="9"/>
      <c r="Y3488" s="9"/>
      <c r="Z3488" s="9"/>
      <c r="AA3488" s="9"/>
      <c r="AB3488" s="9"/>
      <c r="AC3488" s="9"/>
      <c r="AD3488" s="9"/>
      <c r="AE3488" s="9"/>
      <c r="AF3488" s="9"/>
      <c r="AG3488" s="9"/>
      <c r="AH3488" s="9"/>
      <c r="AI3488" s="9"/>
      <c r="AJ3488" s="9"/>
      <c r="AK3488" s="9"/>
      <c r="AL3488" s="9"/>
      <c r="AM3488" s="9"/>
      <c r="AN3488" s="9"/>
      <c r="AO3488" s="9"/>
      <c r="AP3488" s="9"/>
      <c r="AQ3488" s="9"/>
      <c r="AR3488" s="9"/>
      <c r="AS3488" s="9"/>
      <c r="AT3488" s="9"/>
      <c r="AU3488" s="9"/>
      <c r="AV3488" s="9"/>
      <c r="AW3488" s="9"/>
      <c r="AX3488" s="9"/>
      <c r="AY3488" s="9"/>
      <c r="AZ3488" s="9"/>
      <c r="BA3488" s="9"/>
      <c r="BB3488" s="9"/>
      <c r="BC3488" s="9"/>
      <c r="BD3488" s="9"/>
      <c r="BE3488" s="9"/>
      <c r="BF3488" s="9"/>
      <c r="BG3488" s="9"/>
      <c r="BH3488" s="9"/>
      <c r="BI3488" s="9"/>
      <c r="BJ3488" s="9"/>
      <c r="BK3488" s="9"/>
      <c r="BL3488" s="9"/>
      <c r="BM3488" s="9"/>
      <c r="BN3488" s="9"/>
      <c r="BO3488" s="9"/>
      <c r="BP3488" s="9"/>
      <c r="BQ3488" s="9"/>
      <c r="BR3488" s="9"/>
      <c r="BS3488" s="9"/>
      <c r="BT3488" s="9"/>
      <c r="BU3488" s="9"/>
      <c r="BV3488" s="9"/>
      <c r="BW3488" s="9"/>
      <c r="BX3488" s="9"/>
      <c r="BY3488" s="9"/>
      <c r="BZ3488" s="9"/>
    </row>
    <row r="3489" spans="1:78">
      <c r="A3489" s="9"/>
      <c r="B3489" s="10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9"/>
      <c r="AA3489" s="9"/>
      <c r="AB3489" s="9"/>
      <c r="AC3489" s="9"/>
      <c r="AD3489" s="9"/>
      <c r="AE3489" s="9"/>
      <c r="AF3489" s="9"/>
      <c r="AG3489" s="9"/>
      <c r="AH3489" s="9"/>
      <c r="AI3489" s="9"/>
      <c r="AJ3489" s="9"/>
      <c r="AK3489" s="9"/>
      <c r="AL3489" s="9"/>
      <c r="AM3489" s="9"/>
      <c r="AN3489" s="9"/>
      <c r="AO3489" s="9"/>
      <c r="AP3489" s="9"/>
      <c r="AQ3489" s="9"/>
      <c r="AR3489" s="9"/>
      <c r="AS3489" s="9"/>
      <c r="AT3489" s="9"/>
      <c r="AU3489" s="9"/>
      <c r="AV3489" s="9"/>
      <c r="AW3489" s="9"/>
      <c r="AX3489" s="9"/>
      <c r="AY3489" s="9"/>
      <c r="AZ3489" s="9"/>
      <c r="BA3489" s="9"/>
      <c r="BB3489" s="9"/>
      <c r="BC3489" s="9"/>
      <c r="BD3489" s="9"/>
      <c r="BE3489" s="9"/>
      <c r="BF3489" s="9"/>
      <c r="BG3489" s="9"/>
      <c r="BH3489" s="9"/>
      <c r="BI3489" s="9"/>
      <c r="BJ3489" s="9"/>
      <c r="BK3489" s="9"/>
      <c r="BL3489" s="9"/>
      <c r="BM3489" s="9"/>
      <c r="BN3489" s="9"/>
      <c r="BO3489" s="9"/>
      <c r="BP3489" s="9"/>
      <c r="BQ3489" s="9"/>
      <c r="BR3489" s="9"/>
      <c r="BS3489" s="9"/>
      <c r="BT3489" s="9"/>
      <c r="BU3489" s="9"/>
      <c r="BV3489" s="9"/>
      <c r="BW3489" s="9"/>
      <c r="BX3489" s="9"/>
      <c r="BY3489" s="9"/>
      <c r="BZ3489" s="9"/>
    </row>
    <row r="3490" spans="1:78">
      <c r="A3490" s="9"/>
      <c r="B3490" s="10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O3490" s="9"/>
      <c r="P3490" s="9"/>
      <c r="Q3490" s="9"/>
      <c r="R3490" s="9"/>
      <c r="S3490" s="9"/>
      <c r="T3490" s="9"/>
      <c r="U3490" s="9"/>
      <c r="V3490" s="9"/>
      <c r="W3490" s="9"/>
      <c r="X3490" s="9"/>
      <c r="Y3490" s="9"/>
      <c r="Z3490" s="9"/>
      <c r="AA3490" s="9"/>
      <c r="AB3490" s="9"/>
      <c r="AC3490" s="9"/>
      <c r="AD3490" s="9"/>
      <c r="AE3490" s="9"/>
      <c r="AF3490" s="9"/>
      <c r="AG3490" s="9"/>
      <c r="AH3490" s="9"/>
      <c r="AI3490" s="9"/>
      <c r="AJ3490" s="9"/>
      <c r="AK3490" s="9"/>
      <c r="AL3490" s="9"/>
      <c r="AM3490" s="9"/>
      <c r="AN3490" s="9"/>
      <c r="AO3490" s="9"/>
      <c r="AP3490" s="9"/>
      <c r="AQ3490" s="9"/>
      <c r="AR3490" s="9"/>
      <c r="AS3490" s="9"/>
      <c r="AT3490" s="9"/>
      <c r="AU3490" s="9"/>
      <c r="AV3490" s="9"/>
      <c r="AW3490" s="9"/>
      <c r="AX3490" s="9"/>
      <c r="AY3490" s="9"/>
      <c r="AZ3490" s="9"/>
      <c r="BA3490" s="9"/>
      <c r="BB3490" s="9"/>
      <c r="BC3490" s="9"/>
      <c r="BD3490" s="9"/>
      <c r="BE3490" s="9"/>
      <c r="BF3490" s="9"/>
      <c r="BG3490" s="9"/>
      <c r="BH3490" s="9"/>
      <c r="BI3490" s="9"/>
      <c r="BJ3490" s="9"/>
      <c r="BK3490" s="9"/>
      <c r="BL3490" s="9"/>
      <c r="BM3490" s="9"/>
      <c r="BN3490" s="9"/>
      <c r="BO3490" s="9"/>
      <c r="BP3490" s="9"/>
      <c r="BQ3490" s="9"/>
      <c r="BR3490" s="9"/>
      <c r="BS3490" s="9"/>
      <c r="BT3490" s="9"/>
      <c r="BU3490" s="9"/>
      <c r="BV3490" s="9"/>
      <c r="BW3490" s="9"/>
      <c r="BX3490" s="9"/>
      <c r="BY3490" s="9"/>
      <c r="BZ3490" s="9"/>
    </row>
    <row r="3491" spans="1:78">
      <c r="A3491" s="9"/>
      <c r="B3491" s="10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O3491" s="9"/>
      <c r="P3491" s="9"/>
      <c r="Q3491" s="9"/>
      <c r="R3491" s="9"/>
      <c r="S3491" s="9"/>
      <c r="T3491" s="9"/>
      <c r="U3491" s="9"/>
      <c r="V3491" s="9"/>
      <c r="W3491" s="9"/>
      <c r="X3491" s="9"/>
      <c r="Y3491" s="9"/>
      <c r="Z3491" s="9"/>
      <c r="AA3491" s="9"/>
      <c r="AB3491" s="9"/>
      <c r="AC3491" s="9"/>
      <c r="AD3491" s="9"/>
      <c r="AE3491" s="9"/>
      <c r="AF3491" s="9"/>
      <c r="AG3491" s="9"/>
      <c r="AH3491" s="9"/>
      <c r="AI3491" s="9"/>
      <c r="AJ3491" s="9"/>
      <c r="AK3491" s="9"/>
      <c r="AL3491" s="9"/>
      <c r="AM3491" s="9"/>
      <c r="AN3491" s="9"/>
      <c r="AO3491" s="9"/>
      <c r="AP3491" s="9"/>
      <c r="AQ3491" s="9"/>
      <c r="AR3491" s="9"/>
      <c r="AS3491" s="9"/>
      <c r="AT3491" s="9"/>
      <c r="AU3491" s="9"/>
      <c r="AV3491" s="9"/>
      <c r="AW3491" s="9"/>
      <c r="AX3491" s="9"/>
      <c r="AY3491" s="9"/>
      <c r="AZ3491" s="9"/>
      <c r="BA3491" s="9"/>
      <c r="BB3491" s="9"/>
      <c r="BC3491" s="9"/>
      <c r="BD3491" s="9"/>
      <c r="BE3491" s="9"/>
      <c r="BF3491" s="9"/>
      <c r="BG3491" s="9"/>
      <c r="BH3491" s="9"/>
      <c r="BI3491" s="9"/>
      <c r="BJ3491" s="9"/>
      <c r="BK3491" s="9"/>
      <c r="BL3491" s="9"/>
      <c r="BM3491" s="9"/>
      <c r="BN3491" s="9"/>
      <c r="BO3491" s="9"/>
      <c r="BP3491" s="9"/>
      <c r="BQ3491" s="9"/>
      <c r="BR3491" s="9"/>
      <c r="BS3491" s="9"/>
      <c r="BT3491" s="9"/>
      <c r="BU3491" s="9"/>
      <c r="BV3491" s="9"/>
      <c r="BW3491" s="9"/>
      <c r="BX3491" s="9"/>
      <c r="BY3491" s="9"/>
      <c r="BZ3491" s="9"/>
    </row>
    <row r="3492" spans="1:78">
      <c r="A3492" s="9"/>
      <c r="B3492" s="10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O3492" s="9"/>
      <c r="P3492" s="9"/>
      <c r="Q3492" s="9"/>
      <c r="R3492" s="9"/>
      <c r="S3492" s="9"/>
      <c r="T3492" s="9"/>
      <c r="U3492" s="9"/>
      <c r="V3492" s="9"/>
      <c r="W3492" s="9"/>
      <c r="X3492" s="9"/>
      <c r="Y3492" s="9"/>
      <c r="Z3492" s="9"/>
      <c r="AA3492" s="9"/>
      <c r="AB3492" s="9"/>
      <c r="AC3492" s="9"/>
      <c r="AD3492" s="9"/>
      <c r="AE3492" s="9"/>
      <c r="AF3492" s="9"/>
      <c r="AG3492" s="9"/>
      <c r="AH3492" s="9"/>
      <c r="AI3492" s="9"/>
      <c r="AJ3492" s="9"/>
      <c r="AK3492" s="9"/>
      <c r="AL3492" s="9"/>
      <c r="AM3492" s="9"/>
      <c r="AN3492" s="9"/>
      <c r="AO3492" s="9"/>
      <c r="AP3492" s="9"/>
      <c r="AQ3492" s="9"/>
      <c r="AR3492" s="9"/>
      <c r="AS3492" s="9"/>
      <c r="AT3492" s="9"/>
      <c r="AU3492" s="9"/>
      <c r="AV3492" s="9"/>
      <c r="AW3492" s="9"/>
      <c r="AX3492" s="9"/>
      <c r="AY3492" s="9"/>
      <c r="AZ3492" s="9"/>
      <c r="BA3492" s="9"/>
      <c r="BB3492" s="9"/>
      <c r="BC3492" s="9"/>
      <c r="BD3492" s="9"/>
      <c r="BE3492" s="9"/>
      <c r="BF3492" s="9"/>
      <c r="BG3492" s="9"/>
      <c r="BH3492" s="9"/>
      <c r="BI3492" s="9"/>
      <c r="BJ3492" s="9"/>
      <c r="BK3492" s="9"/>
      <c r="BL3492" s="9"/>
      <c r="BM3492" s="9"/>
      <c r="BN3492" s="9"/>
      <c r="BO3492" s="9"/>
      <c r="BP3492" s="9"/>
      <c r="BQ3492" s="9"/>
      <c r="BR3492" s="9"/>
      <c r="BS3492" s="9"/>
      <c r="BT3492" s="9"/>
      <c r="BU3492" s="9"/>
      <c r="BV3492" s="9"/>
      <c r="BW3492" s="9"/>
      <c r="BX3492" s="9"/>
      <c r="BY3492" s="9"/>
      <c r="BZ3492" s="9"/>
    </row>
    <row r="3493" spans="1:78">
      <c r="A3493" s="9"/>
      <c r="B3493" s="10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O3493" s="9"/>
      <c r="P3493" s="9"/>
      <c r="Q3493" s="9"/>
      <c r="R3493" s="9"/>
      <c r="S3493" s="9"/>
      <c r="T3493" s="9"/>
      <c r="U3493" s="9"/>
      <c r="V3493" s="9"/>
      <c r="W3493" s="9"/>
      <c r="X3493" s="9"/>
      <c r="Y3493" s="9"/>
      <c r="Z3493" s="9"/>
      <c r="AA3493" s="9"/>
      <c r="AB3493" s="9"/>
      <c r="AC3493" s="9"/>
      <c r="AD3493" s="9"/>
      <c r="AE3493" s="9"/>
      <c r="AF3493" s="9"/>
      <c r="AG3493" s="9"/>
      <c r="AH3493" s="9"/>
      <c r="AI3493" s="9"/>
      <c r="AJ3493" s="9"/>
      <c r="AK3493" s="9"/>
      <c r="AL3493" s="9"/>
      <c r="AM3493" s="9"/>
      <c r="AN3493" s="9"/>
      <c r="AO3493" s="9"/>
      <c r="AP3493" s="9"/>
      <c r="AQ3493" s="9"/>
      <c r="AR3493" s="9"/>
      <c r="AS3493" s="9"/>
      <c r="AT3493" s="9"/>
      <c r="AU3493" s="9"/>
      <c r="AV3493" s="9"/>
      <c r="AW3493" s="9"/>
      <c r="AX3493" s="9"/>
      <c r="AY3493" s="9"/>
      <c r="AZ3493" s="9"/>
      <c r="BA3493" s="9"/>
      <c r="BB3493" s="9"/>
      <c r="BC3493" s="9"/>
      <c r="BD3493" s="9"/>
      <c r="BE3493" s="9"/>
      <c r="BF3493" s="9"/>
      <c r="BG3493" s="9"/>
      <c r="BH3493" s="9"/>
      <c r="BI3493" s="9"/>
      <c r="BJ3493" s="9"/>
      <c r="BK3493" s="9"/>
      <c r="BL3493" s="9"/>
      <c r="BM3493" s="9"/>
      <c r="BN3493" s="9"/>
      <c r="BO3493" s="9"/>
      <c r="BP3493" s="9"/>
      <c r="BQ3493" s="9"/>
      <c r="BR3493" s="9"/>
      <c r="BS3493" s="9"/>
      <c r="BT3493" s="9"/>
      <c r="BU3493" s="9"/>
      <c r="BV3493" s="9"/>
      <c r="BW3493" s="9"/>
      <c r="BX3493" s="9"/>
      <c r="BY3493" s="9"/>
      <c r="BZ3493" s="9"/>
    </row>
    <row r="3494" spans="1:78">
      <c r="A3494" s="9"/>
      <c r="B3494" s="10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O3494" s="9"/>
      <c r="P3494" s="9"/>
      <c r="Q3494" s="9"/>
      <c r="R3494" s="9"/>
      <c r="S3494" s="9"/>
      <c r="T3494" s="9"/>
      <c r="U3494" s="9"/>
      <c r="V3494" s="9"/>
      <c r="W3494" s="9"/>
      <c r="X3494" s="9"/>
      <c r="Y3494" s="9"/>
      <c r="Z3494" s="9"/>
      <c r="AA3494" s="9"/>
      <c r="AB3494" s="9"/>
      <c r="AC3494" s="9"/>
      <c r="AD3494" s="9"/>
      <c r="AE3494" s="9"/>
      <c r="AF3494" s="9"/>
      <c r="AG3494" s="9"/>
      <c r="AH3494" s="9"/>
      <c r="AI3494" s="9"/>
      <c r="AJ3494" s="9"/>
      <c r="AK3494" s="9"/>
      <c r="AL3494" s="9"/>
      <c r="AM3494" s="9"/>
      <c r="AN3494" s="9"/>
      <c r="AO3494" s="9"/>
      <c r="AP3494" s="9"/>
      <c r="AQ3494" s="9"/>
      <c r="AR3494" s="9"/>
      <c r="AS3494" s="9"/>
      <c r="AT3494" s="9"/>
      <c r="AU3494" s="9"/>
      <c r="AV3494" s="9"/>
      <c r="AW3494" s="9"/>
      <c r="AX3494" s="9"/>
      <c r="AY3494" s="9"/>
      <c r="AZ3494" s="9"/>
      <c r="BA3494" s="9"/>
      <c r="BB3494" s="9"/>
      <c r="BC3494" s="9"/>
      <c r="BD3494" s="9"/>
      <c r="BE3494" s="9"/>
      <c r="BF3494" s="9"/>
      <c r="BG3494" s="9"/>
      <c r="BH3494" s="9"/>
      <c r="BI3494" s="9"/>
      <c r="BJ3494" s="9"/>
      <c r="BK3494" s="9"/>
      <c r="BL3494" s="9"/>
      <c r="BM3494" s="9"/>
      <c r="BN3494" s="9"/>
      <c r="BO3494" s="9"/>
      <c r="BP3494" s="9"/>
      <c r="BQ3494" s="9"/>
      <c r="BR3494" s="9"/>
      <c r="BS3494" s="9"/>
      <c r="BT3494" s="9"/>
      <c r="BU3494" s="9"/>
      <c r="BV3494" s="9"/>
      <c r="BW3494" s="9"/>
      <c r="BX3494" s="9"/>
      <c r="BY3494" s="9"/>
      <c r="BZ3494" s="9"/>
    </row>
    <row r="3495" spans="1:78">
      <c r="A3495" s="9"/>
      <c r="B3495" s="10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O3495" s="9"/>
      <c r="P3495" s="9"/>
      <c r="Q3495" s="9"/>
      <c r="R3495" s="9"/>
      <c r="S3495" s="9"/>
      <c r="T3495" s="9"/>
      <c r="U3495" s="9"/>
      <c r="V3495" s="9"/>
      <c r="W3495" s="9"/>
      <c r="X3495" s="9"/>
      <c r="Y3495" s="9"/>
      <c r="Z3495" s="9"/>
      <c r="AA3495" s="9"/>
      <c r="AB3495" s="9"/>
      <c r="AC3495" s="9"/>
      <c r="AD3495" s="9"/>
      <c r="AE3495" s="9"/>
      <c r="AF3495" s="9"/>
      <c r="AG3495" s="9"/>
      <c r="AH3495" s="9"/>
      <c r="AI3495" s="9"/>
      <c r="AJ3495" s="9"/>
      <c r="AK3495" s="9"/>
      <c r="AL3495" s="9"/>
      <c r="AM3495" s="9"/>
      <c r="AN3495" s="9"/>
      <c r="AO3495" s="9"/>
      <c r="AP3495" s="9"/>
      <c r="AQ3495" s="9"/>
      <c r="AR3495" s="9"/>
      <c r="AS3495" s="9"/>
      <c r="AT3495" s="9"/>
      <c r="AU3495" s="9"/>
      <c r="AV3495" s="9"/>
      <c r="AW3495" s="9"/>
      <c r="AX3495" s="9"/>
      <c r="AY3495" s="9"/>
      <c r="AZ3495" s="9"/>
      <c r="BA3495" s="9"/>
      <c r="BB3495" s="9"/>
      <c r="BC3495" s="9"/>
      <c r="BD3495" s="9"/>
      <c r="BE3495" s="9"/>
      <c r="BF3495" s="9"/>
      <c r="BG3495" s="9"/>
      <c r="BH3495" s="9"/>
      <c r="BI3495" s="9"/>
      <c r="BJ3495" s="9"/>
      <c r="BK3495" s="9"/>
      <c r="BL3495" s="9"/>
      <c r="BM3495" s="9"/>
      <c r="BN3495" s="9"/>
      <c r="BO3495" s="9"/>
      <c r="BP3495" s="9"/>
      <c r="BQ3495" s="9"/>
      <c r="BR3495" s="9"/>
      <c r="BS3495" s="9"/>
      <c r="BT3495" s="9"/>
      <c r="BU3495" s="9"/>
      <c r="BV3495" s="9"/>
      <c r="BW3495" s="9"/>
      <c r="BX3495" s="9"/>
      <c r="BY3495" s="9"/>
      <c r="BZ3495" s="9"/>
    </row>
    <row r="3496" spans="1:78">
      <c r="A3496" s="9"/>
      <c r="B3496" s="10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O3496" s="9"/>
      <c r="P3496" s="9"/>
      <c r="Q3496" s="9"/>
      <c r="R3496" s="9"/>
      <c r="S3496" s="9"/>
      <c r="T3496" s="9"/>
      <c r="U3496" s="9"/>
      <c r="V3496" s="9"/>
      <c r="W3496" s="9"/>
      <c r="X3496" s="9"/>
      <c r="Y3496" s="9"/>
      <c r="Z3496" s="9"/>
      <c r="AA3496" s="9"/>
      <c r="AB3496" s="9"/>
      <c r="AC3496" s="9"/>
      <c r="AD3496" s="9"/>
      <c r="AE3496" s="9"/>
      <c r="AF3496" s="9"/>
      <c r="AG3496" s="9"/>
      <c r="AH3496" s="9"/>
      <c r="AI3496" s="9"/>
      <c r="AJ3496" s="9"/>
      <c r="AK3496" s="9"/>
      <c r="AL3496" s="9"/>
      <c r="AM3496" s="9"/>
      <c r="AN3496" s="9"/>
      <c r="AO3496" s="9"/>
      <c r="AP3496" s="9"/>
      <c r="AQ3496" s="9"/>
      <c r="AR3496" s="9"/>
      <c r="AS3496" s="9"/>
      <c r="AT3496" s="9"/>
      <c r="AU3496" s="9"/>
      <c r="AV3496" s="9"/>
      <c r="AW3496" s="9"/>
      <c r="AX3496" s="9"/>
      <c r="AY3496" s="9"/>
      <c r="AZ3496" s="9"/>
      <c r="BA3496" s="9"/>
      <c r="BB3496" s="9"/>
      <c r="BC3496" s="9"/>
      <c r="BD3496" s="9"/>
      <c r="BE3496" s="9"/>
      <c r="BF3496" s="9"/>
      <c r="BG3496" s="9"/>
      <c r="BH3496" s="9"/>
      <c r="BI3496" s="9"/>
      <c r="BJ3496" s="9"/>
      <c r="BK3496" s="9"/>
      <c r="BL3496" s="9"/>
      <c r="BM3496" s="9"/>
      <c r="BN3496" s="9"/>
      <c r="BO3496" s="9"/>
      <c r="BP3496" s="9"/>
      <c r="BQ3496" s="9"/>
      <c r="BR3496" s="9"/>
      <c r="BS3496" s="9"/>
      <c r="BT3496" s="9"/>
      <c r="BU3496" s="9"/>
      <c r="BV3496" s="9"/>
      <c r="BW3496" s="9"/>
      <c r="BX3496" s="9"/>
      <c r="BY3496" s="9"/>
      <c r="BZ3496" s="9"/>
    </row>
    <row r="3497" spans="1:78">
      <c r="A3497" s="9"/>
      <c r="B3497" s="10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9"/>
      <c r="Z3497" s="9"/>
      <c r="AA3497" s="9"/>
      <c r="AB3497" s="9"/>
      <c r="AC3497" s="9"/>
      <c r="AD3497" s="9"/>
      <c r="AE3497" s="9"/>
      <c r="AF3497" s="9"/>
      <c r="AG3497" s="9"/>
      <c r="AH3497" s="9"/>
      <c r="AI3497" s="9"/>
      <c r="AJ3497" s="9"/>
      <c r="AK3497" s="9"/>
      <c r="AL3497" s="9"/>
      <c r="AM3497" s="9"/>
      <c r="AN3497" s="9"/>
      <c r="AO3497" s="9"/>
      <c r="AP3497" s="9"/>
      <c r="AQ3497" s="9"/>
      <c r="AR3497" s="9"/>
      <c r="AS3497" s="9"/>
      <c r="AT3497" s="9"/>
      <c r="AU3497" s="9"/>
      <c r="AV3497" s="9"/>
      <c r="AW3497" s="9"/>
      <c r="AX3497" s="9"/>
      <c r="AY3497" s="9"/>
      <c r="AZ3497" s="9"/>
      <c r="BA3497" s="9"/>
      <c r="BB3497" s="9"/>
      <c r="BC3497" s="9"/>
      <c r="BD3497" s="9"/>
      <c r="BE3497" s="9"/>
      <c r="BF3497" s="9"/>
      <c r="BG3497" s="9"/>
      <c r="BH3497" s="9"/>
      <c r="BI3497" s="9"/>
      <c r="BJ3497" s="9"/>
      <c r="BK3497" s="9"/>
      <c r="BL3497" s="9"/>
      <c r="BM3497" s="9"/>
      <c r="BN3497" s="9"/>
      <c r="BO3497" s="9"/>
      <c r="BP3497" s="9"/>
      <c r="BQ3497" s="9"/>
      <c r="BR3497" s="9"/>
      <c r="BS3497" s="9"/>
      <c r="BT3497" s="9"/>
      <c r="BU3497" s="9"/>
      <c r="BV3497" s="9"/>
      <c r="BW3497" s="9"/>
      <c r="BX3497" s="9"/>
      <c r="BY3497" s="9"/>
      <c r="BZ3497" s="9"/>
    </row>
    <row r="3498" spans="1:78">
      <c r="A3498" s="9"/>
      <c r="B3498" s="10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O3498" s="9"/>
      <c r="P3498" s="9"/>
      <c r="Q3498" s="9"/>
      <c r="R3498" s="9"/>
      <c r="S3498" s="9"/>
      <c r="T3498" s="9"/>
      <c r="U3498" s="9"/>
      <c r="V3498" s="9"/>
      <c r="W3498" s="9"/>
      <c r="X3498" s="9"/>
      <c r="Y3498" s="9"/>
      <c r="Z3498" s="9"/>
      <c r="AA3498" s="9"/>
      <c r="AB3498" s="9"/>
      <c r="AC3498" s="9"/>
      <c r="AD3498" s="9"/>
      <c r="AE3498" s="9"/>
      <c r="AF3498" s="9"/>
      <c r="AG3498" s="9"/>
      <c r="AH3498" s="9"/>
      <c r="AI3498" s="9"/>
      <c r="AJ3498" s="9"/>
      <c r="AK3498" s="9"/>
      <c r="AL3498" s="9"/>
      <c r="AM3498" s="9"/>
      <c r="AN3498" s="9"/>
      <c r="AO3498" s="9"/>
      <c r="AP3498" s="9"/>
      <c r="AQ3498" s="9"/>
      <c r="AR3498" s="9"/>
      <c r="AS3498" s="9"/>
      <c r="AT3498" s="9"/>
      <c r="AU3498" s="9"/>
      <c r="AV3498" s="9"/>
      <c r="AW3498" s="9"/>
      <c r="AX3498" s="9"/>
      <c r="AY3498" s="9"/>
      <c r="AZ3498" s="9"/>
      <c r="BA3498" s="9"/>
      <c r="BB3498" s="9"/>
      <c r="BC3498" s="9"/>
      <c r="BD3498" s="9"/>
      <c r="BE3498" s="9"/>
      <c r="BF3498" s="9"/>
      <c r="BG3498" s="9"/>
      <c r="BH3498" s="9"/>
      <c r="BI3498" s="9"/>
      <c r="BJ3498" s="9"/>
      <c r="BK3498" s="9"/>
      <c r="BL3498" s="9"/>
      <c r="BM3498" s="9"/>
      <c r="BN3498" s="9"/>
      <c r="BO3498" s="9"/>
      <c r="BP3498" s="9"/>
      <c r="BQ3498" s="9"/>
      <c r="BR3498" s="9"/>
      <c r="BS3498" s="9"/>
      <c r="BT3498" s="9"/>
      <c r="BU3498" s="9"/>
      <c r="BV3498" s="9"/>
      <c r="BW3498" s="9"/>
      <c r="BX3498" s="9"/>
      <c r="BY3498" s="9"/>
      <c r="BZ3498" s="9"/>
    </row>
    <row r="3499" spans="1:78">
      <c r="A3499" s="9"/>
      <c r="B3499" s="10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O3499" s="9"/>
      <c r="P3499" s="9"/>
      <c r="Q3499" s="9"/>
      <c r="R3499" s="9"/>
      <c r="S3499" s="9"/>
      <c r="T3499" s="9"/>
      <c r="U3499" s="9"/>
      <c r="V3499" s="9"/>
      <c r="W3499" s="9"/>
      <c r="X3499" s="9"/>
      <c r="Y3499" s="9"/>
      <c r="Z3499" s="9"/>
      <c r="AA3499" s="9"/>
      <c r="AB3499" s="9"/>
      <c r="AC3499" s="9"/>
      <c r="AD3499" s="9"/>
      <c r="AE3499" s="9"/>
      <c r="AF3499" s="9"/>
      <c r="AG3499" s="9"/>
      <c r="AH3499" s="9"/>
      <c r="AI3499" s="9"/>
      <c r="AJ3499" s="9"/>
      <c r="AK3499" s="9"/>
      <c r="AL3499" s="9"/>
      <c r="AM3499" s="9"/>
      <c r="AN3499" s="9"/>
      <c r="AO3499" s="9"/>
      <c r="AP3499" s="9"/>
      <c r="AQ3499" s="9"/>
      <c r="AR3499" s="9"/>
      <c r="AS3499" s="9"/>
      <c r="AT3499" s="9"/>
      <c r="AU3499" s="9"/>
      <c r="AV3499" s="9"/>
      <c r="AW3499" s="9"/>
      <c r="AX3499" s="9"/>
      <c r="AY3499" s="9"/>
      <c r="AZ3499" s="9"/>
      <c r="BA3499" s="9"/>
      <c r="BB3499" s="9"/>
      <c r="BC3499" s="9"/>
      <c r="BD3499" s="9"/>
      <c r="BE3499" s="9"/>
      <c r="BF3499" s="9"/>
      <c r="BG3499" s="9"/>
      <c r="BH3499" s="9"/>
      <c r="BI3499" s="9"/>
      <c r="BJ3499" s="9"/>
      <c r="BK3499" s="9"/>
      <c r="BL3499" s="9"/>
      <c r="BM3499" s="9"/>
      <c r="BN3499" s="9"/>
      <c r="BO3499" s="9"/>
      <c r="BP3499" s="9"/>
      <c r="BQ3499" s="9"/>
      <c r="BR3499" s="9"/>
      <c r="BS3499" s="9"/>
      <c r="BT3499" s="9"/>
      <c r="BU3499" s="9"/>
      <c r="BV3499" s="9"/>
      <c r="BW3499" s="9"/>
      <c r="BX3499" s="9"/>
      <c r="BY3499" s="9"/>
      <c r="BZ3499" s="9"/>
    </row>
    <row r="3500" spans="1:78">
      <c r="A3500" s="9"/>
      <c r="B3500" s="10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9"/>
      <c r="Z3500" s="9"/>
      <c r="AA3500" s="9"/>
      <c r="AB3500" s="9"/>
      <c r="AC3500" s="9"/>
      <c r="AD3500" s="9"/>
      <c r="AE3500" s="9"/>
      <c r="AF3500" s="9"/>
      <c r="AG3500" s="9"/>
      <c r="AH3500" s="9"/>
      <c r="AI3500" s="9"/>
      <c r="AJ3500" s="9"/>
      <c r="AK3500" s="9"/>
      <c r="AL3500" s="9"/>
      <c r="AM3500" s="9"/>
      <c r="AN3500" s="9"/>
      <c r="AO3500" s="9"/>
      <c r="AP3500" s="9"/>
      <c r="AQ3500" s="9"/>
      <c r="AR3500" s="9"/>
      <c r="AS3500" s="9"/>
      <c r="AT3500" s="9"/>
      <c r="AU3500" s="9"/>
      <c r="AV3500" s="9"/>
      <c r="AW3500" s="9"/>
      <c r="AX3500" s="9"/>
      <c r="AY3500" s="9"/>
      <c r="AZ3500" s="9"/>
      <c r="BA3500" s="9"/>
      <c r="BB3500" s="9"/>
      <c r="BC3500" s="9"/>
      <c r="BD3500" s="9"/>
      <c r="BE3500" s="9"/>
      <c r="BF3500" s="9"/>
      <c r="BG3500" s="9"/>
      <c r="BH3500" s="9"/>
      <c r="BI3500" s="9"/>
      <c r="BJ3500" s="9"/>
      <c r="BK3500" s="9"/>
      <c r="BL3500" s="9"/>
      <c r="BM3500" s="9"/>
      <c r="BN3500" s="9"/>
      <c r="BO3500" s="9"/>
      <c r="BP3500" s="9"/>
      <c r="BQ3500" s="9"/>
      <c r="BR3500" s="9"/>
      <c r="BS3500" s="9"/>
      <c r="BT3500" s="9"/>
      <c r="BU3500" s="9"/>
      <c r="BV3500" s="9"/>
      <c r="BW3500" s="9"/>
      <c r="BX3500" s="9"/>
      <c r="BY3500" s="9"/>
      <c r="BZ3500" s="9"/>
    </row>
    <row r="3501" spans="1:78">
      <c r="A3501" s="9"/>
      <c r="B3501" s="10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O3501" s="9"/>
      <c r="P3501" s="9"/>
      <c r="Q3501" s="9"/>
      <c r="R3501" s="9"/>
      <c r="S3501" s="9"/>
      <c r="T3501" s="9"/>
      <c r="U3501" s="9"/>
      <c r="V3501" s="9"/>
      <c r="W3501" s="9"/>
      <c r="X3501" s="9"/>
      <c r="Y3501" s="9"/>
      <c r="Z3501" s="9"/>
      <c r="AA3501" s="9"/>
      <c r="AB3501" s="9"/>
      <c r="AC3501" s="9"/>
      <c r="AD3501" s="9"/>
      <c r="AE3501" s="9"/>
      <c r="AF3501" s="9"/>
      <c r="AG3501" s="9"/>
      <c r="AH3501" s="9"/>
      <c r="AI3501" s="9"/>
      <c r="AJ3501" s="9"/>
      <c r="AK3501" s="9"/>
      <c r="AL3501" s="9"/>
      <c r="AM3501" s="9"/>
      <c r="AN3501" s="9"/>
      <c r="AO3501" s="9"/>
      <c r="AP3501" s="9"/>
      <c r="AQ3501" s="9"/>
      <c r="AR3501" s="9"/>
      <c r="AS3501" s="9"/>
      <c r="AT3501" s="9"/>
      <c r="AU3501" s="9"/>
      <c r="AV3501" s="9"/>
      <c r="AW3501" s="9"/>
      <c r="AX3501" s="9"/>
      <c r="AY3501" s="9"/>
      <c r="AZ3501" s="9"/>
      <c r="BA3501" s="9"/>
      <c r="BB3501" s="9"/>
      <c r="BC3501" s="9"/>
      <c r="BD3501" s="9"/>
      <c r="BE3501" s="9"/>
      <c r="BF3501" s="9"/>
      <c r="BG3501" s="9"/>
      <c r="BH3501" s="9"/>
      <c r="BI3501" s="9"/>
      <c r="BJ3501" s="9"/>
      <c r="BK3501" s="9"/>
      <c r="BL3501" s="9"/>
      <c r="BM3501" s="9"/>
      <c r="BN3501" s="9"/>
      <c r="BO3501" s="9"/>
      <c r="BP3501" s="9"/>
      <c r="BQ3501" s="9"/>
      <c r="BR3501" s="9"/>
      <c r="BS3501" s="9"/>
      <c r="BT3501" s="9"/>
      <c r="BU3501" s="9"/>
      <c r="BV3501" s="9"/>
      <c r="BW3501" s="9"/>
      <c r="BX3501" s="9"/>
      <c r="BY3501" s="9"/>
      <c r="BZ3501" s="9"/>
    </row>
    <row r="3502" spans="1:78">
      <c r="A3502" s="9"/>
      <c r="B3502" s="10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O3502" s="9"/>
      <c r="P3502" s="9"/>
      <c r="Q3502" s="9"/>
      <c r="R3502" s="9"/>
      <c r="S3502" s="9"/>
      <c r="T3502" s="9"/>
      <c r="U3502" s="9"/>
      <c r="V3502" s="9"/>
      <c r="W3502" s="9"/>
      <c r="X3502" s="9"/>
      <c r="Y3502" s="9"/>
      <c r="Z3502" s="9"/>
      <c r="AA3502" s="9"/>
      <c r="AB3502" s="9"/>
      <c r="AC3502" s="9"/>
      <c r="AD3502" s="9"/>
      <c r="AE3502" s="9"/>
      <c r="AF3502" s="9"/>
      <c r="AG3502" s="9"/>
      <c r="AH3502" s="9"/>
      <c r="AI3502" s="9"/>
      <c r="AJ3502" s="9"/>
      <c r="AK3502" s="9"/>
      <c r="AL3502" s="9"/>
      <c r="AM3502" s="9"/>
      <c r="AN3502" s="9"/>
      <c r="AO3502" s="9"/>
      <c r="AP3502" s="9"/>
      <c r="AQ3502" s="9"/>
      <c r="AR3502" s="9"/>
      <c r="AS3502" s="9"/>
      <c r="AT3502" s="9"/>
      <c r="AU3502" s="9"/>
      <c r="AV3502" s="9"/>
      <c r="AW3502" s="9"/>
      <c r="AX3502" s="9"/>
      <c r="AY3502" s="9"/>
      <c r="AZ3502" s="9"/>
      <c r="BA3502" s="9"/>
      <c r="BB3502" s="9"/>
      <c r="BC3502" s="9"/>
      <c r="BD3502" s="9"/>
      <c r="BE3502" s="9"/>
      <c r="BF3502" s="9"/>
      <c r="BG3502" s="9"/>
      <c r="BH3502" s="9"/>
      <c r="BI3502" s="9"/>
      <c r="BJ3502" s="9"/>
      <c r="BK3502" s="9"/>
      <c r="BL3502" s="9"/>
      <c r="BM3502" s="9"/>
      <c r="BN3502" s="9"/>
      <c r="BO3502" s="9"/>
      <c r="BP3502" s="9"/>
      <c r="BQ3502" s="9"/>
      <c r="BR3502" s="9"/>
      <c r="BS3502" s="9"/>
      <c r="BT3502" s="9"/>
      <c r="BU3502" s="9"/>
      <c r="BV3502" s="9"/>
      <c r="BW3502" s="9"/>
      <c r="BX3502" s="9"/>
      <c r="BY3502" s="9"/>
      <c r="BZ3502" s="9"/>
    </row>
    <row r="3503" spans="1:78">
      <c r="A3503" s="9"/>
      <c r="B3503" s="10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O3503" s="9"/>
      <c r="P3503" s="9"/>
      <c r="Q3503" s="9"/>
      <c r="R3503" s="9"/>
      <c r="S3503" s="9"/>
      <c r="T3503" s="9"/>
      <c r="U3503" s="9"/>
      <c r="V3503" s="9"/>
      <c r="W3503" s="9"/>
      <c r="X3503" s="9"/>
      <c r="Y3503" s="9"/>
      <c r="Z3503" s="9"/>
      <c r="AA3503" s="9"/>
      <c r="AB3503" s="9"/>
      <c r="AC3503" s="9"/>
      <c r="AD3503" s="9"/>
      <c r="AE3503" s="9"/>
      <c r="AF3503" s="9"/>
      <c r="AG3503" s="9"/>
      <c r="AH3503" s="9"/>
      <c r="AI3503" s="9"/>
      <c r="AJ3503" s="9"/>
      <c r="AK3503" s="9"/>
      <c r="AL3503" s="9"/>
      <c r="AM3503" s="9"/>
      <c r="AN3503" s="9"/>
      <c r="AO3503" s="9"/>
      <c r="AP3503" s="9"/>
      <c r="AQ3503" s="9"/>
      <c r="AR3503" s="9"/>
      <c r="AS3503" s="9"/>
      <c r="AT3503" s="9"/>
      <c r="AU3503" s="9"/>
      <c r="AV3503" s="9"/>
      <c r="AW3503" s="9"/>
      <c r="AX3503" s="9"/>
      <c r="AY3503" s="9"/>
      <c r="AZ3503" s="9"/>
      <c r="BA3503" s="9"/>
      <c r="BB3503" s="9"/>
      <c r="BC3503" s="9"/>
      <c r="BD3503" s="9"/>
      <c r="BE3503" s="9"/>
      <c r="BF3503" s="9"/>
      <c r="BG3503" s="9"/>
      <c r="BH3503" s="9"/>
      <c r="BI3503" s="9"/>
      <c r="BJ3503" s="9"/>
      <c r="BK3503" s="9"/>
      <c r="BL3503" s="9"/>
      <c r="BM3503" s="9"/>
      <c r="BN3503" s="9"/>
      <c r="BO3503" s="9"/>
      <c r="BP3503" s="9"/>
      <c r="BQ3503" s="9"/>
      <c r="BR3503" s="9"/>
      <c r="BS3503" s="9"/>
      <c r="BT3503" s="9"/>
      <c r="BU3503" s="9"/>
      <c r="BV3503" s="9"/>
      <c r="BW3503" s="9"/>
      <c r="BX3503" s="9"/>
      <c r="BY3503" s="9"/>
      <c r="BZ3503" s="9"/>
    </row>
    <row r="3504" spans="1:78">
      <c r="A3504" s="9"/>
      <c r="B3504" s="10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O3504" s="9"/>
      <c r="P3504" s="9"/>
      <c r="Q3504" s="9"/>
      <c r="R3504" s="9"/>
      <c r="S3504" s="9"/>
      <c r="T3504" s="9"/>
      <c r="U3504" s="9"/>
      <c r="V3504" s="9"/>
      <c r="W3504" s="9"/>
      <c r="X3504" s="9"/>
      <c r="Y3504" s="9"/>
      <c r="Z3504" s="9"/>
      <c r="AA3504" s="9"/>
      <c r="AB3504" s="9"/>
      <c r="AC3504" s="9"/>
      <c r="AD3504" s="9"/>
      <c r="AE3504" s="9"/>
      <c r="AF3504" s="9"/>
      <c r="AG3504" s="9"/>
      <c r="AH3504" s="9"/>
      <c r="AI3504" s="9"/>
      <c r="AJ3504" s="9"/>
      <c r="AK3504" s="9"/>
      <c r="AL3504" s="9"/>
      <c r="AM3504" s="9"/>
      <c r="AN3504" s="9"/>
      <c r="AO3504" s="9"/>
      <c r="AP3504" s="9"/>
      <c r="AQ3504" s="9"/>
      <c r="AR3504" s="9"/>
      <c r="AS3504" s="9"/>
      <c r="AT3504" s="9"/>
      <c r="AU3504" s="9"/>
      <c r="AV3504" s="9"/>
      <c r="AW3504" s="9"/>
      <c r="AX3504" s="9"/>
      <c r="AY3504" s="9"/>
      <c r="AZ3504" s="9"/>
      <c r="BA3504" s="9"/>
      <c r="BB3504" s="9"/>
      <c r="BC3504" s="9"/>
      <c r="BD3504" s="9"/>
      <c r="BE3504" s="9"/>
      <c r="BF3504" s="9"/>
      <c r="BG3504" s="9"/>
      <c r="BH3504" s="9"/>
      <c r="BI3504" s="9"/>
      <c r="BJ3504" s="9"/>
      <c r="BK3504" s="9"/>
      <c r="BL3504" s="9"/>
      <c r="BM3504" s="9"/>
      <c r="BN3504" s="9"/>
      <c r="BO3504" s="9"/>
      <c r="BP3504" s="9"/>
      <c r="BQ3504" s="9"/>
      <c r="BR3504" s="9"/>
      <c r="BS3504" s="9"/>
      <c r="BT3504" s="9"/>
      <c r="BU3504" s="9"/>
      <c r="BV3504" s="9"/>
      <c r="BW3504" s="9"/>
      <c r="BX3504" s="9"/>
      <c r="BY3504" s="9"/>
      <c r="BZ3504" s="9"/>
    </row>
    <row r="3505" spans="1:78">
      <c r="A3505" s="9"/>
      <c r="B3505" s="10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O3505" s="9"/>
      <c r="P3505" s="9"/>
      <c r="Q3505" s="9"/>
      <c r="R3505" s="9"/>
      <c r="S3505" s="9"/>
      <c r="T3505" s="9"/>
      <c r="U3505" s="9"/>
      <c r="V3505" s="9"/>
      <c r="W3505" s="9"/>
      <c r="X3505" s="9"/>
      <c r="Y3505" s="9"/>
      <c r="Z3505" s="9"/>
      <c r="AA3505" s="9"/>
      <c r="AB3505" s="9"/>
      <c r="AC3505" s="9"/>
      <c r="AD3505" s="9"/>
      <c r="AE3505" s="9"/>
      <c r="AF3505" s="9"/>
      <c r="AG3505" s="9"/>
      <c r="AH3505" s="9"/>
      <c r="AI3505" s="9"/>
      <c r="AJ3505" s="9"/>
      <c r="AK3505" s="9"/>
      <c r="AL3505" s="9"/>
      <c r="AM3505" s="9"/>
      <c r="AN3505" s="9"/>
      <c r="AO3505" s="9"/>
      <c r="AP3505" s="9"/>
      <c r="AQ3505" s="9"/>
      <c r="AR3505" s="9"/>
      <c r="AS3505" s="9"/>
      <c r="AT3505" s="9"/>
      <c r="AU3505" s="9"/>
      <c r="AV3505" s="9"/>
      <c r="AW3505" s="9"/>
      <c r="AX3505" s="9"/>
      <c r="AY3505" s="9"/>
      <c r="AZ3505" s="9"/>
      <c r="BA3505" s="9"/>
      <c r="BB3505" s="9"/>
      <c r="BC3505" s="9"/>
      <c r="BD3505" s="9"/>
      <c r="BE3505" s="9"/>
      <c r="BF3505" s="9"/>
      <c r="BG3505" s="9"/>
      <c r="BH3505" s="9"/>
      <c r="BI3505" s="9"/>
      <c r="BJ3505" s="9"/>
      <c r="BK3505" s="9"/>
      <c r="BL3505" s="9"/>
      <c r="BM3505" s="9"/>
      <c r="BN3505" s="9"/>
      <c r="BO3505" s="9"/>
      <c r="BP3505" s="9"/>
      <c r="BQ3505" s="9"/>
      <c r="BR3505" s="9"/>
      <c r="BS3505" s="9"/>
      <c r="BT3505" s="9"/>
      <c r="BU3505" s="9"/>
      <c r="BV3505" s="9"/>
      <c r="BW3505" s="9"/>
      <c r="BX3505" s="9"/>
      <c r="BY3505" s="9"/>
      <c r="BZ3505" s="9"/>
    </row>
    <row r="3506" spans="1:78">
      <c r="A3506" s="9"/>
      <c r="B3506" s="10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O3506" s="9"/>
      <c r="P3506" s="9"/>
      <c r="Q3506" s="9"/>
      <c r="R3506" s="9"/>
      <c r="S3506" s="9"/>
      <c r="T3506" s="9"/>
      <c r="U3506" s="9"/>
      <c r="V3506" s="9"/>
      <c r="W3506" s="9"/>
      <c r="X3506" s="9"/>
      <c r="Y3506" s="9"/>
      <c r="Z3506" s="9"/>
      <c r="AA3506" s="9"/>
      <c r="AB3506" s="9"/>
      <c r="AC3506" s="9"/>
      <c r="AD3506" s="9"/>
      <c r="AE3506" s="9"/>
      <c r="AF3506" s="9"/>
      <c r="AG3506" s="9"/>
      <c r="AH3506" s="9"/>
      <c r="AI3506" s="9"/>
      <c r="AJ3506" s="9"/>
      <c r="AK3506" s="9"/>
      <c r="AL3506" s="9"/>
      <c r="AM3506" s="9"/>
      <c r="AN3506" s="9"/>
      <c r="AO3506" s="9"/>
      <c r="AP3506" s="9"/>
      <c r="AQ3506" s="9"/>
      <c r="AR3506" s="9"/>
      <c r="AS3506" s="9"/>
      <c r="AT3506" s="9"/>
      <c r="AU3506" s="9"/>
      <c r="AV3506" s="9"/>
      <c r="AW3506" s="9"/>
      <c r="AX3506" s="9"/>
      <c r="AY3506" s="9"/>
      <c r="AZ3506" s="9"/>
      <c r="BA3506" s="9"/>
      <c r="BB3506" s="9"/>
      <c r="BC3506" s="9"/>
      <c r="BD3506" s="9"/>
      <c r="BE3506" s="9"/>
      <c r="BF3506" s="9"/>
      <c r="BG3506" s="9"/>
      <c r="BH3506" s="9"/>
      <c r="BI3506" s="9"/>
      <c r="BJ3506" s="9"/>
      <c r="BK3506" s="9"/>
      <c r="BL3506" s="9"/>
      <c r="BM3506" s="9"/>
      <c r="BN3506" s="9"/>
      <c r="BO3506" s="9"/>
      <c r="BP3506" s="9"/>
      <c r="BQ3506" s="9"/>
      <c r="BR3506" s="9"/>
      <c r="BS3506" s="9"/>
      <c r="BT3506" s="9"/>
      <c r="BU3506" s="9"/>
      <c r="BV3506" s="9"/>
      <c r="BW3506" s="9"/>
      <c r="BX3506" s="9"/>
      <c r="BY3506" s="9"/>
      <c r="BZ3506" s="9"/>
    </row>
    <row r="3507" spans="1:78">
      <c r="A3507" s="9"/>
      <c r="B3507" s="10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O3507" s="9"/>
      <c r="P3507" s="9"/>
      <c r="Q3507" s="9"/>
      <c r="R3507" s="9"/>
      <c r="S3507" s="9"/>
      <c r="T3507" s="9"/>
      <c r="U3507" s="9"/>
      <c r="V3507" s="9"/>
      <c r="W3507" s="9"/>
      <c r="X3507" s="9"/>
      <c r="Y3507" s="9"/>
      <c r="Z3507" s="9"/>
      <c r="AA3507" s="9"/>
      <c r="AB3507" s="9"/>
      <c r="AC3507" s="9"/>
      <c r="AD3507" s="9"/>
      <c r="AE3507" s="9"/>
      <c r="AF3507" s="9"/>
      <c r="AG3507" s="9"/>
      <c r="AH3507" s="9"/>
      <c r="AI3507" s="9"/>
      <c r="AJ3507" s="9"/>
      <c r="AK3507" s="9"/>
      <c r="AL3507" s="9"/>
      <c r="AM3507" s="9"/>
      <c r="AN3507" s="9"/>
      <c r="AO3507" s="9"/>
      <c r="AP3507" s="9"/>
      <c r="AQ3507" s="9"/>
      <c r="AR3507" s="9"/>
      <c r="AS3507" s="9"/>
      <c r="AT3507" s="9"/>
      <c r="AU3507" s="9"/>
      <c r="AV3507" s="9"/>
      <c r="AW3507" s="9"/>
      <c r="AX3507" s="9"/>
      <c r="AY3507" s="9"/>
      <c r="AZ3507" s="9"/>
      <c r="BA3507" s="9"/>
      <c r="BB3507" s="9"/>
      <c r="BC3507" s="9"/>
      <c r="BD3507" s="9"/>
      <c r="BE3507" s="9"/>
      <c r="BF3507" s="9"/>
      <c r="BG3507" s="9"/>
      <c r="BH3507" s="9"/>
      <c r="BI3507" s="9"/>
      <c r="BJ3507" s="9"/>
      <c r="BK3507" s="9"/>
      <c r="BL3507" s="9"/>
      <c r="BM3507" s="9"/>
      <c r="BN3507" s="9"/>
      <c r="BO3507" s="9"/>
      <c r="BP3507" s="9"/>
      <c r="BQ3507" s="9"/>
      <c r="BR3507" s="9"/>
      <c r="BS3507" s="9"/>
      <c r="BT3507" s="9"/>
      <c r="BU3507" s="9"/>
      <c r="BV3507" s="9"/>
      <c r="BW3507" s="9"/>
      <c r="BX3507" s="9"/>
      <c r="BY3507" s="9"/>
      <c r="BZ3507" s="9"/>
    </row>
    <row r="3508" spans="1:78">
      <c r="A3508" s="9"/>
      <c r="B3508" s="10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O3508" s="9"/>
      <c r="P3508" s="9"/>
      <c r="Q3508" s="9"/>
      <c r="R3508" s="9"/>
      <c r="S3508" s="9"/>
      <c r="T3508" s="9"/>
      <c r="U3508" s="9"/>
      <c r="V3508" s="9"/>
      <c r="W3508" s="9"/>
      <c r="X3508" s="9"/>
      <c r="Y3508" s="9"/>
      <c r="Z3508" s="9"/>
      <c r="AA3508" s="9"/>
      <c r="AB3508" s="9"/>
      <c r="AC3508" s="9"/>
      <c r="AD3508" s="9"/>
      <c r="AE3508" s="9"/>
      <c r="AF3508" s="9"/>
      <c r="AG3508" s="9"/>
      <c r="AH3508" s="9"/>
      <c r="AI3508" s="9"/>
      <c r="AJ3508" s="9"/>
      <c r="AK3508" s="9"/>
      <c r="AL3508" s="9"/>
      <c r="AM3508" s="9"/>
      <c r="AN3508" s="9"/>
      <c r="AO3508" s="9"/>
      <c r="AP3508" s="9"/>
      <c r="AQ3508" s="9"/>
      <c r="AR3508" s="9"/>
      <c r="AS3508" s="9"/>
      <c r="AT3508" s="9"/>
      <c r="AU3508" s="9"/>
      <c r="AV3508" s="9"/>
      <c r="AW3508" s="9"/>
      <c r="AX3508" s="9"/>
      <c r="AY3508" s="9"/>
      <c r="AZ3508" s="9"/>
      <c r="BA3508" s="9"/>
      <c r="BB3508" s="9"/>
      <c r="BC3508" s="9"/>
      <c r="BD3508" s="9"/>
      <c r="BE3508" s="9"/>
      <c r="BF3508" s="9"/>
      <c r="BG3508" s="9"/>
      <c r="BH3508" s="9"/>
      <c r="BI3508" s="9"/>
      <c r="BJ3508" s="9"/>
      <c r="BK3508" s="9"/>
      <c r="BL3508" s="9"/>
      <c r="BM3508" s="9"/>
      <c r="BN3508" s="9"/>
      <c r="BO3508" s="9"/>
      <c r="BP3508" s="9"/>
      <c r="BQ3508" s="9"/>
      <c r="BR3508" s="9"/>
      <c r="BS3508" s="9"/>
      <c r="BT3508" s="9"/>
      <c r="BU3508" s="9"/>
      <c r="BV3508" s="9"/>
      <c r="BW3508" s="9"/>
      <c r="BX3508" s="9"/>
      <c r="BY3508" s="9"/>
      <c r="BZ3508" s="9"/>
    </row>
    <row r="3509" spans="1:78">
      <c r="A3509" s="9"/>
      <c r="B3509" s="10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O3509" s="9"/>
      <c r="P3509" s="9"/>
      <c r="Q3509" s="9"/>
      <c r="R3509" s="9"/>
      <c r="S3509" s="9"/>
      <c r="T3509" s="9"/>
      <c r="U3509" s="9"/>
      <c r="V3509" s="9"/>
      <c r="W3509" s="9"/>
      <c r="X3509" s="9"/>
      <c r="Y3509" s="9"/>
      <c r="Z3509" s="9"/>
      <c r="AA3509" s="9"/>
      <c r="AB3509" s="9"/>
      <c r="AC3509" s="9"/>
      <c r="AD3509" s="9"/>
      <c r="AE3509" s="9"/>
      <c r="AF3509" s="9"/>
      <c r="AG3509" s="9"/>
      <c r="AH3509" s="9"/>
      <c r="AI3509" s="9"/>
      <c r="AJ3509" s="9"/>
      <c r="AK3509" s="9"/>
      <c r="AL3509" s="9"/>
      <c r="AM3509" s="9"/>
      <c r="AN3509" s="9"/>
      <c r="AO3509" s="9"/>
      <c r="AP3509" s="9"/>
      <c r="AQ3509" s="9"/>
      <c r="AR3509" s="9"/>
      <c r="AS3509" s="9"/>
      <c r="AT3509" s="9"/>
      <c r="AU3509" s="9"/>
      <c r="AV3509" s="9"/>
      <c r="AW3509" s="9"/>
      <c r="AX3509" s="9"/>
      <c r="AY3509" s="9"/>
      <c r="AZ3509" s="9"/>
      <c r="BA3509" s="9"/>
      <c r="BB3509" s="9"/>
      <c r="BC3509" s="9"/>
      <c r="BD3509" s="9"/>
      <c r="BE3509" s="9"/>
      <c r="BF3509" s="9"/>
      <c r="BG3509" s="9"/>
      <c r="BH3509" s="9"/>
      <c r="BI3509" s="9"/>
      <c r="BJ3509" s="9"/>
      <c r="BK3509" s="9"/>
      <c r="BL3509" s="9"/>
      <c r="BM3509" s="9"/>
      <c r="BN3509" s="9"/>
      <c r="BO3509" s="9"/>
      <c r="BP3509" s="9"/>
      <c r="BQ3509" s="9"/>
      <c r="BR3509" s="9"/>
      <c r="BS3509" s="9"/>
      <c r="BT3509" s="9"/>
      <c r="BU3509" s="9"/>
      <c r="BV3509" s="9"/>
      <c r="BW3509" s="9"/>
      <c r="BX3509" s="9"/>
      <c r="BY3509" s="9"/>
      <c r="BZ3509" s="9"/>
    </row>
    <row r="3510" spans="1:78">
      <c r="A3510" s="9"/>
      <c r="B3510" s="10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O3510" s="9"/>
      <c r="P3510" s="9"/>
      <c r="Q3510" s="9"/>
      <c r="R3510" s="9"/>
      <c r="S3510" s="9"/>
      <c r="T3510" s="9"/>
      <c r="U3510" s="9"/>
      <c r="V3510" s="9"/>
      <c r="W3510" s="9"/>
      <c r="X3510" s="9"/>
      <c r="Y3510" s="9"/>
      <c r="Z3510" s="9"/>
      <c r="AA3510" s="9"/>
      <c r="AB3510" s="9"/>
      <c r="AC3510" s="9"/>
      <c r="AD3510" s="9"/>
      <c r="AE3510" s="9"/>
      <c r="AF3510" s="9"/>
      <c r="AG3510" s="9"/>
      <c r="AH3510" s="9"/>
      <c r="AI3510" s="9"/>
      <c r="AJ3510" s="9"/>
      <c r="AK3510" s="9"/>
      <c r="AL3510" s="9"/>
      <c r="AM3510" s="9"/>
      <c r="AN3510" s="9"/>
      <c r="AO3510" s="9"/>
      <c r="AP3510" s="9"/>
      <c r="AQ3510" s="9"/>
      <c r="AR3510" s="9"/>
      <c r="AS3510" s="9"/>
      <c r="AT3510" s="9"/>
      <c r="AU3510" s="9"/>
      <c r="AV3510" s="9"/>
      <c r="AW3510" s="9"/>
      <c r="AX3510" s="9"/>
      <c r="AY3510" s="9"/>
      <c r="AZ3510" s="9"/>
      <c r="BA3510" s="9"/>
      <c r="BB3510" s="9"/>
      <c r="BC3510" s="9"/>
      <c r="BD3510" s="9"/>
      <c r="BE3510" s="9"/>
      <c r="BF3510" s="9"/>
      <c r="BG3510" s="9"/>
      <c r="BH3510" s="9"/>
      <c r="BI3510" s="9"/>
      <c r="BJ3510" s="9"/>
      <c r="BK3510" s="9"/>
      <c r="BL3510" s="9"/>
      <c r="BM3510" s="9"/>
      <c r="BN3510" s="9"/>
      <c r="BO3510" s="9"/>
      <c r="BP3510" s="9"/>
      <c r="BQ3510" s="9"/>
      <c r="BR3510" s="9"/>
      <c r="BS3510" s="9"/>
      <c r="BT3510" s="9"/>
      <c r="BU3510" s="9"/>
      <c r="BV3510" s="9"/>
      <c r="BW3510" s="9"/>
      <c r="BX3510" s="9"/>
      <c r="BY3510" s="9"/>
      <c r="BZ3510" s="9"/>
    </row>
    <row r="3511" spans="1:78">
      <c r="A3511" s="9"/>
      <c r="B3511" s="10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O3511" s="9"/>
      <c r="P3511" s="9"/>
      <c r="Q3511" s="9"/>
      <c r="R3511" s="9"/>
      <c r="S3511" s="9"/>
      <c r="T3511" s="9"/>
      <c r="U3511" s="9"/>
      <c r="V3511" s="9"/>
      <c r="W3511" s="9"/>
      <c r="X3511" s="9"/>
      <c r="Y3511" s="9"/>
      <c r="Z3511" s="9"/>
      <c r="AA3511" s="9"/>
      <c r="AB3511" s="9"/>
      <c r="AC3511" s="9"/>
      <c r="AD3511" s="9"/>
      <c r="AE3511" s="9"/>
      <c r="AF3511" s="9"/>
      <c r="AG3511" s="9"/>
      <c r="AH3511" s="9"/>
      <c r="AI3511" s="9"/>
      <c r="AJ3511" s="9"/>
      <c r="AK3511" s="9"/>
      <c r="AL3511" s="9"/>
      <c r="AM3511" s="9"/>
      <c r="AN3511" s="9"/>
      <c r="AO3511" s="9"/>
      <c r="AP3511" s="9"/>
      <c r="AQ3511" s="9"/>
      <c r="AR3511" s="9"/>
      <c r="AS3511" s="9"/>
      <c r="AT3511" s="9"/>
      <c r="AU3511" s="9"/>
      <c r="AV3511" s="9"/>
      <c r="AW3511" s="9"/>
      <c r="AX3511" s="9"/>
      <c r="AY3511" s="9"/>
      <c r="AZ3511" s="9"/>
      <c r="BA3511" s="9"/>
      <c r="BB3511" s="9"/>
      <c r="BC3511" s="9"/>
      <c r="BD3511" s="9"/>
      <c r="BE3511" s="9"/>
      <c r="BF3511" s="9"/>
      <c r="BG3511" s="9"/>
      <c r="BH3511" s="9"/>
      <c r="BI3511" s="9"/>
      <c r="BJ3511" s="9"/>
      <c r="BK3511" s="9"/>
      <c r="BL3511" s="9"/>
      <c r="BM3511" s="9"/>
      <c r="BN3511" s="9"/>
      <c r="BO3511" s="9"/>
      <c r="BP3511" s="9"/>
      <c r="BQ3511" s="9"/>
      <c r="BR3511" s="9"/>
      <c r="BS3511" s="9"/>
      <c r="BT3511" s="9"/>
      <c r="BU3511" s="9"/>
      <c r="BV3511" s="9"/>
      <c r="BW3511" s="9"/>
      <c r="BX3511" s="9"/>
      <c r="BY3511" s="9"/>
      <c r="BZ3511" s="9"/>
    </row>
    <row r="3512" spans="1:78">
      <c r="A3512" s="9"/>
      <c r="B3512" s="10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9"/>
      <c r="Z3512" s="9"/>
      <c r="AA3512" s="9"/>
      <c r="AB3512" s="9"/>
      <c r="AC3512" s="9"/>
      <c r="AD3512" s="9"/>
      <c r="AE3512" s="9"/>
      <c r="AF3512" s="9"/>
      <c r="AG3512" s="9"/>
      <c r="AH3512" s="9"/>
      <c r="AI3512" s="9"/>
      <c r="AJ3512" s="9"/>
      <c r="AK3512" s="9"/>
      <c r="AL3512" s="9"/>
      <c r="AM3512" s="9"/>
      <c r="AN3512" s="9"/>
      <c r="AO3512" s="9"/>
      <c r="AP3512" s="9"/>
      <c r="AQ3512" s="9"/>
      <c r="AR3512" s="9"/>
      <c r="AS3512" s="9"/>
      <c r="AT3512" s="9"/>
      <c r="AU3512" s="9"/>
      <c r="AV3512" s="9"/>
      <c r="AW3512" s="9"/>
      <c r="AX3512" s="9"/>
      <c r="AY3512" s="9"/>
      <c r="AZ3512" s="9"/>
      <c r="BA3512" s="9"/>
      <c r="BB3512" s="9"/>
      <c r="BC3512" s="9"/>
      <c r="BD3512" s="9"/>
      <c r="BE3512" s="9"/>
      <c r="BF3512" s="9"/>
      <c r="BG3512" s="9"/>
      <c r="BH3512" s="9"/>
      <c r="BI3512" s="9"/>
      <c r="BJ3512" s="9"/>
      <c r="BK3512" s="9"/>
      <c r="BL3512" s="9"/>
      <c r="BM3512" s="9"/>
      <c r="BN3512" s="9"/>
      <c r="BO3512" s="9"/>
      <c r="BP3512" s="9"/>
      <c r="BQ3512" s="9"/>
      <c r="BR3512" s="9"/>
      <c r="BS3512" s="9"/>
      <c r="BT3512" s="9"/>
      <c r="BU3512" s="9"/>
      <c r="BV3512" s="9"/>
      <c r="BW3512" s="9"/>
      <c r="BX3512" s="9"/>
      <c r="BY3512" s="9"/>
      <c r="BZ3512" s="9"/>
    </row>
    <row r="3513" spans="1:78">
      <c r="A3513" s="9"/>
      <c r="B3513" s="10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A3513" s="9"/>
      <c r="AB3513" s="9"/>
      <c r="AC3513" s="9"/>
      <c r="AD3513" s="9"/>
      <c r="AE3513" s="9"/>
      <c r="AF3513" s="9"/>
      <c r="AG3513" s="9"/>
      <c r="AH3513" s="9"/>
      <c r="AI3513" s="9"/>
      <c r="AJ3513" s="9"/>
      <c r="AK3513" s="9"/>
      <c r="AL3513" s="9"/>
      <c r="AM3513" s="9"/>
      <c r="AN3513" s="9"/>
      <c r="AO3513" s="9"/>
      <c r="AP3513" s="9"/>
      <c r="AQ3513" s="9"/>
      <c r="AR3513" s="9"/>
      <c r="AS3513" s="9"/>
      <c r="AT3513" s="9"/>
      <c r="AU3513" s="9"/>
      <c r="AV3513" s="9"/>
      <c r="AW3513" s="9"/>
      <c r="AX3513" s="9"/>
      <c r="AY3513" s="9"/>
      <c r="AZ3513" s="9"/>
      <c r="BA3513" s="9"/>
      <c r="BB3513" s="9"/>
      <c r="BC3513" s="9"/>
      <c r="BD3513" s="9"/>
      <c r="BE3513" s="9"/>
      <c r="BF3513" s="9"/>
      <c r="BG3513" s="9"/>
      <c r="BH3513" s="9"/>
      <c r="BI3513" s="9"/>
      <c r="BJ3513" s="9"/>
      <c r="BK3513" s="9"/>
      <c r="BL3513" s="9"/>
      <c r="BM3513" s="9"/>
      <c r="BN3513" s="9"/>
      <c r="BO3513" s="9"/>
      <c r="BP3513" s="9"/>
      <c r="BQ3513" s="9"/>
      <c r="BR3513" s="9"/>
      <c r="BS3513" s="9"/>
      <c r="BT3513" s="9"/>
      <c r="BU3513" s="9"/>
      <c r="BV3513" s="9"/>
      <c r="BW3513" s="9"/>
      <c r="BX3513" s="9"/>
      <c r="BY3513" s="9"/>
      <c r="BZ3513" s="9"/>
    </row>
    <row r="3514" spans="1:78">
      <c r="A3514" s="9"/>
      <c r="B3514" s="10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A3514" s="9"/>
      <c r="AB3514" s="9"/>
      <c r="AC3514" s="9"/>
      <c r="AD3514" s="9"/>
      <c r="AE3514" s="9"/>
      <c r="AF3514" s="9"/>
      <c r="AG3514" s="9"/>
      <c r="AH3514" s="9"/>
      <c r="AI3514" s="9"/>
      <c r="AJ3514" s="9"/>
      <c r="AK3514" s="9"/>
      <c r="AL3514" s="9"/>
      <c r="AM3514" s="9"/>
      <c r="AN3514" s="9"/>
      <c r="AO3514" s="9"/>
      <c r="AP3514" s="9"/>
      <c r="AQ3514" s="9"/>
      <c r="AR3514" s="9"/>
      <c r="AS3514" s="9"/>
      <c r="AT3514" s="9"/>
      <c r="AU3514" s="9"/>
      <c r="AV3514" s="9"/>
      <c r="AW3514" s="9"/>
      <c r="AX3514" s="9"/>
      <c r="AY3514" s="9"/>
      <c r="AZ3514" s="9"/>
      <c r="BA3514" s="9"/>
      <c r="BB3514" s="9"/>
      <c r="BC3514" s="9"/>
      <c r="BD3514" s="9"/>
      <c r="BE3514" s="9"/>
      <c r="BF3514" s="9"/>
      <c r="BG3514" s="9"/>
      <c r="BH3514" s="9"/>
      <c r="BI3514" s="9"/>
      <c r="BJ3514" s="9"/>
      <c r="BK3514" s="9"/>
      <c r="BL3514" s="9"/>
      <c r="BM3514" s="9"/>
      <c r="BN3514" s="9"/>
      <c r="BO3514" s="9"/>
      <c r="BP3514" s="9"/>
      <c r="BQ3514" s="9"/>
      <c r="BR3514" s="9"/>
      <c r="BS3514" s="9"/>
      <c r="BT3514" s="9"/>
      <c r="BU3514" s="9"/>
      <c r="BV3514" s="9"/>
      <c r="BW3514" s="9"/>
      <c r="BX3514" s="9"/>
      <c r="BY3514" s="9"/>
      <c r="BZ3514" s="9"/>
    </row>
    <row r="3515" spans="1:78">
      <c r="A3515" s="9"/>
      <c r="B3515" s="10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A3515" s="9"/>
      <c r="AB3515" s="9"/>
      <c r="AC3515" s="9"/>
      <c r="AD3515" s="9"/>
      <c r="AE3515" s="9"/>
      <c r="AF3515" s="9"/>
      <c r="AG3515" s="9"/>
      <c r="AH3515" s="9"/>
      <c r="AI3515" s="9"/>
      <c r="AJ3515" s="9"/>
      <c r="AK3515" s="9"/>
      <c r="AL3515" s="9"/>
      <c r="AM3515" s="9"/>
      <c r="AN3515" s="9"/>
      <c r="AO3515" s="9"/>
      <c r="AP3515" s="9"/>
      <c r="AQ3515" s="9"/>
      <c r="AR3515" s="9"/>
      <c r="AS3515" s="9"/>
      <c r="AT3515" s="9"/>
      <c r="AU3515" s="9"/>
      <c r="AV3515" s="9"/>
      <c r="AW3515" s="9"/>
      <c r="AX3515" s="9"/>
      <c r="AY3515" s="9"/>
      <c r="AZ3515" s="9"/>
      <c r="BA3515" s="9"/>
      <c r="BB3515" s="9"/>
      <c r="BC3515" s="9"/>
      <c r="BD3515" s="9"/>
      <c r="BE3515" s="9"/>
      <c r="BF3515" s="9"/>
      <c r="BG3515" s="9"/>
      <c r="BH3515" s="9"/>
      <c r="BI3515" s="9"/>
      <c r="BJ3515" s="9"/>
      <c r="BK3515" s="9"/>
      <c r="BL3515" s="9"/>
      <c r="BM3515" s="9"/>
      <c r="BN3515" s="9"/>
      <c r="BO3515" s="9"/>
      <c r="BP3515" s="9"/>
      <c r="BQ3515" s="9"/>
      <c r="BR3515" s="9"/>
      <c r="BS3515" s="9"/>
      <c r="BT3515" s="9"/>
      <c r="BU3515" s="9"/>
      <c r="BV3515" s="9"/>
      <c r="BW3515" s="9"/>
      <c r="BX3515" s="9"/>
      <c r="BY3515" s="9"/>
      <c r="BZ3515" s="9"/>
    </row>
    <row r="3516" spans="1:78">
      <c r="A3516" s="9"/>
      <c r="B3516" s="10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A3516" s="9"/>
      <c r="AB3516" s="9"/>
      <c r="AC3516" s="9"/>
      <c r="AD3516" s="9"/>
      <c r="AE3516" s="9"/>
      <c r="AF3516" s="9"/>
      <c r="AG3516" s="9"/>
      <c r="AH3516" s="9"/>
      <c r="AI3516" s="9"/>
      <c r="AJ3516" s="9"/>
      <c r="AK3516" s="9"/>
      <c r="AL3516" s="9"/>
      <c r="AM3516" s="9"/>
      <c r="AN3516" s="9"/>
      <c r="AO3516" s="9"/>
      <c r="AP3516" s="9"/>
      <c r="AQ3516" s="9"/>
      <c r="AR3516" s="9"/>
      <c r="AS3516" s="9"/>
      <c r="AT3516" s="9"/>
      <c r="AU3516" s="9"/>
      <c r="AV3516" s="9"/>
      <c r="AW3516" s="9"/>
      <c r="AX3516" s="9"/>
      <c r="AY3516" s="9"/>
      <c r="AZ3516" s="9"/>
      <c r="BA3516" s="9"/>
      <c r="BB3516" s="9"/>
      <c r="BC3516" s="9"/>
      <c r="BD3516" s="9"/>
      <c r="BE3516" s="9"/>
      <c r="BF3516" s="9"/>
      <c r="BG3516" s="9"/>
      <c r="BH3516" s="9"/>
      <c r="BI3516" s="9"/>
      <c r="BJ3516" s="9"/>
      <c r="BK3516" s="9"/>
      <c r="BL3516" s="9"/>
      <c r="BM3516" s="9"/>
      <c r="BN3516" s="9"/>
      <c r="BO3516" s="9"/>
      <c r="BP3516" s="9"/>
      <c r="BQ3516" s="9"/>
      <c r="BR3516" s="9"/>
      <c r="BS3516" s="9"/>
      <c r="BT3516" s="9"/>
      <c r="BU3516" s="9"/>
      <c r="BV3516" s="9"/>
      <c r="BW3516" s="9"/>
      <c r="BX3516" s="9"/>
      <c r="BY3516" s="9"/>
      <c r="BZ3516" s="9"/>
    </row>
    <row r="3517" spans="1:78">
      <c r="A3517" s="9"/>
      <c r="B3517" s="10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A3517" s="9"/>
      <c r="AB3517" s="9"/>
      <c r="AC3517" s="9"/>
      <c r="AD3517" s="9"/>
      <c r="AE3517" s="9"/>
      <c r="AF3517" s="9"/>
      <c r="AG3517" s="9"/>
      <c r="AH3517" s="9"/>
      <c r="AI3517" s="9"/>
      <c r="AJ3517" s="9"/>
      <c r="AK3517" s="9"/>
      <c r="AL3517" s="9"/>
      <c r="AM3517" s="9"/>
      <c r="AN3517" s="9"/>
      <c r="AO3517" s="9"/>
      <c r="AP3517" s="9"/>
      <c r="AQ3517" s="9"/>
      <c r="AR3517" s="9"/>
      <c r="AS3517" s="9"/>
      <c r="AT3517" s="9"/>
      <c r="AU3517" s="9"/>
      <c r="AV3517" s="9"/>
      <c r="AW3517" s="9"/>
      <c r="AX3517" s="9"/>
      <c r="AY3517" s="9"/>
      <c r="AZ3517" s="9"/>
      <c r="BA3517" s="9"/>
      <c r="BB3517" s="9"/>
      <c r="BC3517" s="9"/>
      <c r="BD3517" s="9"/>
      <c r="BE3517" s="9"/>
      <c r="BF3517" s="9"/>
      <c r="BG3517" s="9"/>
      <c r="BH3517" s="9"/>
      <c r="BI3517" s="9"/>
      <c r="BJ3517" s="9"/>
      <c r="BK3517" s="9"/>
      <c r="BL3517" s="9"/>
      <c r="BM3517" s="9"/>
      <c r="BN3517" s="9"/>
      <c r="BO3517" s="9"/>
      <c r="BP3517" s="9"/>
      <c r="BQ3517" s="9"/>
      <c r="BR3517" s="9"/>
      <c r="BS3517" s="9"/>
      <c r="BT3517" s="9"/>
      <c r="BU3517" s="9"/>
      <c r="BV3517" s="9"/>
      <c r="BW3517" s="9"/>
      <c r="BX3517" s="9"/>
      <c r="BY3517" s="9"/>
      <c r="BZ3517" s="9"/>
    </row>
    <row r="3518" spans="1:78">
      <c r="A3518" s="9"/>
      <c r="B3518" s="10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A3518" s="9"/>
      <c r="AB3518" s="9"/>
      <c r="AC3518" s="9"/>
      <c r="AD3518" s="9"/>
      <c r="AE3518" s="9"/>
      <c r="AF3518" s="9"/>
      <c r="AG3518" s="9"/>
      <c r="AH3518" s="9"/>
      <c r="AI3518" s="9"/>
      <c r="AJ3518" s="9"/>
      <c r="AK3518" s="9"/>
      <c r="AL3518" s="9"/>
      <c r="AM3518" s="9"/>
      <c r="AN3518" s="9"/>
      <c r="AO3518" s="9"/>
      <c r="AP3518" s="9"/>
      <c r="AQ3518" s="9"/>
      <c r="AR3518" s="9"/>
      <c r="AS3518" s="9"/>
      <c r="AT3518" s="9"/>
      <c r="AU3518" s="9"/>
      <c r="AV3518" s="9"/>
      <c r="AW3518" s="9"/>
      <c r="AX3518" s="9"/>
      <c r="AY3518" s="9"/>
      <c r="AZ3518" s="9"/>
      <c r="BA3518" s="9"/>
      <c r="BB3518" s="9"/>
      <c r="BC3518" s="9"/>
      <c r="BD3518" s="9"/>
      <c r="BE3518" s="9"/>
      <c r="BF3518" s="9"/>
      <c r="BG3518" s="9"/>
      <c r="BH3518" s="9"/>
      <c r="BI3518" s="9"/>
      <c r="BJ3518" s="9"/>
      <c r="BK3518" s="9"/>
      <c r="BL3518" s="9"/>
      <c r="BM3518" s="9"/>
      <c r="BN3518" s="9"/>
      <c r="BO3518" s="9"/>
      <c r="BP3518" s="9"/>
      <c r="BQ3518" s="9"/>
      <c r="BR3518" s="9"/>
      <c r="BS3518" s="9"/>
      <c r="BT3518" s="9"/>
      <c r="BU3518" s="9"/>
      <c r="BV3518" s="9"/>
      <c r="BW3518" s="9"/>
      <c r="BX3518" s="9"/>
      <c r="BY3518" s="9"/>
      <c r="BZ3518" s="9"/>
    </row>
    <row r="3519" spans="1:78">
      <c r="A3519" s="9"/>
      <c r="B3519" s="10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A3519" s="9"/>
      <c r="AB3519" s="9"/>
      <c r="AC3519" s="9"/>
      <c r="AD3519" s="9"/>
      <c r="AE3519" s="9"/>
      <c r="AF3519" s="9"/>
      <c r="AG3519" s="9"/>
      <c r="AH3519" s="9"/>
      <c r="AI3519" s="9"/>
      <c r="AJ3519" s="9"/>
      <c r="AK3519" s="9"/>
      <c r="AL3519" s="9"/>
      <c r="AM3519" s="9"/>
      <c r="AN3519" s="9"/>
      <c r="AO3519" s="9"/>
      <c r="AP3519" s="9"/>
      <c r="AQ3519" s="9"/>
      <c r="AR3519" s="9"/>
      <c r="AS3519" s="9"/>
      <c r="AT3519" s="9"/>
      <c r="AU3519" s="9"/>
      <c r="AV3519" s="9"/>
      <c r="AW3519" s="9"/>
      <c r="AX3519" s="9"/>
      <c r="AY3519" s="9"/>
      <c r="AZ3519" s="9"/>
      <c r="BA3519" s="9"/>
      <c r="BB3519" s="9"/>
      <c r="BC3519" s="9"/>
      <c r="BD3519" s="9"/>
      <c r="BE3519" s="9"/>
      <c r="BF3519" s="9"/>
      <c r="BG3519" s="9"/>
      <c r="BH3519" s="9"/>
      <c r="BI3519" s="9"/>
      <c r="BJ3519" s="9"/>
      <c r="BK3519" s="9"/>
      <c r="BL3519" s="9"/>
      <c r="BM3519" s="9"/>
      <c r="BN3519" s="9"/>
      <c r="BO3519" s="9"/>
      <c r="BP3519" s="9"/>
      <c r="BQ3519" s="9"/>
      <c r="BR3519" s="9"/>
      <c r="BS3519" s="9"/>
      <c r="BT3519" s="9"/>
      <c r="BU3519" s="9"/>
      <c r="BV3519" s="9"/>
      <c r="BW3519" s="9"/>
      <c r="BX3519" s="9"/>
      <c r="BY3519" s="9"/>
      <c r="BZ3519" s="9"/>
    </row>
    <row r="3520" spans="1:78">
      <c r="A3520" s="9"/>
      <c r="B3520" s="10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A3520" s="9"/>
      <c r="AB3520" s="9"/>
      <c r="AC3520" s="9"/>
      <c r="AD3520" s="9"/>
      <c r="AE3520" s="9"/>
      <c r="AF3520" s="9"/>
      <c r="AG3520" s="9"/>
      <c r="AH3520" s="9"/>
      <c r="AI3520" s="9"/>
      <c r="AJ3520" s="9"/>
      <c r="AK3520" s="9"/>
      <c r="AL3520" s="9"/>
      <c r="AM3520" s="9"/>
      <c r="AN3520" s="9"/>
      <c r="AO3520" s="9"/>
      <c r="AP3520" s="9"/>
      <c r="AQ3520" s="9"/>
      <c r="AR3520" s="9"/>
      <c r="AS3520" s="9"/>
      <c r="AT3520" s="9"/>
      <c r="AU3520" s="9"/>
      <c r="AV3520" s="9"/>
      <c r="AW3520" s="9"/>
      <c r="AX3520" s="9"/>
      <c r="AY3520" s="9"/>
      <c r="AZ3520" s="9"/>
      <c r="BA3520" s="9"/>
      <c r="BB3520" s="9"/>
      <c r="BC3520" s="9"/>
      <c r="BD3520" s="9"/>
      <c r="BE3520" s="9"/>
      <c r="BF3520" s="9"/>
      <c r="BG3520" s="9"/>
      <c r="BH3520" s="9"/>
      <c r="BI3520" s="9"/>
      <c r="BJ3520" s="9"/>
      <c r="BK3520" s="9"/>
      <c r="BL3520" s="9"/>
      <c r="BM3520" s="9"/>
      <c r="BN3520" s="9"/>
      <c r="BO3520" s="9"/>
      <c r="BP3520" s="9"/>
      <c r="BQ3520" s="9"/>
      <c r="BR3520" s="9"/>
      <c r="BS3520" s="9"/>
      <c r="BT3520" s="9"/>
      <c r="BU3520" s="9"/>
      <c r="BV3520" s="9"/>
      <c r="BW3520" s="9"/>
      <c r="BX3520" s="9"/>
      <c r="BY3520" s="9"/>
      <c r="BZ3520" s="9"/>
    </row>
    <row r="3521" spans="1:78">
      <c r="A3521" s="9"/>
      <c r="B3521" s="10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A3521" s="9"/>
      <c r="AB3521" s="9"/>
      <c r="AC3521" s="9"/>
      <c r="AD3521" s="9"/>
      <c r="AE3521" s="9"/>
      <c r="AF3521" s="9"/>
      <c r="AG3521" s="9"/>
      <c r="AH3521" s="9"/>
      <c r="AI3521" s="9"/>
      <c r="AJ3521" s="9"/>
      <c r="AK3521" s="9"/>
      <c r="AL3521" s="9"/>
      <c r="AM3521" s="9"/>
      <c r="AN3521" s="9"/>
      <c r="AO3521" s="9"/>
      <c r="AP3521" s="9"/>
      <c r="AQ3521" s="9"/>
      <c r="AR3521" s="9"/>
      <c r="AS3521" s="9"/>
      <c r="AT3521" s="9"/>
      <c r="AU3521" s="9"/>
      <c r="AV3521" s="9"/>
      <c r="AW3521" s="9"/>
      <c r="AX3521" s="9"/>
      <c r="AY3521" s="9"/>
      <c r="AZ3521" s="9"/>
      <c r="BA3521" s="9"/>
      <c r="BB3521" s="9"/>
      <c r="BC3521" s="9"/>
      <c r="BD3521" s="9"/>
      <c r="BE3521" s="9"/>
      <c r="BF3521" s="9"/>
      <c r="BG3521" s="9"/>
      <c r="BH3521" s="9"/>
      <c r="BI3521" s="9"/>
      <c r="BJ3521" s="9"/>
      <c r="BK3521" s="9"/>
      <c r="BL3521" s="9"/>
      <c r="BM3521" s="9"/>
      <c r="BN3521" s="9"/>
      <c r="BO3521" s="9"/>
      <c r="BP3521" s="9"/>
      <c r="BQ3521" s="9"/>
      <c r="BR3521" s="9"/>
      <c r="BS3521" s="9"/>
      <c r="BT3521" s="9"/>
      <c r="BU3521" s="9"/>
      <c r="BV3521" s="9"/>
      <c r="BW3521" s="9"/>
      <c r="BX3521" s="9"/>
      <c r="BY3521" s="9"/>
      <c r="BZ3521" s="9"/>
    </row>
    <row r="3522" spans="1:78">
      <c r="A3522" s="9"/>
      <c r="B3522" s="10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A3522" s="9"/>
      <c r="AB3522" s="9"/>
      <c r="AC3522" s="9"/>
      <c r="AD3522" s="9"/>
      <c r="AE3522" s="9"/>
      <c r="AF3522" s="9"/>
      <c r="AG3522" s="9"/>
      <c r="AH3522" s="9"/>
      <c r="AI3522" s="9"/>
      <c r="AJ3522" s="9"/>
      <c r="AK3522" s="9"/>
      <c r="AL3522" s="9"/>
      <c r="AM3522" s="9"/>
      <c r="AN3522" s="9"/>
      <c r="AO3522" s="9"/>
      <c r="AP3522" s="9"/>
      <c r="AQ3522" s="9"/>
      <c r="AR3522" s="9"/>
      <c r="AS3522" s="9"/>
      <c r="AT3522" s="9"/>
      <c r="AU3522" s="9"/>
      <c r="AV3522" s="9"/>
      <c r="AW3522" s="9"/>
      <c r="AX3522" s="9"/>
      <c r="AY3522" s="9"/>
      <c r="AZ3522" s="9"/>
      <c r="BA3522" s="9"/>
      <c r="BB3522" s="9"/>
      <c r="BC3522" s="9"/>
      <c r="BD3522" s="9"/>
      <c r="BE3522" s="9"/>
      <c r="BF3522" s="9"/>
      <c r="BG3522" s="9"/>
      <c r="BH3522" s="9"/>
      <c r="BI3522" s="9"/>
      <c r="BJ3522" s="9"/>
      <c r="BK3522" s="9"/>
      <c r="BL3522" s="9"/>
      <c r="BM3522" s="9"/>
      <c r="BN3522" s="9"/>
      <c r="BO3522" s="9"/>
      <c r="BP3522" s="9"/>
      <c r="BQ3522" s="9"/>
      <c r="BR3522" s="9"/>
      <c r="BS3522" s="9"/>
      <c r="BT3522" s="9"/>
      <c r="BU3522" s="9"/>
      <c r="BV3522" s="9"/>
      <c r="BW3522" s="9"/>
      <c r="BX3522" s="9"/>
      <c r="BY3522" s="9"/>
      <c r="BZ3522" s="9"/>
    </row>
    <row r="3523" spans="1:78">
      <c r="A3523" s="9"/>
      <c r="B3523" s="10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A3523" s="9"/>
      <c r="AB3523" s="9"/>
      <c r="AC3523" s="9"/>
      <c r="AD3523" s="9"/>
      <c r="AE3523" s="9"/>
      <c r="AF3523" s="9"/>
      <c r="AG3523" s="9"/>
      <c r="AH3523" s="9"/>
      <c r="AI3523" s="9"/>
      <c r="AJ3523" s="9"/>
      <c r="AK3523" s="9"/>
      <c r="AL3523" s="9"/>
      <c r="AM3523" s="9"/>
      <c r="AN3523" s="9"/>
      <c r="AO3523" s="9"/>
      <c r="AP3523" s="9"/>
      <c r="AQ3523" s="9"/>
      <c r="AR3523" s="9"/>
      <c r="AS3523" s="9"/>
      <c r="AT3523" s="9"/>
      <c r="AU3523" s="9"/>
      <c r="AV3523" s="9"/>
      <c r="AW3523" s="9"/>
      <c r="AX3523" s="9"/>
      <c r="AY3523" s="9"/>
      <c r="AZ3523" s="9"/>
      <c r="BA3523" s="9"/>
      <c r="BB3523" s="9"/>
      <c r="BC3523" s="9"/>
      <c r="BD3523" s="9"/>
      <c r="BE3523" s="9"/>
      <c r="BF3523" s="9"/>
      <c r="BG3523" s="9"/>
      <c r="BH3523" s="9"/>
      <c r="BI3523" s="9"/>
      <c r="BJ3523" s="9"/>
      <c r="BK3523" s="9"/>
      <c r="BL3523" s="9"/>
      <c r="BM3523" s="9"/>
      <c r="BN3523" s="9"/>
      <c r="BO3523" s="9"/>
      <c r="BP3523" s="9"/>
      <c r="BQ3523" s="9"/>
      <c r="BR3523" s="9"/>
      <c r="BS3523" s="9"/>
      <c r="BT3523" s="9"/>
      <c r="BU3523" s="9"/>
      <c r="BV3523" s="9"/>
      <c r="BW3523" s="9"/>
      <c r="BX3523" s="9"/>
      <c r="BY3523" s="9"/>
      <c r="BZ3523" s="9"/>
    </row>
    <row r="3524" spans="1:78">
      <c r="A3524" s="9"/>
      <c r="B3524" s="10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A3524" s="9"/>
      <c r="AB3524" s="9"/>
      <c r="AC3524" s="9"/>
      <c r="AD3524" s="9"/>
      <c r="AE3524" s="9"/>
      <c r="AF3524" s="9"/>
      <c r="AG3524" s="9"/>
      <c r="AH3524" s="9"/>
      <c r="AI3524" s="9"/>
      <c r="AJ3524" s="9"/>
      <c r="AK3524" s="9"/>
      <c r="AL3524" s="9"/>
      <c r="AM3524" s="9"/>
      <c r="AN3524" s="9"/>
      <c r="AO3524" s="9"/>
      <c r="AP3524" s="9"/>
      <c r="AQ3524" s="9"/>
      <c r="AR3524" s="9"/>
      <c r="AS3524" s="9"/>
      <c r="AT3524" s="9"/>
      <c r="AU3524" s="9"/>
      <c r="AV3524" s="9"/>
      <c r="AW3524" s="9"/>
      <c r="AX3524" s="9"/>
      <c r="AY3524" s="9"/>
      <c r="AZ3524" s="9"/>
      <c r="BA3524" s="9"/>
      <c r="BB3524" s="9"/>
      <c r="BC3524" s="9"/>
      <c r="BD3524" s="9"/>
      <c r="BE3524" s="9"/>
      <c r="BF3524" s="9"/>
      <c r="BG3524" s="9"/>
      <c r="BH3524" s="9"/>
      <c r="BI3524" s="9"/>
      <c r="BJ3524" s="9"/>
      <c r="BK3524" s="9"/>
      <c r="BL3524" s="9"/>
      <c r="BM3524" s="9"/>
      <c r="BN3524" s="9"/>
      <c r="BO3524" s="9"/>
      <c r="BP3524" s="9"/>
      <c r="BQ3524" s="9"/>
      <c r="BR3524" s="9"/>
      <c r="BS3524" s="9"/>
      <c r="BT3524" s="9"/>
      <c r="BU3524" s="9"/>
      <c r="BV3524" s="9"/>
      <c r="BW3524" s="9"/>
      <c r="BX3524" s="9"/>
      <c r="BY3524" s="9"/>
      <c r="BZ3524" s="9"/>
    </row>
    <row r="3525" spans="1:78">
      <c r="A3525" s="9"/>
      <c r="B3525" s="10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A3525" s="9"/>
      <c r="AB3525" s="9"/>
      <c r="AC3525" s="9"/>
      <c r="AD3525" s="9"/>
      <c r="AE3525" s="9"/>
      <c r="AF3525" s="9"/>
      <c r="AG3525" s="9"/>
      <c r="AH3525" s="9"/>
      <c r="AI3525" s="9"/>
      <c r="AJ3525" s="9"/>
      <c r="AK3525" s="9"/>
      <c r="AL3525" s="9"/>
      <c r="AM3525" s="9"/>
      <c r="AN3525" s="9"/>
      <c r="AO3525" s="9"/>
      <c r="AP3525" s="9"/>
      <c r="AQ3525" s="9"/>
      <c r="AR3525" s="9"/>
      <c r="AS3525" s="9"/>
      <c r="AT3525" s="9"/>
      <c r="AU3525" s="9"/>
      <c r="AV3525" s="9"/>
      <c r="AW3525" s="9"/>
      <c r="AX3525" s="9"/>
      <c r="AY3525" s="9"/>
      <c r="AZ3525" s="9"/>
      <c r="BA3525" s="9"/>
      <c r="BB3525" s="9"/>
      <c r="BC3525" s="9"/>
      <c r="BD3525" s="9"/>
      <c r="BE3525" s="9"/>
      <c r="BF3525" s="9"/>
      <c r="BG3525" s="9"/>
      <c r="BH3525" s="9"/>
      <c r="BI3525" s="9"/>
      <c r="BJ3525" s="9"/>
      <c r="BK3525" s="9"/>
      <c r="BL3525" s="9"/>
      <c r="BM3525" s="9"/>
      <c r="BN3525" s="9"/>
      <c r="BO3525" s="9"/>
      <c r="BP3525" s="9"/>
      <c r="BQ3525" s="9"/>
      <c r="BR3525" s="9"/>
      <c r="BS3525" s="9"/>
      <c r="BT3525" s="9"/>
      <c r="BU3525" s="9"/>
      <c r="BV3525" s="9"/>
      <c r="BW3525" s="9"/>
      <c r="BX3525" s="9"/>
      <c r="BY3525" s="9"/>
      <c r="BZ3525" s="9"/>
    </row>
    <row r="3526" spans="1:78">
      <c r="A3526" s="9"/>
      <c r="B3526" s="10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A3526" s="9"/>
      <c r="AB3526" s="9"/>
      <c r="AC3526" s="9"/>
      <c r="AD3526" s="9"/>
      <c r="AE3526" s="9"/>
      <c r="AF3526" s="9"/>
      <c r="AG3526" s="9"/>
      <c r="AH3526" s="9"/>
      <c r="AI3526" s="9"/>
      <c r="AJ3526" s="9"/>
      <c r="AK3526" s="9"/>
      <c r="AL3526" s="9"/>
      <c r="AM3526" s="9"/>
      <c r="AN3526" s="9"/>
      <c r="AO3526" s="9"/>
      <c r="AP3526" s="9"/>
      <c r="AQ3526" s="9"/>
      <c r="AR3526" s="9"/>
      <c r="AS3526" s="9"/>
      <c r="AT3526" s="9"/>
      <c r="AU3526" s="9"/>
      <c r="AV3526" s="9"/>
      <c r="AW3526" s="9"/>
      <c r="AX3526" s="9"/>
      <c r="AY3526" s="9"/>
      <c r="AZ3526" s="9"/>
      <c r="BA3526" s="9"/>
      <c r="BB3526" s="9"/>
      <c r="BC3526" s="9"/>
      <c r="BD3526" s="9"/>
      <c r="BE3526" s="9"/>
      <c r="BF3526" s="9"/>
      <c r="BG3526" s="9"/>
      <c r="BH3526" s="9"/>
      <c r="BI3526" s="9"/>
      <c r="BJ3526" s="9"/>
      <c r="BK3526" s="9"/>
      <c r="BL3526" s="9"/>
      <c r="BM3526" s="9"/>
      <c r="BN3526" s="9"/>
      <c r="BO3526" s="9"/>
      <c r="BP3526" s="9"/>
      <c r="BQ3526" s="9"/>
      <c r="BR3526" s="9"/>
      <c r="BS3526" s="9"/>
      <c r="BT3526" s="9"/>
      <c r="BU3526" s="9"/>
      <c r="BV3526" s="9"/>
      <c r="BW3526" s="9"/>
      <c r="BX3526" s="9"/>
      <c r="BY3526" s="9"/>
      <c r="BZ3526" s="9"/>
    </row>
    <row r="3527" spans="1:78">
      <c r="A3527" s="9"/>
      <c r="B3527" s="10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A3527" s="9"/>
      <c r="AB3527" s="9"/>
      <c r="AC3527" s="9"/>
      <c r="AD3527" s="9"/>
      <c r="AE3527" s="9"/>
      <c r="AF3527" s="9"/>
      <c r="AG3527" s="9"/>
      <c r="AH3527" s="9"/>
      <c r="AI3527" s="9"/>
      <c r="AJ3527" s="9"/>
      <c r="AK3527" s="9"/>
      <c r="AL3527" s="9"/>
      <c r="AM3527" s="9"/>
      <c r="AN3527" s="9"/>
      <c r="AO3527" s="9"/>
      <c r="AP3527" s="9"/>
      <c r="AQ3527" s="9"/>
      <c r="AR3527" s="9"/>
      <c r="AS3527" s="9"/>
      <c r="AT3527" s="9"/>
      <c r="AU3527" s="9"/>
      <c r="AV3527" s="9"/>
      <c r="AW3527" s="9"/>
      <c r="AX3527" s="9"/>
      <c r="AY3527" s="9"/>
      <c r="AZ3527" s="9"/>
      <c r="BA3527" s="9"/>
      <c r="BB3527" s="9"/>
      <c r="BC3527" s="9"/>
      <c r="BD3527" s="9"/>
      <c r="BE3527" s="9"/>
      <c r="BF3527" s="9"/>
      <c r="BG3527" s="9"/>
      <c r="BH3527" s="9"/>
      <c r="BI3527" s="9"/>
      <c r="BJ3527" s="9"/>
      <c r="BK3527" s="9"/>
      <c r="BL3527" s="9"/>
      <c r="BM3527" s="9"/>
      <c r="BN3527" s="9"/>
      <c r="BO3527" s="9"/>
      <c r="BP3527" s="9"/>
      <c r="BQ3527" s="9"/>
      <c r="BR3527" s="9"/>
      <c r="BS3527" s="9"/>
      <c r="BT3527" s="9"/>
      <c r="BU3527" s="9"/>
      <c r="BV3527" s="9"/>
      <c r="BW3527" s="9"/>
      <c r="BX3527" s="9"/>
      <c r="BY3527" s="9"/>
      <c r="BZ3527" s="9"/>
    </row>
    <row r="3528" spans="1:78">
      <c r="A3528" s="9"/>
      <c r="B3528" s="10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A3528" s="9"/>
      <c r="AB3528" s="9"/>
      <c r="AC3528" s="9"/>
      <c r="AD3528" s="9"/>
      <c r="AE3528" s="9"/>
      <c r="AF3528" s="9"/>
      <c r="AG3528" s="9"/>
      <c r="AH3528" s="9"/>
      <c r="AI3528" s="9"/>
      <c r="AJ3528" s="9"/>
      <c r="AK3528" s="9"/>
      <c r="AL3528" s="9"/>
      <c r="AM3528" s="9"/>
      <c r="AN3528" s="9"/>
      <c r="AO3528" s="9"/>
      <c r="AP3528" s="9"/>
      <c r="AQ3528" s="9"/>
      <c r="AR3528" s="9"/>
      <c r="AS3528" s="9"/>
      <c r="AT3528" s="9"/>
      <c r="AU3528" s="9"/>
      <c r="AV3528" s="9"/>
      <c r="AW3528" s="9"/>
      <c r="AX3528" s="9"/>
      <c r="AY3528" s="9"/>
      <c r="AZ3528" s="9"/>
      <c r="BA3528" s="9"/>
      <c r="BB3528" s="9"/>
      <c r="BC3528" s="9"/>
      <c r="BD3528" s="9"/>
      <c r="BE3528" s="9"/>
      <c r="BF3528" s="9"/>
      <c r="BG3528" s="9"/>
      <c r="BH3528" s="9"/>
      <c r="BI3528" s="9"/>
      <c r="BJ3528" s="9"/>
      <c r="BK3528" s="9"/>
      <c r="BL3528" s="9"/>
      <c r="BM3528" s="9"/>
      <c r="BN3528" s="9"/>
      <c r="BO3528" s="9"/>
      <c r="BP3528" s="9"/>
      <c r="BQ3528" s="9"/>
      <c r="BR3528" s="9"/>
      <c r="BS3528" s="9"/>
      <c r="BT3528" s="9"/>
      <c r="BU3528" s="9"/>
      <c r="BV3528" s="9"/>
      <c r="BW3528" s="9"/>
      <c r="BX3528" s="9"/>
      <c r="BY3528" s="9"/>
      <c r="BZ3528" s="9"/>
    </row>
    <row r="3529" spans="1:78">
      <c r="A3529" s="9"/>
      <c r="B3529" s="10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A3529" s="9"/>
      <c r="AB3529" s="9"/>
      <c r="AC3529" s="9"/>
      <c r="AD3529" s="9"/>
      <c r="AE3529" s="9"/>
      <c r="AF3529" s="9"/>
      <c r="AG3529" s="9"/>
      <c r="AH3529" s="9"/>
      <c r="AI3529" s="9"/>
      <c r="AJ3529" s="9"/>
      <c r="AK3529" s="9"/>
      <c r="AL3529" s="9"/>
      <c r="AM3529" s="9"/>
      <c r="AN3529" s="9"/>
      <c r="AO3529" s="9"/>
      <c r="AP3529" s="9"/>
      <c r="AQ3529" s="9"/>
      <c r="AR3529" s="9"/>
      <c r="AS3529" s="9"/>
      <c r="AT3529" s="9"/>
      <c r="AU3529" s="9"/>
      <c r="AV3529" s="9"/>
      <c r="AW3529" s="9"/>
      <c r="AX3529" s="9"/>
      <c r="AY3529" s="9"/>
      <c r="AZ3529" s="9"/>
      <c r="BA3529" s="9"/>
      <c r="BB3529" s="9"/>
      <c r="BC3529" s="9"/>
      <c r="BD3529" s="9"/>
      <c r="BE3529" s="9"/>
      <c r="BF3529" s="9"/>
      <c r="BG3529" s="9"/>
      <c r="BH3529" s="9"/>
      <c r="BI3529" s="9"/>
      <c r="BJ3529" s="9"/>
      <c r="BK3529" s="9"/>
      <c r="BL3529" s="9"/>
      <c r="BM3529" s="9"/>
      <c r="BN3529" s="9"/>
      <c r="BO3529" s="9"/>
      <c r="BP3529" s="9"/>
      <c r="BQ3529" s="9"/>
      <c r="BR3529" s="9"/>
      <c r="BS3529" s="9"/>
      <c r="BT3529" s="9"/>
      <c r="BU3529" s="9"/>
      <c r="BV3529" s="9"/>
      <c r="BW3529" s="9"/>
      <c r="BX3529" s="9"/>
      <c r="BY3529" s="9"/>
      <c r="BZ3529" s="9"/>
    </row>
    <row r="3530" spans="1:78">
      <c r="A3530" s="9"/>
      <c r="B3530" s="10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A3530" s="9"/>
      <c r="AB3530" s="9"/>
      <c r="AC3530" s="9"/>
      <c r="AD3530" s="9"/>
      <c r="AE3530" s="9"/>
      <c r="AF3530" s="9"/>
      <c r="AG3530" s="9"/>
      <c r="AH3530" s="9"/>
      <c r="AI3530" s="9"/>
      <c r="AJ3530" s="9"/>
      <c r="AK3530" s="9"/>
      <c r="AL3530" s="9"/>
      <c r="AM3530" s="9"/>
      <c r="AN3530" s="9"/>
      <c r="AO3530" s="9"/>
      <c r="AP3530" s="9"/>
      <c r="AQ3530" s="9"/>
      <c r="AR3530" s="9"/>
      <c r="AS3530" s="9"/>
      <c r="AT3530" s="9"/>
      <c r="AU3530" s="9"/>
      <c r="AV3530" s="9"/>
      <c r="AW3530" s="9"/>
      <c r="AX3530" s="9"/>
      <c r="AY3530" s="9"/>
      <c r="AZ3530" s="9"/>
      <c r="BA3530" s="9"/>
      <c r="BB3530" s="9"/>
      <c r="BC3530" s="9"/>
      <c r="BD3530" s="9"/>
      <c r="BE3530" s="9"/>
      <c r="BF3530" s="9"/>
      <c r="BG3530" s="9"/>
      <c r="BH3530" s="9"/>
      <c r="BI3530" s="9"/>
      <c r="BJ3530" s="9"/>
      <c r="BK3530" s="9"/>
      <c r="BL3530" s="9"/>
      <c r="BM3530" s="9"/>
      <c r="BN3530" s="9"/>
      <c r="BO3530" s="9"/>
      <c r="BP3530" s="9"/>
      <c r="BQ3530" s="9"/>
      <c r="BR3530" s="9"/>
      <c r="BS3530" s="9"/>
      <c r="BT3530" s="9"/>
      <c r="BU3530" s="9"/>
      <c r="BV3530" s="9"/>
      <c r="BW3530" s="9"/>
      <c r="BX3530" s="9"/>
      <c r="BY3530" s="9"/>
      <c r="BZ3530" s="9"/>
    </row>
    <row r="3531" spans="1:78">
      <c r="A3531" s="9"/>
      <c r="B3531" s="10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A3531" s="9"/>
      <c r="AB3531" s="9"/>
      <c r="AC3531" s="9"/>
      <c r="AD3531" s="9"/>
      <c r="AE3531" s="9"/>
      <c r="AF3531" s="9"/>
      <c r="AG3531" s="9"/>
      <c r="AH3531" s="9"/>
      <c r="AI3531" s="9"/>
      <c r="AJ3531" s="9"/>
      <c r="AK3531" s="9"/>
      <c r="AL3531" s="9"/>
      <c r="AM3531" s="9"/>
      <c r="AN3531" s="9"/>
      <c r="AO3531" s="9"/>
      <c r="AP3531" s="9"/>
      <c r="AQ3531" s="9"/>
      <c r="AR3531" s="9"/>
      <c r="AS3531" s="9"/>
      <c r="AT3531" s="9"/>
      <c r="AU3531" s="9"/>
      <c r="AV3531" s="9"/>
      <c r="AW3531" s="9"/>
      <c r="AX3531" s="9"/>
      <c r="AY3531" s="9"/>
      <c r="AZ3531" s="9"/>
      <c r="BA3531" s="9"/>
      <c r="BB3531" s="9"/>
      <c r="BC3531" s="9"/>
      <c r="BD3531" s="9"/>
      <c r="BE3531" s="9"/>
      <c r="BF3531" s="9"/>
      <c r="BG3531" s="9"/>
      <c r="BH3531" s="9"/>
      <c r="BI3531" s="9"/>
      <c r="BJ3531" s="9"/>
      <c r="BK3531" s="9"/>
      <c r="BL3531" s="9"/>
      <c r="BM3531" s="9"/>
      <c r="BN3531" s="9"/>
      <c r="BO3531" s="9"/>
      <c r="BP3531" s="9"/>
      <c r="BQ3531" s="9"/>
      <c r="BR3531" s="9"/>
      <c r="BS3531" s="9"/>
      <c r="BT3531" s="9"/>
      <c r="BU3531" s="9"/>
      <c r="BV3531" s="9"/>
      <c r="BW3531" s="9"/>
      <c r="BX3531" s="9"/>
      <c r="BY3531" s="9"/>
      <c r="BZ3531" s="9"/>
    </row>
    <row r="3532" spans="1:78">
      <c r="A3532" s="9"/>
      <c r="B3532" s="10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A3532" s="9"/>
      <c r="AB3532" s="9"/>
      <c r="AC3532" s="9"/>
      <c r="AD3532" s="9"/>
      <c r="AE3532" s="9"/>
      <c r="AF3532" s="9"/>
      <c r="AG3532" s="9"/>
      <c r="AH3532" s="9"/>
      <c r="AI3532" s="9"/>
      <c r="AJ3532" s="9"/>
      <c r="AK3532" s="9"/>
      <c r="AL3532" s="9"/>
      <c r="AM3532" s="9"/>
      <c r="AN3532" s="9"/>
      <c r="AO3532" s="9"/>
      <c r="AP3532" s="9"/>
      <c r="AQ3532" s="9"/>
      <c r="AR3532" s="9"/>
      <c r="AS3532" s="9"/>
      <c r="AT3532" s="9"/>
      <c r="AU3532" s="9"/>
      <c r="AV3532" s="9"/>
      <c r="AW3532" s="9"/>
      <c r="AX3532" s="9"/>
      <c r="AY3532" s="9"/>
      <c r="AZ3532" s="9"/>
      <c r="BA3532" s="9"/>
      <c r="BB3532" s="9"/>
      <c r="BC3532" s="9"/>
      <c r="BD3532" s="9"/>
      <c r="BE3532" s="9"/>
      <c r="BF3532" s="9"/>
      <c r="BG3532" s="9"/>
      <c r="BH3532" s="9"/>
      <c r="BI3532" s="9"/>
      <c r="BJ3532" s="9"/>
      <c r="BK3532" s="9"/>
      <c r="BL3532" s="9"/>
      <c r="BM3532" s="9"/>
      <c r="BN3532" s="9"/>
      <c r="BO3532" s="9"/>
      <c r="BP3532" s="9"/>
      <c r="BQ3532" s="9"/>
      <c r="BR3532" s="9"/>
      <c r="BS3532" s="9"/>
      <c r="BT3532" s="9"/>
      <c r="BU3532" s="9"/>
      <c r="BV3532" s="9"/>
      <c r="BW3532" s="9"/>
      <c r="BX3532" s="9"/>
      <c r="BY3532" s="9"/>
      <c r="BZ3532" s="9"/>
    </row>
    <row r="3533" spans="1:78">
      <c r="A3533" s="9"/>
      <c r="B3533" s="10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A3533" s="9"/>
      <c r="AB3533" s="9"/>
      <c r="AC3533" s="9"/>
      <c r="AD3533" s="9"/>
      <c r="AE3533" s="9"/>
      <c r="AF3533" s="9"/>
      <c r="AG3533" s="9"/>
      <c r="AH3533" s="9"/>
      <c r="AI3533" s="9"/>
      <c r="AJ3533" s="9"/>
      <c r="AK3533" s="9"/>
      <c r="AL3533" s="9"/>
      <c r="AM3533" s="9"/>
      <c r="AN3533" s="9"/>
      <c r="AO3533" s="9"/>
      <c r="AP3533" s="9"/>
      <c r="AQ3533" s="9"/>
      <c r="AR3533" s="9"/>
      <c r="AS3533" s="9"/>
      <c r="AT3533" s="9"/>
      <c r="AU3533" s="9"/>
      <c r="AV3533" s="9"/>
      <c r="AW3533" s="9"/>
      <c r="AX3533" s="9"/>
      <c r="AY3533" s="9"/>
      <c r="AZ3533" s="9"/>
      <c r="BA3533" s="9"/>
      <c r="BB3533" s="9"/>
      <c r="BC3533" s="9"/>
      <c r="BD3533" s="9"/>
      <c r="BE3533" s="9"/>
      <c r="BF3533" s="9"/>
      <c r="BG3533" s="9"/>
      <c r="BH3533" s="9"/>
      <c r="BI3533" s="9"/>
      <c r="BJ3533" s="9"/>
      <c r="BK3533" s="9"/>
      <c r="BL3533" s="9"/>
      <c r="BM3533" s="9"/>
      <c r="BN3533" s="9"/>
      <c r="BO3533" s="9"/>
      <c r="BP3533" s="9"/>
      <c r="BQ3533" s="9"/>
      <c r="BR3533" s="9"/>
      <c r="BS3533" s="9"/>
      <c r="BT3533" s="9"/>
      <c r="BU3533" s="9"/>
      <c r="BV3533" s="9"/>
      <c r="BW3533" s="9"/>
      <c r="BX3533" s="9"/>
      <c r="BY3533" s="9"/>
      <c r="BZ3533" s="9"/>
    </row>
    <row r="3534" spans="1:78">
      <c r="A3534" s="9"/>
      <c r="B3534" s="10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A3534" s="9"/>
      <c r="AB3534" s="9"/>
      <c r="AC3534" s="9"/>
      <c r="AD3534" s="9"/>
      <c r="AE3534" s="9"/>
      <c r="AF3534" s="9"/>
      <c r="AG3534" s="9"/>
      <c r="AH3534" s="9"/>
      <c r="AI3534" s="9"/>
      <c r="AJ3534" s="9"/>
      <c r="AK3534" s="9"/>
      <c r="AL3534" s="9"/>
      <c r="AM3534" s="9"/>
      <c r="AN3534" s="9"/>
      <c r="AO3534" s="9"/>
      <c r="AP3534" s="9"/>
      <c r="AQ3534" s="9"/>
      <c r="AR3534" s="9"/>
      <c r="AS3534" s="9"/>
      <c r="AT3534" s="9"/>
      <c r="AU3534" s="9"/>
      <c r="AV3534" s="9"/>
      <c r="AW3534" s="9"/>
      <c r="AX3534" s="9"/>
      <c r="AY3534" s="9"/>
      <c r="AZ3534" s="9"/>
      <c r="BA3534" s="9"/>
      <c r="BB3534" s="9"/>
      <c r="BC3534" s="9"/>
      <c r="BD3534" s="9"/>
      <c r="BE3534" s="9"/>
      <c r="BF3534" s="9"/>
      <c r="BG3534" s="9"/>
      <c r="BH3534" s="9"/>
      <c r="BI3534" s="9"/>
      <c r="BJ3534" s="9"/>
      <c r="BK3534" s="9"/>
      <c r="BL3534" s="9"/>
      <c r="BM3534" s="9"/>
      <c r="BN3534" s="9"/>
      <c r="BO3534" s="9"/>
      <c r="BP3534" s="9"/>
      <c r="BQ3534" s="9"/>
      <c r="BR3534" s="9"/>
      <c r="BS3534" s="9"/>
      <c r="BT3534" s="9"/>
      <c r="BU3534" s="9"/>
      <c r="BV3534" s="9"/>
      <c r="BW3534" s="9"/>
      <c r="BX3534" s="9"/>
      <c r="BY3534" s="9"/>
      <c r="BZ3534" s="9"/>
    </row>
    <row r="3535" spans="1:78">
      <c r="A3535" s="9"/>
      <c r="B3535" s="10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A3535" s="9"/>
      <c r="AB3535" s="9"/>
      <c r="AC3535" s="9"/>
      <c r="AD3535" s="9"/>
      <c r="AE3535" s="9"/>
      <c r="AF3535" s="9"/>
      <c r="AG3535" s="9"/>
      <c r="AH3535" s="9"/>
      <c r="AI3535" s="9"/>
      <c r="AJ3535" s="9"/>
      <c r="AK3535" s="9"/>
      <c r="AL3535" s="9"/>
      <c r="AM3535" s="9"/>
      <c r="AN3535" s="9"/>
      <c r="AO3535" s="9"/>
      <c r="AP3535" s="9"/>
      <c r="AQ3535" s="9"/>
      <c r="AR3535" s="9"/>
      <c r="AS3535" s="9"/>
      <c r="AT3535" s="9"/>
      <c r="AU3535" s="9"/>
      <c r="AV3535" s="9"/>
      <c r="AW3535" s="9"/>
      <c r="AX3535" s="9"/>
      <c r="AY3535" s="9"/>
      <c r="AZ3535" s="9"/>
      <c r="BA3535" s="9"/>
      <c r="BB3535" s="9"/>
      <c r="BC3535" s="9"/>
      <c r="BD3535" s="9"/>
      <c r="BE3535" s="9"/>
      <c r="BF3535" s="9"/>
      <c r="BG3535" s="9"/>
      <c r="BH3535" s="9"/>
      <c r="BI3535" s="9"/>
      <c r="BJ3535" s="9"/>
      <c r="BK3535" s="9"/>
      <c r="BL3535" s="9"/>
      <c r="BM3535" s="9"/>
      <c r="BN3535" s="9"/>
      <c r="BO3535" s="9"/>
      <c r="BP3535" s="9"/>
      <c r="BQ3535" s="9"/>
      <c r="BR3535" s="9"/>
      <c r="BS3535" s="9"/>
      <c r="BT3535" s="9"/>
      <c r="BU3535" s="9"/>
      <c r="BV3535" s="9"/>
      <c r="BW3535" s="9"/>
      <c r="BX3535" s="9"/>
      <c r="BY3535" s="9"/>
      <c r="BZ3535" s="9"/>
    </row>
    <row r="3536" spans="1:78">
      <c r="A3536" s="9"/>
      <c r="B3536" s="10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A3536" s="9"/>
      <c r="AB3536" s="9"/>
      <c r="AC3536" s="9"/>
      <c r="AD3536" s="9"/>
      <c r="AE3536" s="9"/>
      <c r="AF3536" s="9"/>
      <c r="AG3536" s="9"/>
      <c r="AH3536" s="9"/>
      <c r="AI3536" s="9"/>
      <c r="AJ3536" s="9"/>
      <c r="AK3536" s="9"/>
      <c r="AL3536" s="9"/>
      <c r="AM3536" s="9"/>
      <c r="AN3536" s="9"/>
      <c r="AO3536" s="9"/>
      <c r="AP3536" s="9"/>
      <c r="AQ3536" s="9"/>
      <c r="AR3536" s="9"/>
      <c r="AS3536" s="9"/>
      <c r="AT3536" s="9"/>
      <c r="AU3536" s="9"/>
      <c r="AV3536" s="9"/>
      <c r="AW3536" s="9"/>
      <c r="AX3536" s="9"/>
      <c r="AY3536" s="9"/>
      <c r="AZ3536" s="9"/>
      <c r="BA3536" s="9"/>
      <c r="BB3536" s="9"/>
      <c r="BC3536" s="9"/>
      <c r="BD3536" s="9"/>
      <c r="BE3536" s="9"/>
      <c r="BF3536" s="9"/>
      <c r="BG3536" s="9"/>
      <c r="BH3536" s="9"/>
      <c r="BI3536" s="9"/>
      <c r="BJ3536" s="9"/>
      <c r="BK3536" s="9"/>
      <c r="BL3536" s="9"/>
      <c r="BM3536" s="9"/>
      <c r="BN3536" s="9"/>
      <c r="BO3536" s="9"/>
      <c r="BP3536" s="9"/>
      <c r="BQ3536" s="9"/>
      <c r="BR3536" s="9"/>
      <c r="BS3536" s="9"/>
      <c r="BT3536" s="9"/>
      <c r="BU3536" s="9"/>
      <c r="BV3536" s="9"/>
      <c r="BW3536" s="9"/>
      <c r="BX3536" s="9"/>
      <c r="BY3536" s="9"/>
      <c r="BZ3536" s="9"/>
    </row>
    <row r="3537" spans="1:78">
      <c r="A3537" s="9"/>
      <c r="B3537" s="10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A3537" s="9"/>
      <c r="AB3537" s="9"/>
      <c r="AC3537" s="9"/>
      <c r="AD3537" s="9"/>
      <c r="AE3537" s="9"/>
      <c r="AF3537" s="9"/>
      <c r="AG3537" s="9"/>
      <c r="AH3537" s="9"/>
      <c r="AI3537" s="9"/>
      <c r="AJ3537" s="9"/>
      <c r="AK3537" s="9"/>
      <c r="AL3537" s="9"/>
      <c r="AM3537" s="9"/>
      <c r="AN3537" s="9"/>
      <c r="AO3537" s="9"/>
      <c r="AP3537" s="9"/>
      <c r="AQ3537" s="9"/>
      <c r="AR3537" s="9"/>
      <c r="AS3537" s="9"/>
      <c r="AT3537" s="9"/>
      <c r="AU3537" s="9"/>
      <c r="AV3537" s="9"/>
      <c r="AW3537" s="9"/>
      <c r="AX3537" s="9"/>
      <c r="AY3537" s="9"/>
      <c r="AZ3537" s="9"/>
      <c r="BA3537" s="9"/>
      <c r="BB3537" s="9"/>
      <c r="BC3537" s="9"/>
      <c r="BD3537" s="9"/>
      <c r="BE3537" s="9"/>
      <c r="BF3537" s="9"/>
      <c r="BG3537" s="9"/>
      <c r="BH3537" s="9"/>
      <c r="BI3537" s="9"/>
      <c r="BJ3537" s="9"/>
      <c r="BK3537" s="9"/>
      <c r="BL3537" s="9"/>
      <c r="BM3537" s="9"/>
      <c r="BN3537" s="9"/>
      <c r="BO3537" s="9"/>
      <c r="BP3537" s="9"/>
      <c r="BQ3537" s="9"/>
      <c r="BR3537" s="9"/>
      <c r="BS3537" s="9"/>
      <c r="BT3537" s="9"/>
      <c r="BU3537" s="9"/>
      <c r="BV3537" s="9"/>
      <c r="BW3537" s="9"/>
      <c r="BX3537" s="9"/>
      <c r="BY3537" s="9"/>
      <c r="BZ3537" s="9"/>
    </row>
    <row r="3538" spans="1:78">
      <c r="A3538" s="9"/>
      <c r="B3538" s="10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A3538" s="9"/>
      <c r="AB3538" s="9"/>
      <c r="AC3538" s="9"/>
      <c r="AD3538" s="9"/>
      <c r="AE3538" s="9"/>
      <c r="AF3538" s="9"/>
      <c r="AG3538" s="9"/>
      <c r="AH3538" s="9"/>
      <c r="AI3538" s="9"/>
      <c r="AJ3538" s="9"/>
      <c r="AK3538" s="9"/>
      <c r="AL3538" s="9"/>
      <c r="AM3538" s="9"/>
      <c r="AN3538" s="9"/>
      <c r="AO3538" s="9"/>
      <c r="AP3538" s="9"/>
      <c r="AQ3538" s="9"/>
      <c r="AR3538" s="9"/>
      <c r="AS3538" s="9"/>
      <c r="AT3538" s="9"/>
      <c r="AU3538" s="9"/>
      <c r="AV3538" s="9"/>
      <c r="AW3538" s="9"/>
      <c r="AX3538" s="9"/>
      <c r="AY3538" s="9"/>
      <c r="AZ3538" s="9"/>
      <c r="BA3538" s="9"/>
      <c r="BB3538" s="9"/>
      <c r="BC3538" s="9"/>
      <c r="BD3538" s="9"/>
      <c r="BE3538" s="9"/>
      <c r="BF3538" s="9"/>
      <c r="BG3538" s="9"/>
      <c r="BH3538" s="9"/>
      <c r="BI3538" s="9"/>
      <c r="BJ3538" s="9"/>
      <c r="BK3538" s="9"/>
      <c r="BL3538" s="9"/>
      <c r="BM3538" s="9"/>
      <c r="BN3538" s="9"/>
      <c r="BO3538" s="9"/>
      <c r="BP3538" s="9"/>
      <c r="BQ3538" s="9"/>
      <c r="BR3538" s="9"/>
      <c r="BS3538" s="9"/>
      <c r="BT3538" s="9"/>
      <c r="BU3538" s="9"/>
      <c r="BV3538" s="9"/>
      <c r="BW3538" s="9"/>
      <c r="BX3538" s="9"/>
      <c r="BY3538" s="9"/>
      <c r="BZ3538" s="9"/>
    </row>
    <row r="3539" spans="1:78">
      <c r="A3539" s="9"/>
      <c r="B3539" s="10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A3539" s="9"/>
      <c r="AB3539" s="9"/>
      <c r="AC3539" s="9"/>
      <c r="AD3539" s="9"/>
      <c r="AE3539" s="9"/>
      <c r="AF3539" s="9"/>
      <c r="AG3539" s="9"/>
      <c r="AH3539" s="9"/>
      <c r="AI3539" s="9"/>
      <c r="AJ3539" s="9"/>
      <c r="AK3539" s="9"/>
      <c r="AL3539" s="9"/>
      <c r="AM3539" s="9"/>
      <c r="AN3539" s="9"/>
      <c r="AO3539" s="9"/>
      <c r="AP3539" s="9"/>
      <c r="AQ3539" s="9"/>
      <c r="AR3539" s="9"/>
      <c r="AS3539" s="9"/>
      <c r="AT3539" s="9"/>
      <c r="AU3539" s="9"/>
      <c r="AV3539" s="9"/>
      <c r="AW3539" s="9"/>
      <c r="AX3539" s="9"/>
      <c r="AY3539" s="9"/>
      <c r="AZ3539" s="9"/>
      <c r="BA3539" s="9"/>
      <c r="BB3539" s="9"/>
      <c r="BC3539" s="9"/>
      <c r="BD3539" s="9"/>
      <c r="BE3539" s="9"/>
      <c r="BF3539" s="9"/>
      <c r="BG3539" s="9"/>
      <c r="BH3539" s="9"/>
      <c r="BI3539" s="9"/>
      <c r="BJ3539" s="9"/>
      <c r="BK3539" s="9"/>
      <c r="BL3539" s="9"/>
      <c r="BM3539" s="9"/>
      <c r="BN3539" s="9"/>
      <c r="BO3539" s="9"/>
      <c r="BP3539" s="9"/>
      <c r="BQ3539" s="9"/>
      <c r="BR3539" s="9"/>
      <c r="BS3539" s="9"/>
      <c r="BT3539" s="9"/>
      <c r="BU3539" s="9"/>
      <c r="BV3539" s="9"/>
      <c r="BW3539" s="9"/>
      <c r="BX3539" s="9"/>
      <c r="BY3539" s="9"/>
      <c r="BZ3539" s="9"/>
    </row>
    <row r="3540" spans="1:78">
      <c r="A3540" s="9"/>
      <c r="B3540" s="10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A3540" s="9"/>
      <c r="AB3540" s="9"/>
      <c r="AC3540" s="9"/>
      <c r="AD3540" s="9"/>
      <c r="AE3540" s="9"/>
      <c r="AF3540" s="9"/>
      <c r="AG3540" s="9"/>
      <c r="AH3540" s="9"/>
      <c r="AI3540" s="9"/>
      <c r="AJ3540" s="9"/>
      <c r="AK3540" s="9"/>
      <c r="AL3540" s="9"/>
      <c r="AM3540" s="9"/>
      <c r="AN3540" s="9"/>
      <c r="AO3540" s="9"/>
      <c r="AP3540" s="9"/>
      <c r="AQ3540" s="9"/>
      <c r="AR3540" s="9"/>
      <c r="AS3540" s="9"/>
      <c r="AT3540" s="9"/>
      <c r="AU3540" s="9"/>
      <c r="AV3540" s="9"/>
      <c r="AW3540" s="9"/>
      <c r="AX3540" s="9"/>
      <c r="AY3540" s="9"/>
      <c r="AZ3540" s="9"/>
      <c r="BA3540" s="9"/>
      <c r="BB3540" s="9"/>
      <c r="BC3540" s="9"/>
      <c r="BD3540" s="9"/>
      <c r="BE3540" s="9"/>
      <c r="BF3540" s="9"/>
      <c r="BG3540" s="9"/>
      <c r="BH3540" s="9"/>
      <c r="BI3540" s="9"/>
      <c r="BJ3540" s="9"/>
      <c r="BK3540" s="9"/>
      <c r="BL3540" s="9"/>
      <c r="BM3540" s="9"/>
      <c r="BN3540" s="9"/>
      <c r="BO3540" s="9"/>
      <c r="BP3540" s="9"/>
      <c r="BQ3540" s="9"/>
      <c r="BR3540" s="9"/>
      <c r="BS3540" s="9"/>
      <c r="BT3540" s="9"/>
      <c r="BU3540" s="9"/>
      <c r="BV3540" s="9"/>
      <c r="BW3540" s="9"/>
      <c r="BX3540" s="9"/>
      <c r="BY3540" s="9"/>
      <c r="BZ3540" s="9"/>
    </row>
    <row r="3541" spans="1:78">
      <c r="A3541" s="9"/>
      <c r="B3541" s="10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A3541" s="9"/>
      <c r="AB3541" s="9"/>
      <c r="AC3541" s="9"/>
      <c r="AD3541" s="9"/>
      <c r="AE3541" s="9"/>
      <c r="AF3541" s="9"/>
      <c r="AG3541" s="9"/>
      <c r="AH3541" s="9"/>
      <c r="AI3541" s="9"/>
      <c r="AJ3541" s="9"/>
      <c r="AK3541" s="9"/>
      <c r="AL3541" s="9"/>
      <c r="AM3541" s="9"/>
      <c r="AN3541" s="9"/>
      <c r="AO3541" s="9"/>
      <c r="AP3541" s="9"/>
      <c r="AQ3541" s="9"/>
      <c r="AR3541" s="9"/>
      <c r="AS3541" s="9"/>
      <c r="AT3541" s="9"/>
      <c r="AU3541" s="9"/>
      <c r="AV3541" s="9"/>
      <c r="AW3541" s="9"/>
      <c r="AX3541" s="9"/>
      <c r="AY3541" s="9"/>
      <c r="AZ3541" s="9"/>
      <c r="BA3541" s="9"/>
      <c r="BB3541" s="9"/>
      <c r="BC3541" s="9"/>
      <c r="BD3541" s="9"/>
      <c r="BE3541" s="9"/>
      <c r="BF3541" s="9"/>
      <c r="BG3541" s="9"/>
      <c r="BH3541" s="9"/>
      <c r="BI3541" s="9"/>
      <c r="BJ3541" s="9"/>
      <c r="BK3541" s="9"/>
      <c r="BL3541" s="9"/>
      <c r="BM3541" s="9"/>
      <c r="BN3541" s="9"/>
      <c r="BO3541" s="9"/>
      <c r="BP3541" s="9"/>
      <c r="BQ3541" s="9"/>
      <c r="BR3541" s="9"/>
      <c r="BS3541" s="9"/>
      <c r="BT3541" s="9"/>
      <c r="BU3541" s="9"/>
      <c r="BV3541" s="9"/>
      <c r="BW3541" s="9"/>
      <c r="BX3541" s="9"/>
      <c r="BY3541" s="9"/>
      <c r="BZ3541" s="9"/>
    </row>
    <row r="3542" spans="1:78">
      <c r="A3542" s="9"/>
      <c r="B3542" s="10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A3542" s="9"/>
      <c r="AB3542" s="9"/>
      <c r="AC3542" s="9"/>
      <c r="AD3542" s="9"/>
      <c r="AE3542" s="9"/>
      <c r="AF3542" s="9"/>
      <c r="AG3542" s="9"/>
      <c r="AH3542" s="9"/>
      <c r="AI3542" s="9"/>
      <c r="AJ3542" s="9"/>
      <c r="AK3542" s="9"/>
      <c r="AL3542" s="9"/>
      <c r="AM3542" s="9"/>
      <c r="AN3542" s="9"/>
      <c r="AO3542" s="9"/>
      <c r="AP3542" s="9"/>
      <c r="AQ3542" s="9"/>
      <c r="AR3542" s="9"/>
      <c r="AS3542" s="9"/>
      <c r="AT3542" s="9"/>
      <c r="AU3542" s="9"/>
      <c r="AV3542" s="9"/>
      <c r="AW3542" s="9"/>
      <c r="AX3542" s="9"/>
      <c r="AY3542" s="9"/>
      <c r="AZ3542" s="9"/>
      <c r="BA3542" s="9"/>
      <c r="BB3542" s="9"/>
      <c r="BC3542" s="9"/>
      <c r="BD3542" s="9"/>
      <c r="BE3542" s="9"/>
      <c r="BF3542" s="9"/>
      <c r="BG3542" s="9"/>
      <c r="BH3542" s="9"/>
      <c r="BI3542" s="9"/>
      <c r="BJ3542" s="9"/>
      <c r="BK3542" s="9"/>
      <c r="BL3542" s="9"/>
      <c r="BM3542" s="9"/>
      <c r="BN3542" s="9"/>
      <c r="BO3542" s="9"/>
      <c r="BP3542" s="9"/>
      <c r="BQ3542" s="9"/>
      <c r="BR3542" s="9"/>
      <c r="BS3542" s="9"/>
      <c r="BT3542" s="9"/>
      <c r="BU3542" s="9"/>
      <c r="BV3542" s="9"/>
      <c r="BW3542" s="9"/>
      <c r="BX3542" s="9"/>
      <c r="BY3542" s="9"/>
      <c r="BZ3542" s="9"/>
    </row>
    <row r="3543" spans="1:78">
      <c r="A3543" s="9"/>
      <c r="B3543" s="10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A3543" s="9"/>
      <c r="AB3543" s="9"/>
      <c r="AC3543" s="9"/>
      <c r="AD3543" s="9"/>
      <c r="AE3543" s="9"/>
      <c r="AF3543" s="9"/>
      <c r="AG3543" s="9"/>
      <c r="AH3543" s="9"/>
      <c r="AI3543" s="9"/>
      <c r="AJ3543" s="9"/>
      <c r="AK3543" s="9"/>
      <c r="AL3543" s="9"/>
      <c r="AM3543" s="9"/>
      <c r="AN3543" s="9"/>
      <c r="AO3543" s="9"/>
      <c r="AP3543" s="9"/>
      <c r="AQ3543" s="9"/>
      <c r="AR3543" s="9"/>
      <c r="AS3543" s="9"/>
      <c r="AT3543" s="9"/>
      <c r="AU3543" s="9"/>
      <c r="AV3543" s="9"/>
      <c r="AW3543" s="9"/>
      <c r="AX3543" s="9"/>
      <c r="AY3543" s="9"/>
      <c r="AZ3543" s="9"/>
      <c r="BA3543" s="9"/>
      <c r="BB3543" s="9"/>
      <c r="BC3543" s="9"/>
      <c r="BD3543" s="9"/>
      <c r="BE3543" s="9"/>
      <c r="BF3543" s="9"/>
      <c r="BG3543" s="9"/>
      <c r="BH3543" s="9"/>
      <c r="BI3543" s="9"/>
      <c r="BJ3543" s="9"/>
      <c r="BK3543" s="9"/>
      <c r="BL3543" s="9"/>
      <c r="BM3543" s="9"/>
      <c r="BN3543" s="9"/>
      <c r="BO3543" s="9"/>
      <c r="BP3543" s="9"/>
      <c r="BQ3543" s="9"/>
      <c r="BR3543" s="9"/>
      <c r="BS3543" s="9"/>
      <c r="BT3543" s="9"/>
      <c r="BU3543" s="9"/>
      <c r="BV3543" s="9"/>
      <c r="BW3543" s="9"/>
      <c r="BX3543" s="9"/>
      <c r="BY3543" s="9"/>
      <c r="BZ3543" s="9"/>
    </row>
    <row r="3544" spans="1:78">
      <c r="A3544" s="9"/>
      <c r="B3544" s="10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A3544" s="9"/>
      <c r="AB3544" s="9"/>
      <c r="AC3544" s="9"/>
      <c r="AD3544" s="9"/>
      <c r="AE3544" s="9"/>
      <c r="AF3544" s="9"/>
      <c r="AG3544" s="9"/>
      <c r="AH3544" s="9"/>
      <c r="AI3544" s="9"/>
      <c r="AJ3544" s="9"/>
      <c r="AK3544" s="9"/>
      <c r="AL3544" s="9"/>
      <c r="AM3544" s="9"/>
      <c r="AN3544" s="9"/>
      <c r="AO3544" s="9"/>
      <c r="AP3544" s="9"/>
      <c r="AQ3544" s="9"/>
      <c r="AR3544" s="9"/>
      <c r="AS3544" s="9"/>
      <c r="AT3544" s="9"/>
      <c r="AU3544" s="9"/>
      <c r="AV3544" s="9"/>
      <c r="AW3544" s="9"/>
      <c r="AX3544" s="9"/>
      <c r="AY3544" s="9"/>
      <c r="AZ3544" s="9"/>
      <c r="BA3544" s="9"/>
      <c r="BB3544" s="9"/>
      <c r="BC3544" s="9"/>
      <c r="BD3544" s="9"/>
      <c r="BE3544" s="9"/>
      <c r="BF3544" s="9"/>
      <c r="BG3544" s="9"/>
      <c r="BH3544" s="9"/>
      <c r="BI3544" s="9"/>
      <c r="BJ3544" s="9"/>
      <c r="BK3544" s="9"/>
      <c r="BL3544" s="9"/>
      <c r="BM3544" s="9"/>
      <c r="BN3544" s="9"/>
      <c r="BO3544" s="9"/>
      <c r="BP3544" s="9"/>
      <c r="BQ3544" s="9"/>
      <c r="BR3544" s="9"/>
      <c r="BS3544" s="9"/>
      <c r="BT3544" s="9"/>
      <c r="BU3544" s="9"/>
      <c r="BV3544" s="9"/>
      <c r="BW3544" s="9"/>
      <c r="BX3544" s="9"/>
      <c r="BY3544" s="9"/>
      <c r="BZ3544" s="9"/>
    </row>
    <row r="3545" spans="1:78">
      <c r="A3545" s="9"/>
      <c r="B3545" s="10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A3545" s="9"/>
      <c r="AB3545" s="9"/>
      <c r="AC3545" s="9"/>
      <c r="AD3545" s="9"/>
      <c r="AE3545" s="9"/>
      <c r="AF3545" s="9"/>
      <c r="AG3545" s="9"/>
      <c r="AH3545" s="9"/>
      <c r="AI3545" s="9"/>
      <c r="AJ3545" s="9"/>
      <c r="AK3545" s="9"/>
      <c r="AL3545" s="9"/>
      <c r="AM3545" s="9"/>
      <c r="AN3545" s="9"/>
      <c r="AO3545" s="9"/>
      <c r="AP3545" s="9"/>
      <c r="AQ3545" s="9"/>
      <c r="AR3545" s="9"/>
      <c r="AS3545" s="9"/>
      <c r="AT3545" s="9"/>
      <c r="AU3545" s="9"/>
      <c r="AV3545" s="9"/>
      <c r="AW3545" s="9"/>
      <c r="AX3545" s="9"/>
      <c r="AY3545" s="9"/>
      <c r="AZ3545" s="9"/>
      <c r="BA3545" s="9"/>
      <c r="BB3545" s="9"/>
      <c r="BC3545" s="9"/>
      <c r="BD3545" s="9"/>
      <c r="BE3545" s="9"/>
      <c r="BF3545" s="9"/>
      <c r="BG3545" s="9"/>
      <c r="BH3545" s="9"/>
      <c r="BI3545" s="9"/>
      <c r="BJ3545" s="9"/>
      <c r="BK3545" s="9"/>
      <c r="BL3545" s="9"/>
      <c r="BM3545" s="9"/>
      <c r="BN3545" s="9"/>
      <c r="BO3545" s="9"/>
      <c r="BP3545" s="9"/>
      <c r="BQ3545" s="9"/>
      <c r="BR3545" s="9"/>
      <c r="BS3545" s="9"/>
      <c r="BT3545" s="9"/>
      <c r="BU3545" s="9"/>
      <c r="BV3545" s="9"/>
      <c r="BW3545" s="9"/>
      <c r="BX3545" s="9"/>
      <c r="BY3545" s="9"/>
      <c r="BZ3545" s="9"/>
    </row>
    <row r="3546" spans="1:78">
      <c r="A3546" s="9"/>
      <c r="B3546" s="10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A3546" s="9"/>
      <c r="AB3546" s="9"/>
      <c r="AC3546" s="9"/>
      <c r="AD3546" s="9"/>
      <c r="AE3546" s="9"/>
      <c r="AF3546" s="9"/>
      <c r="AG3546" s="9"/>
      <c r="AH3546" s="9"/>
      <c r="AI3546" s="9"/>
      <c r="AJ3546" s="9"/>
      <c r="AK3546" s="9"/>
      <c r="AL3546" s="9"/>
      <c r="AM3546" s="9"/>
      <c r="AN3546" s="9"/>
      <c r="AO3546" s="9"/>
      <c r="AP3546" s="9"/>
      <c r="AQ3546" s="9"/>
      <c r="AR3546" s="9"/>
      <c r="AS3546" s="9"/>
      <c r="AT3546" s="9"/>
      <c r="AU3546" s="9"/>
      <c r="AV3546" s="9"/>
      <c r="AW3546" s="9"/>
      <c r="AX3546" s="9"/>
      <c r="AY3546" s="9"/>
      <c r="AZ3546" s="9"/>
      <c r="BA3546" s="9"/>
      <c r="BB3546" s="9"/>
      <c r="BC3546" s="9"/>
      <c r="BD3546" s="9"/>
      <c r="BE3546" s="9"/>
      <c r="BF3546" s="9"/>
      <c r="BG3546" s="9"/>
      <c r="BH3546" s="9"/>
      <c r="BI3546" s="9"/>
      <c r="BJ3546" s="9"/>
      <c r="BK3546" s="9"/>
      <c r="BL3546" s="9"/>
      <c r="BM3546" s="9"/>
      <c r="BN3546" s="9"/>
      <c r="BO3546" s="9"/>
      <c r="BP3546" s="9"/>
      <c r="BQ3546" s="9"/>
      <c r="BR3546" s="9"/>
      <c r="BS3546" s="9"/>
      <c r="BT3546" s="9"/>
      <c r="BU3546" s="9"/>
      <c r="BV3546" s="9"/>
      <c r="BW3546" s="9"/>
      <c r="BX3546" s="9"/>
      <c r="BY3546" s="9"/>
      <c r="BZ3546" s="9"/>
    </row>
    <row r="3547" spans="1:78">
      <c r="A3547" s="9"/>
      <c r="B3547" s="10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A3547" s="9"/>
      <c r="AB3547" s="9"/>
      <c r="AC3547" s="9"/>
      <c r="AD3547" s="9"/>
      <c r="AE3547" s="9"/>
      <c r="AF3547" s="9"/>
      <c r="AG3547" s="9"/>
      <c r="AH3547" s="9"/>
      <c r="AI3547" s="9"/>
      <c r="AJ3547" s="9"/>
      <c r="AK3547" s="9"/>
      <c r="AL3547" s="9"/>
      <c r="AM3547" s="9"/>
      <c r="AN3547" s="9"/>
      <c r="AO3547" s="9"/>
      <c r="AP3547" s="9"/>
      <c r="AQ3547" s="9"/>
      <c r="AR3547" s="9"/>
      <c r="AS3547" s="9"/>
      <c r="AT3547" s="9"/>
      <c r="AU3547" s="9"/>
      <c r="AV3547" s="9"/>
      <c r="AW3547" s="9"/>
      <c r="AX3547" s="9"/>
      <c r="AY3547" s="9"/>
      <c r="AZ3547" s="9"/>
      <c r="BA3547" s="9"/>
      <c r="BB3547" s="9"/>
      <c r="BC3547" s="9"/>
      <c r="BD3547" s="9"/>
      <c r="BE3547" s="9"/>
      <c r="BF3547" s="9"/>
      <c r="BG3547" s="9"/>
      <c r="BH3547" s="9"/>
      <c r="BI3547" s="9"/>
      <c r="BJ3547" s="9"/>
      <c r="BK3547" s="9"/>
      <c r="BL3547" s="9"/>
      <c r="BM3547" s="9"/>
      <c r="BN3547" s="9"/>
      <c r="BO3547" s="9"/>
      <c r="BP3547" s="9"/>
      <c r="BQ3547" s="9"/>
      <c r="BR3547" s="9"/>
      <c r="BS3547" s="9"/>
      <c r="BT3547" s="9"/>
      <c r="BU3547" s="9"/>
      <c r="BV3547" s="9"/>
      <c r="BW3547" s="9"/>
      <c r="BX3547" s="9"/>
      <c r="BY3547" s="9"/>
      <c r="BZ3547" s="9"/>
    </row>
    <row r="3548" spans="1:78">
      <c r="A3548" s="9"/>
      <c r="B3548" s="10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A3548" s="9"/>
      <c r="AB3548" s="9"/>
      <c r="AC3548" s="9"/>
      <c r="AD3548" s="9"/>
      <c r="AE3548" s="9"/>
      <c r="AF3548" s="9"/>
      <c r="AG3548" s="9"/>
      <c r="AH3548" s="9"/>
      <c r="AI3548" s="9"/>
      <c r="AJ3548" s="9"/>
      <c r="AK3548" s="9"/>
      <c r="AL3548" s="9"/>
      <c r="AM3548" s="9"/>
      <c r="AN3548" s="9"/>
      <c r="AO3548" s="9"/>
      <c r="AP3548" s="9"/>
      <c r="AQ3548" s="9"/>
      <c r="AR3548" s="9"/>
      <c r="AS3548" s="9"/>
      <c r="AT3548" s="9"/>
      <c r="AU3548" s="9"/>
      <c r="AV3548" s="9"/>
      <c r="AW3548" s="9"/>
      <c r="AX3548" s="9"/>
      <c r="AY3548" s="9"/>
      <c r="AZ3548" s="9"/>
      <c r="BA3548" s="9"/>
      <c r="BB3548" s="9"/>
      <c r="BC3548" s="9"/>
      <c r="BD3548" s="9"/>
      <c r="BE3548" s="9"/>
      <c r="BF3548" s="9"/>
      <c r="BG3548" s="9"/>
      <c r="BH3548" s="9"/>
      <c r="BI3548" s="9"/>
      <c r="BJ3548" s="9"/>
      <c r="BK3548" s="9"/>
      <c r="BL3548" s="9"/>
      <c r="BM3548" s="9"/>
      <c r="BN3548" s="9"/>
      <c r="BO3548" s="9"/>
      <c r="BP3548" s="9"/>
      <c r="BQ3548" s="9"/>
      <c r="BR3548" s="9"/>
      <c r="BS3548" s="9"/>
      <c r="BT3548" s="9"/>
      <c r="BU3548" s="9"/>
      <c r="BV3548" s="9"/>
      <c r="BW3548" s="9"/>
      <c r="BX3548" s="9"/>
      <c r="BY3548" s="9"/>
      <c r="BZ3548" s="9"/>
    </row>
    <row r="3549" spans="1:78">
      <c r="A3549" s="9"/>
      <c r="B3549" s="10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A3549" s="9"/>
      <c r="AB3549" s="9"/>
      <c r="AC3549" s="9"/>
      <c r="AD3549" s="9"/>
      <c r="AE3549" s="9"/>
      <c r="AF3549" s="9"/>
      <c r="AG3549" s="9"/>
      <c r="AH3549" s="9"/>
      <c r="AI3549" s="9"/>
      <c r="AJ3549" s="9"/>
      <c r="AK3549" s="9"/>
      <c r="AL3549" s="9"/>
      <c r="AM3549" s="9"/>
      <c r="AN3549" s="9"/>
      <c r="AO3549" s="9"/>
      <c r="AP3549" s="9"/>
      <c r="AQ3549" s="9"/>
      <c r="AR3549" s="9"/>
      <c r="AS3549" s="9"/>
      <c r="AT3549" s="9"/>
      <c r="AU3549" s="9"/>
      <c r="AV3549" s="9"/>
      <c r="AW3549" s="9"/>
      <c r="AX3549" s="9"/>
      <c r="AY3549" s="9"/>
      <c r="AZ3549" s="9"/>
      <c r="BA3549" s="9"/>
      <c r="BB3549" s="9"/>
      <c r="BC3549" s="9"/>
      <c r="BD3549" s="9"/>
      <c r="BE3549" s="9"/>
      <c r="BF3549" s="9"/>
      <c r="BG3549" s="9"/>
      <c r="BH3549" s="9"/>
      <c r="BI3549" s="9"/>
      <c r="BJ3549" s="9"/>
      <c r="BK3549" s="9"/>
      <c r="BL3549" s="9"/>
      <c r="BM3549" s="9"/>
      <c r="BN3549" s="9"/>
      <c r="BO3549" s="9"/>
      <c r="BP3549" s="9"/>
      <c r="BQ3549" s="9"/>
      <c r="BR3549" s="9"/>
      <c r="BS3549" s="9"/>
      <c r="BT3549" s="9"/>
      <c r="BU3549" s="9"/>
      <c r="BV3549" s="9"/>
      <c r="BW3549" s="9"/>
      <c r="BX3549" s="9"/>
      <c r="BY3549" s="9"/>
      <c r="BZ3549" s="9"/>
    </row>
    <row r="3550" spans="1:78">
      <c r="A3550" s="9"/>
      <c r="B3550" s="10"/>
      <c r="D3550" s="9"/>
      <c r="E3550" s="9"/>
      <c r="F3550" s="9"/>
      <c r="G3550" s="9"/>
      <c r="H3550" s="9"/>
      <c r="I3550" s="9"/>
      <c r="J3550" s="9"/>
      <c r="K3550" s="9"/>
      <c r="L3550" s="9"/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A3550" s="9"/>
      <c r="AB3550" s="9"/>
      <c r="AC3550" s="9"/>
      <c r="AD3550" s="9"/>
      <c r="AE3550" s="9"/>
      <c r="AF3550" s="9"/>
      <c r="AG3550" s="9"/>
      <c r="AH3550" s="9"/>
      <c r="AI3550" s="9"/>
      <c r="AJ3550" s="9"/>
      <c r="AK3550" s="9"/>
      <c r="AL3550" s="9"/>
      <c r="AM3550" s="9"/>
      <c r="AN3550" s="9"/>
      <c r="AO3550" s="9"/>
      <c r="AP3550" s="9"/>
      <c r="AQ3550" s="9"/>
      <c r="AR3550" s="9"/>
      <c r="AS3550" s="9"/>
      <c r="AT3550" s="9"/>
      <c r="AU3550" s="9"/>
      <c r="AV3550" s="9"/>
      <c r="AW3550" s="9"/>
      <c r="AX3550" s="9"/>
      <c r="AY3550" s="9"/>
      <c r="AZ3550" s="9"/>
      <c r="BA3550" s="9"/>
      <c r="BB3550" s="9"/>
      <c r="BC3550" s="9"/>
      <c r="BD3550" s="9"/>
      <c r="BE3550" s="9"/>
      <c r="BF3550" s="9"/>
      <c r="BG3550" s="9"/>
      <c r="BH3550" s="9"/>
      <c r="BI3550" s="9"/>
      <c r="BJ3550" s="9"/>
      <c r="BK3550" s="9"/>
      <c r="BL3550" s="9"/>
      <c r="BM3550" s="9"/>
      <c r="BN3550" s="9"/>
      <c r="BO3550" s="9"/>
      <c r="BP3550" s="9"/>
      <c r="BQ3550" s="9"/>
      <c r="BR3550" s="9"/>
      <c r="BS3550" s="9"/>
      <c r="BT3550" s="9"/>
      <c r="BU3550" s="9"/>
      <c r="BV3550" s="9"/>
      <c r="BW3550" s="9"/>
      <c r="BX3550" s="9"/>
      <c r="BY3550" s="9"/>
      <c r="BZ3550" s="9"/>
    </row>
    <row r="3551" spans="1:78">
      <c r="A3551" s="9"/>
      <c r="B3551" s="10"/>
      <c r="D3551" s="9"/>
      <c r="E3551" s="9"/>
      <c r="F3551" s="9"/>
      <c r="G3551" s="9"/>
      <c r="H3551" s="9"/>
      <c r="I3551" s="9"/>
      <c r="J3551" s="9"/>
      <c r="K3551" s="9"/>
      <c r="L3551" s="9"/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A3551" s="9"/>
      <c r="AB3551" s="9"/>
      <c r="AC3551" s="9"/>
      <c r="AD3551" s="9"/>
      <c r="AE3551" s="9"/>
      <c r="AF3551" s="9"/>
      <c r="AG3551" s="9"/>
      <c r="AH3551" s="9"/>
      <c r="AI3551" s="9"/>
      <c r="AJ3551" s="9"/>
      <c r="AK3551" s="9"/>
      <c r="AL3551" s="9"/>
      <c r="AM3551" s="9"/>
      <c r="AN3551" s="9"/>
      <c r="AO3551" s="9"/>
      <c r="AP3551" s="9"/>
      <c r="AQ3551" s="9"/>
      <c r="AR3551" s="9"/>
      <c r="AS3551" s="9"/>
      <c r="AT3551" s="9"/>
      <c r="AU3551" s="9"/>
      <c r="AV3551" s="9"/>
      <c r="AW3551" s="9"/>
      <c r="AX3551" s="9"/>
      <c r="AY3551" s="9"/>
      <c r="AZ3551" s="9"/>
      <c r="BA3551" s="9"/>
      <c r="BB3551" s="9"/>
      <c r="BC3551" s="9"/>
      <c r="BD3551" s="9"/>
      <c r="BE3551" s="9"/>
      <c r="BF3551" s="9"/>
      <c r="BG3551" s="9"/>
      <c r="BH3551" s="9"/>
      <c r="BI3551" s="9"/>
      <c r="BJ3551" s="9"/>
      <c r="BK3551" s="9"/>
      <c r="BL3551" s="9"/>
      <c r="BM3551" s="9"/>
      <c r="BN3551" s="9"/>
      <c r="BO3551" s="9"/>
      <c r="BP3551" s="9"/>
      <c r="BQ3551" s="9"/>
      <c r="BR3551" s="9"/>
      <c r="BS3551" s="9"/>
      <c r="BT3551" s="9"/>
      <c r="BU3551" s="9"/>
      <c r="BV3551" s="9"/>
      <c r="BW3551" s="9"/>
      <c r="BX3551" s="9"/>
      <c r="BY3551" s="9"/>
      <c r="BZ3551" s="9"/>
    </row>
    <row r="3552" spans="1:78">
      <c r="A3552" s="9"/>
      <c r="B3552" s="10"/>
      <c r="D3552" s="9"/>
      <c r="E3552" s="9"/>
      <c r="F3552" s="9"/>
      <c r="G3552" s="9"/>
      <c r="H3552" s="9"/>
      <c r="I3552" s="9"/>
      <c r="J3552" s="9"/>
      <c r="K3552" s="9"/>
      <c r="L3552" s="9"/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A3552" s="9"/>
      <c r="AB3552" s="9"/>
      <c r="AC3552" s="9"/>
      <c r="AD3552" s="9"/>
      <c r="AE3552" s="9"/>
      <c r="AF3552" s="9"/>
      <c r="AG3552" s="9"/>
      <c r="AH3552" s="9"/>
      <c r="AI3552" s="9"/>
      <c r="AJ3552" s="9"/>
      <c r="AK3552" s="9"/>
      <c r="AL3552" s="9"/>
      <c r="AM3552" s="9"/>
      <c r="AN3552" s="9"/>
      <c r="AO3552" s="9"/>
      <c r="AP3552" s="9"/>
      <c r="AQ3552" s="9"/>
      <c r="AR3552" s="9"/>
      <c r="AS3552" s="9"/>
      <c r="AT3552" s="9"/>
      <c r="AU3552" s="9"/>
      <c r="AV3552" s="9"/>
      <c r="AW3552" s="9"/>
      <c r="AX3552" s="9"/>
      <c r="AY3552" s="9"/>
      <c r="AZ3552" s="9"/>
      <c r="BA3552" s="9"/>
      <c r="BB3552" s="9"/>
      <c r="BC3552" s="9"/>
      <c r="BD3552" s="9"/>
      <c r="BE3552" s="9"/>
      <c r="BF3552" s="9"/>
      <c r="BG3552" s="9"/>
      <c r="BH3552" s="9"/>
      <c r="BI3552" s="9"/>
      <c r="BJ3552" s="9"/>
      <c r="BK3552" s="9"/>
      <c r="BL3552" s="9"/>
      <c r="BM3552" s="9"/>
      <c r="BN3552" s="9"/>
      <c r="BO3552" s="9"/>
      <c r="BP3552" s="9"/>
      <c r="BQ3552" s="9"/>
      <c r="BR3552" s="9"/>
      <c r="BS3552" s="9"/>
      <c r="BT3552" s="9"/>
      <c r="BU3552" s="9"/>
      <c r="BV3552" s="9"/>
      <c r="BW3552" s="9"/>
      <c r="BX3552" s="9"/>
      <c r="BY3552" s="9"/>
      <c r="BZ3552" s="9"/>
    </row>
    <row r="3553" spans="1:78">
      <c r="A3553" s="9"/>
      <c r="B3553" s="10"/>
      <c r="D3553" s="9"/>
      <c r="E3553" s="9"/>
      <c r="F3553" s="9"/>
      <c r="G3553" s="9"/>
      <c r="H3553" s="9"/>
      <c r="I3553" s="9"/>
      <c r="J3553" s="9"/>
      <c r="K3553" s="9"/>
      <c r="L3553" s="9"/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A3553" s="9"/>
      <c r="AB3553" s="9"/>
      <c r="AC3553" s="9"/>
      <c r="AD3553" s="9"/>
      <c r="AE3553" s="9"/>
      <c r="AF3553" s="9"/>
      <c r="AG3553" s="9"/>
      <c r="AH3553" s="9"/>
      <c r="AI3553" s="9"/>
      <c r="AJ3553" s="9"/>
      <c r="AK3553" s="9"/>
      <c r="AL3553" s="9"/>
      <c r="AM3553" s="9"/>
      <c r="AN3553" s="9"/>
      <c r="AO3553" s="9"/>
      <c r="AP3553" s="9"/>
      <c r="AQ3553" s="9"/>
      <c r="AR3553" s="9"/>
      <c r="AS3553" s="9"/>
      <c r="AT3553" s="9"/>
      <c r="AU3553" s="9"/>
      <c r="AV3553" s="9"/>
      <c r="AW3553" s="9"/>
      <c r="AX3553" s="9"/>
      <c r="AY3553" s="9"/>
      <c r="AZ3553" s="9"/>
      <c r="BA3553" s="9"/>
      <c r="BB3553" s="9"/>
      <c r="BC3553" s="9"/>
      <c r="BD3553" s="9"/>
      <c r="BE3553" s="9"/>
      <c r="BF3553" s="9"/>
      <c r="BG3553" s="9"/>
      <c r="BH3553" s="9"/>
      <c r="BI3553" s="9"/>
      <c r="BJ3553" s="9"/>
      <c r="BK3553" s="9"/>
      <c r="BL3553" s="9"/>
      <c r="BM3553" s="9"/>
      <c r="BN3553" s="9"/>
      <c r="BO3553" s="9"/>
      <c r="BP3553" s="9"/>
      <c r="BQ3553" s="9"/>
      <c r="BR3553" s="9"/>
      <c r="BS3553" s="9"/>
      <c r="BT3553" s="9"/>
      <c r="BU3553" s="9"/>
      <c r="BV3553" s="9"/>
      <c r="BW3553" s="9"/>
      <c r="BX3553" s="9"/>
      <c r="BY3553" s="9"/>
      <c r="BZ3553" s="9"/>
    </row>
    <row r="3554" spans="1:78">
      <c r="A3554" s="9"/>
      <c r="B3554" s="10"/>
      <c r="D3554" s="9"/>
      <c r="E3554" s="9"/>
      <c r="F3554" s="9"/>
      <c r="G3554" s="9"/>
      <c r="H3554" s="9"/>
      <c r="I3554" s="9"/>
      <c r="J3554" s="9"/>
      <c r="K3554" s="9"/>
      <c r="L3554" s="9"/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A3554" s="9"/>
      <c r="AB3554" s="9"/>
      <c r="AC3554" s="9"/>
      <c r="AD3554" s="9"/>
      <c r="AE3554" s="9"/>
      <c r="AF3554" s="9"/>
      <c r="AG3554" s="9"/>
      <c r="AH3554" s="9"/>
      <c r="AI3554" s="9"/>
      <c r="AJ3554" s="9"/>
      <c r="AK3554" s="9"/>
      <c r="AL3554" s="9"/>
      <c r="AM3554" s="9"/>
      <c r="AN3554" s="9"/>
      <c r="AO3554" s="9"/>
      <c r="AP3554" s="9"/>
      <c r="AQ3554" s="9"/>
      <c r="AR3554" s="9"/>
      <c r="AS3554" s="9"/>
      <c r="AT3554" s="9"/>
      <c r="AU3554" s="9"/>
      <c r="AV3554" s="9"/>
      <c r="AW3554" s="9"/>
      <c r="AX3554" s="9"/>
      <c r="AY3554" s="9"/>
      <c r="AZ3554" s="9"/>
      <c r="BA3554" s="9"/>
      <c r="BB3554" s="9"/>
      <c r="BC3554" s="9"/>
      <c r="BD3554" s="9"/>
      <c r="BE3554" s="9"/>
      <c r="BF3554" s="9"/>
      <c r="BG3554" s="9"/>
      <c r="BH3554" s="9"/>
      <c r="BI3554" s="9"/>
      <c r="BJ3554" s="9"/>
      <c r="BK3554" s="9"/>
      <c r="BL3554" s="9"/>
      <c r="BM3554" s="9"/>
      <c r="BN3554" s="9"/>
      <c r="BO3554" s="9"/>
      <c r="BP3554" s="9"/>
      <c r="BQ3554" s="9"/>
      <c r="BR3554" s="9"/>
      <c r="BS3554" s="9"/>
      <c r="BT3554" s="9"/>
      <c r="BU3554" s="9"/>
      <c r="BV3554" s="9"/>
      <c r="BW3554" s="9"/>
      <c r="BX3554" s="9"/>
      <c r="BY3554" s="9"/>
      <c r="BZ3554" s="9"/>
    </row>
    <row r="3555" spans="1:78">
      <c r="A3555" s="9"/>
      <c r="B3555" s="10"/>
      <c r="D3555" s="9"/>
      <c r="E3555" s="9"/>
      <c r="F3555" s="9"/>
      <c r="G3555" s="9"/>
      <c r="H3555" s="9"/>
      <c r="I3555" s="9"/>
      <c r="J3555" s="9"/>
      <c r="K3555" s="9"/>
      <c r="L3555" s="9"/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A3555" s="9"/>
      <c r="AB3555" s="9"/>
      <c r="AC3555" s="9"/>
      <c r="AD3555" s="9"/>
      <c r="AE3555" s="9"/>
      <c r="AF3555" s="9"/>
      <c r="AG3555" s="9"/>
      <c r="AH3555" s="9"/>
      <c r="AI3555" s="9"/>
      <c r="AJ3555" s="9"/>
      <c r="AK3555" s="9"/>
      <c r="AL3555" s="9"/>
      <c r="AM3555" s="9"/>
      <c r="AN3555" s="9"/>
      <c r="AO3555" s="9"/>
      <c r="AP3555" s="9"/>
      <c r="AQ3555" s="9"/>
      <c r="AR3555" s="9"/>
      <c r="AS3555" s="9"/>
      <c r="AT3555" s="9"/>
      <c r="AU3555" s="9"/>
      <c r="AV3555" s="9"/>
      <c r="AW3555" s="9"/>
      <c r="AX3555" s="9"/>
      <c r="AY3555" s="9"/>
      <c r="AZ3555" s="9"/>
      <c r="BA3555" s="9"/>
      <c r="BB3555" s="9"/>
      <c r="BC3555" s="9"/>
      <c r="BD3555" s="9"/>
      <c r="BE3555" s="9"/>
      <c r="BF3555" s="9"/>
      <c r="BG3555" s="9"/>
      <c r="BH3555" s="9"/>
      <c r="BI3555" s="9"/>
      <c r="BJ3555" s="9"/>
      <c r="BK3555" s="9"/>
      <c r="BL3555" s="9"/>
      <c r="BM3555" s="9"/>
      <c r="BN3555" s="9"/>
      <c r="BO3555" s="9"/>
      <c r="BP3555" s="9"/>
      <c r="BQ3555" s="9"/>
      <c r="BR3555" s="9"/>
      <c r="BS3555" s="9"/>
      <c r="BT3555" s="9"/>
      <c r="BU3555" s="9"/>
      <c r="BV3555" s="9"/>
      <c r="BW3555" s="9"/>
      <c r="BX3555" s="9"/>
      <c r="BY3555" s="9"/>
      <c r="BZ3555" s="9"/>
    </row>
    <row r="3556" spans="1:78">
      <c r="A3556" s="9"/>
      <c r="B3556" s="10"/>
      <c r="D3556" s="9"/>
      <c r="E3556" s="9"/>
      <c r="F3556" s="9"/>
      <c r="G3556" s="9"/>
      <c r="H3556" s="9"/>
      <c r="I3556" s="9"/>
      <c r="J3556" s="9"/>
      <c r="K3556" s="9"/>
      <c r="L3556" s="9"/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A3556" s="9"/>
      <c r="AB3556" s="9"/>
      <c r="AC3556" s="9"/>
      <c r="AD3556" s="9"/>
      <c r="AE3556" s="9"/>
      <c r="AF3556" s="9"/>
      <c r="AG3556" s="9"/>
      <c r="AH3556" s="9"/>
      <c r="AI3556" s="9"/>
      <c r="AJ3556" s="9"/>
      <c r="AK3556" s="9"/>
      <c r="AL3556" s="9"/>
      <c r="AM3556" s="9"/>
      <c r="AN3556" s="9"/>
      <c r="AO3556" s="9"/>
      <c r="AP3556" s="9"/>
      <c r="AQ3556" s="9"/>
      <c r="AR3556" s="9"/>
      <c r="AS3556" s="9"/>
      <c r="AT3556" s="9"/>
      <c r="AU3556" s="9"/>
      <c r="AV3556" s="9"/>
      <c r="AW3556" s="9"/>
      <c r="AX3556" s="9"/>
      <c r="AY3556" s="9"/>
      <c r="AZ3556" s="9"/>
      <c r="BA3556" s="9"/>
      <c r="BB3556" s="9"/>
      <c r="BC3556" s="9"/>
      <c r="BD3556" s="9"/>
      <c r="BE3556" s="9"/>
      <c r="BF3556" s="9"/>
      <c r="BG3556" s="9"/>
      <c r="BH3556" s="9"/>
      <c r="BI3556" s="9"/>
      <c r="BJ3556" s="9"/>
      <c r="BK3556" s="9"/>
      <c r="BL3556" s="9"/>
      <c r="BM3556" s="9"/>
      <c r="BN3556" s="9"/>
      <c r="BO3556" s="9"/>
      <c r="BP3556" s="9"/>
      <c r="BQ3556" s="9"/>
      <c r="BR3556" s="9"/>
      <c r="BS3556" s="9"/>
      <c r="BT3556" s="9"/>
      <c r="BU3556" s="9"/>
      <c r="BV3556" s="9"/>
      <c r="BW3556" s="9"/>
      <c r="BX3556" s="9"/>
      <c r="BY3556" s="9"/>
      <c r="BZ3556" s="9"/>
    </row>
    <row r="3557" spans="1:78">
      <c r="A3557" s="9"/>
      <c r="B3557" s="10"/>
      <c r="D3557" s="9"/>
      <c r="E3557" s="9"/>
      <c r="F3557" s="9"/>
      <c r="G3557" s="9"/>
      <c r="H3557" s="9"/>
      <c r="I3557" s="9"/>
      <c r="J3557" s="9"/>
      <c r="K3557" s="9"/>
      <c r="L3557" s="9"/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A3557" s="9"/>
      <c r="AB3557" s="9"/>
      <c r="AC3557" s="9"/>
      <c r="AD3557" s="9"/>
      <c r="AE3557" s="9"/>
      <c r="AF3557" s="9"/>
      <c r="AG3557" s="9"/>
      <c r="AH3557" s="9"/>
      <c r="AI3557" s="9"/>
      <c r="AJ3557" s="9"/>
      <c r="AK3557" s="9"/>
      <c r="AL3557" s="9"/>
      <c r="AM3557" s="9"/>
      <c r="AN3557" s="9"/>
      <c r="AO3557" s="9"/>
      <c r="AP3557" s="9"/>
      <c r="AQ3557" s="9"/>
      <c r="AR3557" s="9"/>
      <c r="AS3557" s="9"/>
      <c r="AT3557" s="9"/>
      <c r="AU3557" s="9"/>
      <c r="AV3557" s="9"/>
      <c r="AW3557" s="9"/>
      <c r="AX3557" s="9"/>
      <c r="AY3557" s="9"/>
      <c r="AZ3557" s="9"/>
      <c r="BA3557" s="9"/>
      <c r="BB3557" s="9"/>
      <c r="BC3557" s="9"/>
      <c r="BD3557" s="9"/>
      <c r="BE3557" s="9"/>
      <c r="BF3557" s="9"/>
      <c r="BG3557" s="9"/>
      <c r="BH3557" s="9"/>
      <c r="BI3557" s="9"/>
      <c r="BJ3557" s="9"/>
      <c r="BK3557" s="9"/>
      <c r="BL3557" s="9"/>
      <c r="BM3557" s="9"/>
      <c r="BN3557" s="9"/>
      <c r="BO3557" s="9"/>
      <c r="BP3557" s="9"/>
      <c r="BQ3557" s="9"/>
      <c r="BR3557" s="9"/>
      <c r="BS3557" s="9"/>
      <c r="BT3557" s="9"/>
      <c r="BU3557" s="9"/>
      <c r="BV3557" s="9"/>
      <c r="BW3557" s="9"/>
      <c r="BX3557" s="9"/>
      <c r="BY3557" s="9"/>
      <c r="BZ3557" s="9"/>
    </row>
    <row r="3558" spans="1:78">
      <c r="A3558" s="9"/>
      <c r="B3558" s="10"/>
      <c r="D3558" s="9"/>
      <c r="E3558" s="9"/>
      <c r="F3558" s="9"/>
      <c r="G3558" s="9"/>
      <c r="H3558" s="9"/>
      <c r="I3558" s="9"/>
      <c r="J3558" s="9"/>
      <c r="K3558" s="9"/>
      <c r="L3558" s="9"/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A3558" s="9"/>
      <c r="AB3558" s="9"/>
      <c r="AC3558" s="9"/>
      <c r="AD3558" s="9"/>
      <c r="AE3558" s="9"/>
      <c r="AF3558" s="9"/>
      <c r="AG3558" s="9"/>
      <c r="AH3558" s="9"/>
      <c r="AI3558" s="9"/>
      <c r="AJ3558" s="9"/>
      <c r="AK3558" s="9"/>
      <c r="AL3558" s="9"/>
      <c r="AM3558" s="9"/>
      <c r="AN3558" s="9"/>
      <c r="AO3558" s="9"/>
      <c r="AP3558" s="9"/>
      <c r="AQ3558" s="9"/>
      <c r="AR3558" s="9"/>
      <c r="AS3558" s="9"/>
      <c r="AT3558" s="9"/>
      <c r="AU3558" s="9"/>
      <c r="AV3558" s="9"/>
      <c r="AW3558" s="9"/>
      <c r="AX3558" s="9"/>
      <c r="AY3558" s="9"/>
      <c r="AZ3558" s="9"/>
      <c r="BA3558" s="9"/>
      <c r="BB3558" s="9"/>
      <c r="BC3558" s="9"/>
      <c r="BD3558" s="9"/>
      <c r="BE3558" s="9"/>
      <c r="BF3558" s="9"/>
      <c r="BG3558" s="9"/>
      <c r="BH3558" s="9"/>
      <c r="BI3558" s="9"/>
      <c r="BJ3558" s="9"/>
      <c r="BK3558" s="9"/>
      <c r="BL3558" s="9"/>
      <c r="BM3558" s="9"/>
      <c r="BN3558" s="9"/>
      <c r="BO3558" s="9"/>
      <c r="BP3558" s="9"/>
      <c r="BQ3558" s="9"/>
      <c r="BR3558" s="9"/>
      <c r="BS3558" s="9"/>
      <c r="BT3558" s="9"/>
      <c r="BU3558" s="9"/>
      <c r="BV3558" s="9"/>
      <c r="BW3558" s="9"/>
      <c r="BX3558" s="9"/>
      <c r="BY3558" s="9"/>
      <c r="BZ3558" s="9"/>
    </row>
    <row r="3559" spans="1:78">
      <c r="A3559" s="9"/>
      <c r="B3559" s="10"/>
      <c r="D3559" s="9"/>
      <c r="E3559" s="9"/>
      <c r="F3559" s="9"/>
      <c r="G3559" s="9"/>
      <c r="H3559" s="9"/>
      <c r="I3559" s="9"/>
      <c r="J3559" s="9"/>
      <c r="K3559" s="9"/>
      <c r="L3559" s="9"/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A3559" s="9"/>
      <c r="AB3559" s="9"/>
      <c r="AC3559" s="9"/>
      <c r="AD3559" s="9"/>
      <c r="AE3559" s="9"/>
      <c r="AF3559" s="9"/>
      <c r="AG3559" s="9"/>
      <c r="AH3559" s="9"/>
      <c r="AI3559" s="9"/>
      <c r="AJ3559" s="9"/>
      <c r="AK3559" s="9"/>
      <c r="AL3559" s="9"/>
      <c r="AM3559" s="9"/>
      <c r="AN3559" s="9"/>
      <c r="AO3559" s="9"/>
      <c r="AP3559" s="9"/>
      <c r="AQ3559" s="9"/>
      <c r="AR3559" s="9"/>
      <c r="AS3559" s="9"/>
      <c r="AT3559" s="9"/>
      <c r="AU3559" s="9"/>
      <c r="AV3559" s="9"/>
      <c r="AW3559" s="9"/>
      <c r="AX3559" s="9"/>
      <c r="AY3559" s="9"/>
      <c r="AZ3559" s="9"/>
      <c r="BA3559" s="9"/>
      <c r="BB3559" s="9"/>
      <c r="BC3559" s="9"/>
      <c r="BD3559" s="9"/>
      <c r="BE3559" s="9"/>
      <c r="BF3559" s="9"/>
      <c r="BG3559" s="9"/>
      <c r="BH3559" s="9"/>
      <c r="BI3559" s="9"/>
      <c r="BJ3559" s="9"/>
      <c r="BK3559" s="9"/>
      <c r="BL3559" s="9"/>
      <c r="BM3559" s="9"/>
      <c r="BN3559" s="9"/>
      <c r="BO3559" s="9"/>
      <c r="BP3559" s="9"/>
      <c r="BQ3559" s="9"/>
      <c r="BR3559" s="9"/>
      <c r="BS3559" s="9"/>
      <c r="BT3559" s="9"/>
      <c r="BU3559" s="9"/>
      <c r="BV3559" s="9"/>
      <c r="BW3559" s="9"/>
      <c r="BX3559" s="9"/>
      <c r="BY3559" s="9"/>
      <c r="BZ3559" s="9"/>
    </row>
    <row r="3560" spans="1:78">
      <c r="A3560" s="9"/>
      <c r="B3560" s="10"/>
      <c r="D3560" s="9"/>
      <c r="E3560" s="9"/>
      <c r="F3560" s="9"/>
      <c r="G3560" s="9"/>
      <c r="H3560" s="9"/>
      <c r="I3560" s="9"/>
      <c r="J3560" s="9"/>
      <c r="K3560" s="9"/>
      <c r="L3560" s="9"/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A3560" s="9"/>
      <c r="AB3560" s="9"/>
      <c r="AC3560" s="9"/>
      <c r="AD3560" s="9"/>
      <c r="AE3560" s="9"/>
      <c r="AF3560" s="9"/>
      <c r="AG3560" s="9"/>
      <c r="AH3560" s="9"/>
      <c r="AI3560" s="9"/>
      <c r="AJ3560" s="9"/>
      <c r="AK3560" s="9"/>
      <c r="AL3560" s="9"/>
      <c r="AM3560" s="9"/>
      <c r="AN3560" s="9"/>
      <c r="AO3560" s="9"/>
      <c r="AP3560" s="9"/>
      <c r="AQ3560" s="9"/>
      <c r="AR3560" s="9"/>
      <c r="AS3560" s="9"/>
      <c r="AT3560" s="9"/>
      <c r="AU3560" s="9"/>
      <c r="AV3560" s="9"/>
      <c r="AW3560" s="9"/>
      <c r="AX3560" s="9"/>
      <c r="AY3560" s="9"/>
      <c r="AZ3560" s="9"/>
      <c r="BA3560" s="9"/>
      <c r="BB3560" s="9"/>
      <c r="BC3560" s="9"/>
      <c r="BD3560" s="9"/>
      <c r="BE3560" s="9"/>
      <c r="BF3560" s="9"/>
      <c r="BG3560" s="9"/>
      <c r="BH3560" s="9"/>
      <c r="BI3560" s="9"/>
      <c r="BJ3560" s="9"/>
      <c r="BK3560" s="9"/>
      <c r="BL3560" s="9"/>
      <c r="BM3560" s="9"/>
      <c r="BN3560" s="9"/>
      <c r="BO3560" s="9"/>
      <c r="BP3560" s="9"/>
      <c r="BQ3560" s="9"/>
      <c r="BR3560" s="9"/>
      <c r="BS3560" s="9"/>
      <c r="BT3560" s="9"/>
      <c r="BU3560" s="9"/>
      <c r="BV3560" s="9"/>
      <c r="BW3560" s="9"/>
      <c r="BX3560" s="9"/>
      <c r="BY3560" s="9"/>
      <c r="BZ3560" s="9"/>
    </row>
    <row r="3561" spans="1:78">
      <c r="A3561" s="9"/>
      <c r="B3561" s="10"/>
      <c r="D3561" s="9"/>
      <c r="E3561" s="9"/>
      <c r="F3561" s="9"/>
      <c r="G3561" s="9"/>
      <c r="H3561" s="9"/>
      <c r="I3561" s="9"/>
      <c r="J3561" s="9"/>
      <c r="K3561" s="9"/>
      <c r="L3561" s="9"/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A3561" s="9"/>
      <c r="AB3561" s="9"/>
      <c r="AC3561" s="9"/>
      <c r="AD3561" s="9"/>
      <c r="AE3561" s="9"/>
      <c r="AF3561" s="9"/>
      <c r="AG3561" s="9"/>
      <c r="AH3561" s="9"/>
      <c r="AI3561" s="9"/>
      <c r="AJ3561" s="9"/>
      <c r="AK3561" s="9"/>
      <c r="AL3561" s="9"/>
      <c r="AM3561" s="9"/>
      <c r="AN3561" s="9"/>
      <c r="AO3561" s="9"/>
      <c r="AP3561" s="9"/>
      <c r="AQ3561" s="9"/>
      <c r="AR3561" s="9"/>
      <c r="AS3561" s="9"/>
      <c r="AT3561" s="9"/>
      <c r="AU3561" s="9"/>
      <c r="AV3561" s="9"/>
      <c r="AW3561" s="9"/>
      <c r="AX3561" s="9"/>
      <c r="AY3561" s="9"/>
      <c r="AZ3561" s="9"/>
      <c r="BA3561" s="9"/>
      <c r="BB3561" s="9"/>
      <c r="BC3561" s="9"/>
      <c r="BD3561" s="9"/>
      <c r="BE3561" s="9"/>
      <c r="BF3561" s="9"/>
      <c r="BG3561" s="9"/>
      <c r="BH3561" s="9"/>
      <c r="BI3561" s="9"/>
      <c r="BJ3561" s="9"/>
      <c r="BK3561" s="9"/>
      <c r="BL3561" s="9"/>
      <c r="BM3561" s="9"/>
      <c r="BN3561" s="9"/>
      <c r="BO3561" s="9"/>
      <c r="BP3561" s="9"/>
      <c r="BQ3561" s="9"/>
      <c r="BR3561" s="9"/>
      <c r="BS3561" s="9"/>
      <c r="BT3561" s="9"/>
      <c r="BU3561" s="9"/>
      <c r="BV3561" s="9"/>
      <c r="BW3561" s="9"/>
      <c r="BX3561" s="9"/>
      <c r="BY3561" s="9"/>
      <c r="BZ3561" s="9"/>
    </row>
    <row r="3562" spans="1:78">
      <c r="A3562" s="9"/>
      <c r="B3562" s="10"/>
      <c r="D3562" s="9"/>
      <c r="E3562" s="9"/>
      <c r="F3562" s="9"/>
      <c r="G3562" s="9"/>
      <c r="H3562" s="9"/>
      <c r="I3562" s="9"/>
      <c r="J3562" s="9"/>
      <c r="K3562" s="9"/>
      <c r="L3562" s="9"/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A3562" s="9"/>
      <c r="AB3562" s="9"/>
      <c r="AC3562" s="9"/>
      <c r="AD3562" s="9"/>
      <c r="AE3562" s="9"/>
      <c r="AF3562" s="9"/>
      <c r="AG3562" s="9"/>
      <c r="AH3562" s="9"/>
      <c r="AI3562" s="9"/>
      <c r="AJ3562" s="9"/>
      <c r="AK3562" s="9"/>
      <c r="AL3562" s="9"/>
      <c r="AM3562" s="9"/>
      <c r="AN3562" s="9"/>
      <c r="AO3562" s="9"/>
      <c r="AP3562" s="9"/>
      <c r="AQ3562" s="9"/>
      <c r="AR3562" s="9"/>
      <c r="AS3562" s="9"/>
      <c r="AT3562" s="9"/>
      <c r="AU3562" s="9"/>
      <c r="AV3562" s="9"/>
      <c r="AW3562" s="9"/>
      <c r="AX3562" s="9"/>
      <c r="AY3562" s="9"/>
      <c r="AZ3562" s="9"/>
      <c r="BA3562" s="9"/>
      <c r="BB3562" s="9"/>
      <c r="BC3562" s="9"/>
      <c r="BD3562" s="9"/>
      <c r="BE3562" s="9"/>
      <c r="BF3562" s="9"/>
      <c r="BG3562" s="9"/>
      <c r="BH3562" s="9"/>
      <c r="BI3562" s="9"/>
      <c r="BJ3562" s="9"/>
      <c r="BK3562" s="9"/>
      <c r="BL3562" s="9"/>
      <c r="BM3562" s="9"/>
      <c r="BN3562" s="9"/>
      <c r="BO3562" s="9"/>
      <c r="BP3562" s="9"/>
      <c r="BQ3562" s="9"/>
      <c r="BR3562" s="9"/>
      <c r="BS3562" s="9"/>
      <c r="BT3562" s="9"/>
      <c r="BU3562" s="9"/>
      <c r="BV3562" s="9"/>
      <c r="BW3562" s="9"/>
      <c r="BX3562" s="9"/>
      <c r="BY3562" s="9"/>
      <c r="BZ3562" s="9"/>
    </row>
    <row r="3563" spans="1:78">
      <c r="A3563" s="9"/>
      <c r="B3563" s="10"/>
      <c r="D3563" s="9"/>
      <c r="E3563" s="9"/>
      <c r="F3563" s="9"/>
      <c r="G3563" s="9"/>
      <c r="H3563" s="9"/>
      <c r="I3563" s="9"/>
      <c r="J3563" s="9"/>
      <c r="K3563" s="9"/>
      <c r="L3563" s="9"/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A3563" s="9"/>
      <c r="AB3563" s="9"/>
      <c r="AC3563" s="9"/>
      <c r="AD3563" s="9"/>
      <c r="AE3563" s="9"/>
      <c r="AF3563" s="9"/>
      <c r="AG3563" s="9"/>
      <c r="AH3563" s="9"/>
      <c r="AI3563" s="9"/>
      <c r="AJ3563" s="9"/>
      <c r="AK3563" s="9"/>
      <c r="AL3563" s="9"/>
      <c r="AM3563" s="9"/>
      <c r="AN3563" s="9"/>
      <c r="AO3563" s="9"/>
      <c r="AP3563" s="9"/>
      <c r="AQ3563" s="9"/>
      <c r="AR3563" s="9"/>
      <c r="AS3563" s="9"/>
      <c r="AT3563" s="9"/>
      <c r="AU3563" s="9"/>
      <c r="AV3563" s="9"/>
      <c r="AW3563" s="9"/>
      <c r="AX3563" s="9"/>
      <c r="AY3563" s="9"/>
      <c r="AZ3563" s="9"/>
      <c r="BA3563" s="9"/>
      <c r="BB3563" s="9"/>
      <c r="BC3563" s="9"/>
      <c r="BD3563" s="9"/>
      <c r="BE3563" s="9"/>
      <c r="BF3563" s="9"/>
      <c r="BG3563" s="9"/>
      <c r="BH3563" s="9"/>
      <c r="BI3563" s="9"/>
      <c r="BJ3563" s="9"/>
      <c r="BK3563" s="9"/>
      <c r="BL3563" s="9"/>
      <c r="BM3563" s="9"/>
      <c r="BN3563" s="9"/>
      <c r="BO3563" s="9"/>
      <c r="BP3563" s="9"/>
      <c r="BQ3563" s="9"/>
      <c r="BR3563" s="9"/>
      <c r="BS3563" s="9"/>
      <c r="BT3563" s="9"/>
      <c r="BU3563" s="9"/>
      <c r="BV3563" s="9"/>
      <c r="BW3563" s="9"/>
      <c r="BX3563" s="9"/>
      <c r="BY3563" s="9"/>
      <c r="BZ3563" s="9"/>
    </row>
    <row r="3564" spans="1:78">
      <c r="A3564" s="9"/>
      <c r="B3564" s="10"/>
      <c r="D3564" s="9"/>
      <c r="E3564" s="9"/>
      <c r="F3564" s="9"/>
      <c r="G3564" s="9"/>
      <c r="H3564" s="9"/>
      <c r="I3564" s="9"/>
      <c r="J3564" s="9"/>
      <c r="K3564" s="9"/>
      <c r="L3564" s="9"/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A3564" s="9"/>
      <c r="AB3564" s="9"/>
      <c r="AC3564" s="9"/>
      <c r="AD3564" s="9"/>
      <c r="AE3564" s="9"/>
      <c r="AF3564" s="9"/>
      <c r="AG3564" s="9"/>
      <c r="AH3564" s="9"/>
      <c r="AI3564" s="9"/>
      <c r="AJ3564" s="9"/>
      <c r="AK3564" s="9"/>
      <c r="AL3564" s="9"/>
      <c r="AM3564" s="9"/>
      <c r="AN3564" s="9"/>
      <c r="AO3564" s="9"/>
      <c r="AP3564" s="9"/>
      <c r="AQ3564" s="9"/>
      <c r="AR3564" s="9"/>
      <c r="AS3564" s="9"/>
      <c r="AT3564" s="9"/>
      <c r="AU3564" s="9"/>
      <c r="AV3564" s="9"/>
      <c r="AW3564" s="9"/>
      <c r="AX3564" s="9"/>
      <c r="AY3564" s="9"/>
      <c r="AZ3564" s="9"/>
      <c r="BA3564" s="9"/>
      <c r="BB3564" s="9"/>
      <c r="BC3564" s="9"/>
      <c r="BD3564" s="9"/>
      <c r="BE3564" s="9"/>
      <c r="BF3564" s="9"/>
      <c r="BG3564" s="9"/>
      <c r="BH3564" s="9"/>
      <c r="BI3564" s="9"/>
      <c r="BJ3564" s="9"/>
      <c r="BK3564" s="9"/>
      <c r="BL3564" s="9"/>
      <c r="BM3564" s="9"/>
      <c r="BN3564" s="9"/>
      <c r="BO3564" s="9"/>
      <c r="BP3564" s="9"/>
      <c r="BQ3564" s="9"/>
      <c r="BR3564" s="9"/>
      <c r="BS3564" s="9"/>
      <c r="BT3564" s="9"/>
      <c r="BU3564" s="9"/>
      <c r="BV3564" s="9"/>
      <c r="BW3564" s="9"/>
      <c r="BX3564" s="9"/>
      <c r="BY3564" s="9"/>
      <c r="BZ3564" s="9"/>
    </row>
    <row r="3565" spans="1:78">
      <c r="A3565" s="9"/>
      <c r="B3565" s="10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A3565" s="9"/>
      <c r="AB3565" s="9"/>
      <c r="AC3565" s="9"/>
      <c r="AD3565" s="9"/>
      <c r="AE3565" s="9"/>
      <c r="AF3565" s="9"/>
      <c r="AG3565" s="9"/>
      <c r="AH3565" s="9"/>
      <c r="AI3565" s="9"/>
      <c r="AJ3565" s="9"/>
      <c r="AK3565" s="9"/>
      <c r="AL3565" s="9"/>
      <c r="AM3565" s="9"/>
      <c r="AN3565" s="9"/>
      <c r="AO3565" s="9"/>
      <c r="AP3565" s="9"/>
      <c r="AQ3565" s="9"/>
      <c r="AR3565" s="9"/>
      <c r="AS3565" s="9"/>
      <c r="AT3565" s="9"/>
      <c r="AU3565" s="9"/>
      <c r="AV3565" s="9"/>
      <c r="AW3565" s="9"/>
      <c r="AX3565" s="9"/>
      <c r="AY3565" s="9"/>
      <c r="AZ3565" s="9"/>
      <c r="BA3565" s="9"/>
      <c r="BB3565" s="9"/>
      <c r="BC3565" s="9"/>
      <c r="BD3565" s="9"/>
      <c r="BE3565" s="9"/>
      <c r="BF3565" s="9"/>
      <c r="BG3565" s="9"/>
      <c r="BH3565" s="9"/>
      <c r="BI3565" s="9"/>
      <c r="BJ3565" s="9"/>
      <c r="BK3565" s="9"/>
      <c r="BL3565" s="9"/>
      <c r="BM3565" s="9"/>
      <c r="BN3565" s="9"/>
      <c r="BO3565" s="9"/>
      <c r="BP3565" s="9"/>
      <c r="BQ3565" s="9"/>
      <c r="BR3565" s="9"/>
      <c r="BS3565" s="9"/>
      <c r="BT3565" s="9"/>
      <c r="BU3565" s="9"/>
      <c r="BV3565" s="9"/>
      <c r="BW3565" s="9"/>
      <c r="BX3565" s="9"/>
      <c r="BY3565" s="9"/>
      <c r="BZ3565" s="9"/>
    </row>
    <row r="3566" spans="1:78">
      <c r="A3566" s="9"/>
      <c r="B3566" s="10"/>
      <c r="D3566" s="9"/>
      <c r="E3566" s="9"/>
      <c r="F3566" s="9"/>
      <c r="G3566" s="9"/>
      <c r="H3566" s="9"/>
      <c r="I3566" s="9"/>
      <c r="J3566" s="9"/>
      <c r="K3566" s="9"/>
      <c r="L3566" s="9"/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A3566" s="9"/>
      <c r="AB3566" s="9"/>
      <c r="AC3566" s="9"/>
      <c r="AD3566" s="9"/>
      <c r="AE3566" s="9"/>
      <c r="AF3566" s="9"/>
      <c r="AG3566" s="9"/>
      <c r="AH3566" s="9"/>
      <c r="AI3566" s="9"/>
      <c r="AJ3566" s="9"/>
      <c r="AK3566" s="9"/>
      <c r="AL3566" s="9"/>
      <c r="AM3566" s="9"/>
      <c r="AN3566" s="9"/>
      <c r="AO3566" s="9"/>
      <c r="AP3566" s="9"/>
      <c r="AQ3566" s="9"/>
      <c r="AR3566" s="9"/>
      <c r="AS3566" s="9"/>
      <c r="AT3566" s="9"/>
      <c r="AU3566" s="9"/>
      <c r="AV3566" s="9"/>
      <c r="AW3566" s="9"/>
      <c r="AX3566" s="9"/>
      <c r="AY3566" s="9"/>
      <c r="AZ3566" s="9"/>
      <c r="BA3566" s="9"/>
      <c r="BB3566" s="9"/>
      <c r="BC3566" s="9"/>
      <c r="BD3566" s="9"/>
      <c r="BE3566" s="9"/>
      <c r="BF3566" s="9"/>
      <c r="BG3566" s="9"/>
      <c r="BH3566" s="9"/>
      <c r="BI3566" s="9"/>
      <c r="BJ3566" s="9"/>
      <c r="BK3566" s="9"/>
      <c r="BL3566" s="9"/>
      <c r="BM3566" s="9"/>
      <c r="BN3566" s="9"/>
      <c r="BO3566" s="9"/>
      <c r="BP3566" s="9"/>
      <c r="BQ3566" s="9"/>
      <c r="BR3566" s="9"/>
      <c r="BS3566" s="9"/>
      <c r="BT3566" s="9"/>
      <c r="BU3566" s="9"/>
      <c r="BV3566" s="9"/>
      <c r="BW3566" s="9"/>
      <c r="BX3566" s="9"/>
      <c r="BY3566" s="9"/>
      <c r="BZ3566" s="9"/>
    </row>
    <row r="3567" spans="1:78">
      <c r="A3567" s="9"/>
      <c r="B3567" s="10"/>
      <c r="D3567" s="9"/>
      <c r="E3567" s="9"/>
      <c r="F3567" s="9"/>
      <c r="G3567" s="9"/>
      <c r="H3567" s="9"/>
      <c r="I3567" s="9"/>
      <c r="J3567" s="9"/>
      <c r="K3567" s="9"/>
      <c r="L3567" s="9"/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A3567" s="9"/>
      <c r="AB3567" s="9"/>
      <c r="AC3567" s="9"/>
      <c r="AD3567" s="9"/>
      <c r="AE3567" s="9"/>
      <c r="AF3567" s="9"/>
      <c r="AG3567" s="9"/>
      <c r="AH3567" s="9"/>
      <c r="AI3567" s="9"/>
      <c r="AJ3567" s="9"/>
      <c r="AK3567" s="9"/>
      <c r="AL3567" s="9"/>
      <c r="AM3567" s="9"/>
      <c r="AN3567" s="9"/>
      <c r="AO3567" s="9"/>
      <c r="AP3567" s="9"/>
      <c r="AQ3567" s="9"/>
      <c r="AR3567" s="9"/>
      <c r="AS3567" s="9"/>
      <c r="AT3567" s="9"/>
      <c r="AU3567" s="9"/>
      <c r="AV3567" s="9"/>
      <c r="AW3567" s="9"/>
      <c r="AX3567" s="9"/>
      <c r="AY3567" s="9"/>
      <c r="AZ3567" s="9"/>
      <c r="BA3567" s="9"/>
      <c r="BB3567" s="9"/>
      <c r="BC3567" s="9"/>
      <c r="BD3567" s="9"/>
      <c r="BE3567" s="9"/>
      <c r="BF3567" s="9"/>
      <c r="BG3567" s="9"/>
      <c r="BH3567" s="9"/>
      <c r="BI3567" s="9"/>
      <c r="BJ3567" s="9"/>
      <c r="BK3567" s="9"/>
      <c r="BL3567" s="9"/>
      <c r="BM3567" s="9"/>
      <c r="BN3567" s="9"/>
      <c r="BO3567" s="9"/>
      <c r="BP3567" s="9"/>
      <c r="BQ3567" s="9"/>
      <c r="BR3567" s="9"/>
      <c r="BS3567" s="9"/>
      <c r="BT3567" s="9"/>
      <c r="BU3567" s="9"/>
      <c r="BV3567" s="9"/>
      <c r="BW3567" s="9"/>
      <c r="BX3567" s="9"/>
      <c r="BY3567" s="9"/>
      <c r="BZ3567" s="9"/>
    </row>
    <row r="3568" spans="1:78">
      <c r="A3568" s="9"/>
      <c r="B3568" s="10"/>
      <c r="D3568" s="9"/>
      <c r="E3568" s="9"/>
      <c r="F3568" s="9"/>
      <c r="G3568" s="9"/>
      <c r="H3568" s="9"/>
      <c r="I3568" s="9"/>
      <c r="J3568" s="9"/>
      <c r="K3568" s="9"/>
      <c r="L3568" s="9"/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A3568" s="9"/>
      <c r="AB3568" s="9"/>
      <c r="AC3568" s="9"/>
      <c r="AD3568" s="9"/>
      <c r="AE3568" s="9"/>
      <c r="AF3568" s="9"/>
      <c r="AG3568" s="9"/>
      <c r="AH3568" s="9"/>
      <c r="AI3568" s="9"/>
      <c r="AJ3568" s="9"/>
      <c r="AK3568" s="9"/>
      <c r="AL3568" s="9"/>
      <c r="AM3568" s="9"/>
      <c r="AN3568" s="9"/>
      <c r="AO3568" s="9"/>
      <c r="AP3568" s="9"/>
      <c r="AQ3568" s="9"/>
      <c r="AR3568" s="9"/>
      <c r="AS3568" s="9"/>
      <c r="AT3568" s="9"/>
      <c r="AU3568" s="9"/>
      <c r="AV3568" s="9"/>
      <c r="AW3568" s="9"/>
      <c r="AX3568" s="9"/>
      <c r="AY3568" s="9"/>
      <c r="AZ3568" s="9"/>
      <c r="BA3568" s="9"/>
      <c r="BB3568" s="9"/>
      <c r="BC3568" s="9"/>
      <c r="BD3568" s="9"/>
      <c r="BE3568" s="9"/>
      <c r="BF3568" s="9"/>
      <c r="BG3568" s="9"/>
      <c r="BH3568" s="9"/>
      <c r="BI3568" s="9"/>
      <c r="BJ3568" s="9"/>
      <c r="BK3568" s="9"/>
      <c r="BL3568" s="9"/>
      <c r="BM3568" s="9"/>
      <c r="BN3568" s="9"/>
      <c r="BO3568" s="9"/>
      <c r="BP3568" s="9"/>
      <c r="BQ3568" s="9"/>
      <c r="BR3568" s="9"/>
      <c r="BS3568" s="9"/>
      <c r="BT3568" s="9"/>
      <c r="BU3568" s="9"/>
      <c r="BV3568" s="9"/>
      <c r="BW3568" s="9"/>
      <c r="BX3568" s="9"/>
      <c r="BY3568" s="9"/>
      <c r="BZ3568" s="9"/>
    </row>
    <row r="3569" spans="1:78">
      <c r="A3569" s="9"/>
      <c r="B3569" s="10"/>
      <c r="D3569" s="9"/>
      <c r="E3569" s="9"/>
      <c r="F3569" s="9"/>
      <c r="G3569" s="9"/>
      <c r="H3569" s="9"/>
      <c r="I3569" s="9"/>
      <c r="J3569" s="9"/>
      <c r="K3569" s="9"/>
      <c r="L3569" s="9"/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A3569" s="9"/>
      <c r="AB3569" s="9"/>
      <c r="AC3569" s="9"/>
      <c r="AD3569" s="9"/>
      <c r="AE3569" s="9"/>
      <c r="AF3569" s="9"/>
      <c r="AG3569" s="9"/>
      <c r="AH3569" s="9"/>
      <c r="AI3569" s="9"/>
      <c r="AJ3569" s="9"/>
      <c r="AK3569" s="9"/>
      <c r="AL3569" s="9"/>
      <c r="AM3569" s="9"/>
      <c r="AN3569" s="9"/>
      <c r="AO3569" s="9"/>
      <c r="AP3569" s="9"/>
      <c r="AQ3569" s="9"/>
      <c r="AR3569" s="9"/>
      <c r="AS3569" s="9"/>
      <c r="AT3569" s="9"/>
      <c r="AU3569" s="9"/>
      <c r="AV3569" s="9"/>
      <c r="AW3569" s="9"/>
      <c r="AX3569" s="9"/>
      <c r="AY3569" s="9"/>
      <c r="AZ3569" s="9"/>
      <c r="BA3569" s="9"/>
      <c r="BB3569" s="9"/>
      <c r="BC3569" s="9"/>
      <c r="BD3569" s="9"/>
      <c r="BE3569" s="9"/>
      <c r="BF3569" s="9"/>
      <c r="BG3569" s="9"/>
      <c r="BH3569" s="9"/>
      <c r="BI3569" s="9"/>
      <c r="BJ3569" s="9"/>
      <c r="BK3569" s="9"/>
      <c r="BL3569" s="9"/>
      <c r="BM3569" s="9"/>
      <c r="BN3569" s="9"/>
      <c r="BO3569" s="9"/>
      <c r="BP3569" s="9"/>
      <c r="BQ3569" s="9"/>
      <c r="BR3569" s="9"/>
      <c r="BS3569" s="9"/>
      <c r="BT3569" s="9"/>
      <c r="BU3569" s="9"/>
      <c r="BV3569" s="9"/>
      <c r="BW3569" s="9"/>
      <c r="BX3569" s="9"/>
      <c r="BY3569" s="9"/>
      <c r="BZ3569" s="9"/>
    </row>
    <row r="3570" spans="1:78">
      <c r="A3570" s="9"/>
      <c r="B3570" s="10"/>
      <c r="D3570" s="9"/>
      <c r="E3570" s="9"/>
      <c r="F3570" s="9"/>
      <c r="G3570" s="9"/>
      <c r="H3570" s="9"/>
      <c r="I3570" s="9"/>
      <c r="J3570" s="9"/>
      <c r="K3570" s="9"/>
      <c r="L3570" s="9"/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A3570" s="9"/>
      <c r="AB3570" s="9"/>
      <c r="AC3570" s="9"/>
      <c r="AD3570" s="9"/>
      <c r="AE3570" s="9"/>
      <c r="AF3570" s="9"/>
      <c r="AG3570" s="9"/>
      <c r="AH3570" s="9"/>
      <c r="AI3570" s="9"/>
      <c r="AJ3570" s="9"/>
      <c r="AK3570" s="9"/>
      <c r="AL3570" s="9"/>
      <c r="AM3570" s="9"/>
      <c r="AN3570" s="9"/>
      <c r="AO3570" s="9"/>
      <c r="AP3570" s="9"/>
      <c r="AQ3570" s="9"/>
      <c r="AR3570" s="9"/>
      <c r="AS3570" s="9"/>
      <c r="AT3570" s="9"/>
      <c r="AU3570" s="9"/>
      <c r="AV3570" s="9"/>
      <c r="AW3570" s="9"/>
      <c r="AX3570" s="9"/>
      <c r="AY3570" s="9"/>
      <c r="AZ3570" s="9"/>
      <c r="BA3570" s="9"/>
      <c r="BB3570" s="9"/>
      <c r="BC3570" s="9"/>
      <c r="BD3570" s="9"/>
      <c r="BE3570" s="9"/>
      <c r="BF3570" s="9"/>
      <c r="BG3570" s="9"/>
      <c r="BH3570" s="9"/>
      <c r="BI3570" s="9"/>
      <c r="BJ3570" s="9"/>
      <c r="BK3570" s="9"/>
      <c r="BL3570" s="9"/>
      <c r="BM3570" s="9"/>
      <c r="BN3570" s="9"/>
      <c r="BO3570" s="9"/>
      <c r="BP3570" s="9"/>
      <c r="BQ3570" s="9"/>
      <c r="BR3570" s="9"/>
      <c r="BS3570" s="9"/>
      <c r="BT3570" s="9"/>
      <c r="BU3570" s="9"/>
      <c r="BV3570" s="9"/>
      <c r="BW3570" s="9"/>
      <c r="BX3570" s="9"/>
      <c r="BY3570" s="9"/>
      <c r="BZ3570" s="9"/>
    </row>
    <row r="3571" spans="1:78">
      <c r="A3571" s="9"/>
      <c r="B3571" s="10"/>
      <c r="D3571" s="9"/>
      <c r="E3571" s="9"/>
      <c r="F3571" s="9"/>
      <c r="G3571" s="9"/>
      <c r="H3571" s="9"/>
      <c r="I3571" s="9"/>
      <c r="J3571" s="9"/>
      <c r="K3571" s="9"/>
      <c r="L3571" s="9"/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A3571" s="9"/>
      <c r="AB3571" s="9"/>
      <c r="AC3571" s="9"/>
      <c r="AD3571" s="9"/>
      <c r="AE3571" s="9"/>
      <c r="AF3571" s="9"/>
      <c r="AG3571" s="9"/>
      <c r="AH3571" s="9"/>
      <c r="AI3571" s="9"/>
      <c r="AJ3571" s="9"/>
      <c r="AK3571" s="9"/>
      <c r="AL3571" s="9"/>
      <c r="AM3571" s="9"/>
      <c r="AN3571" s="9"/>
      <c r="AO3571" s="9"/>
      <c r="AP3571" s="9"/>
      <c r="AQ3571" s="9"/>
      <c r="AR3571" s="9"/>
      <c r="AS3571" s="9"/>
      <c r="AT3571" s="9"/>
      <c r="AU3571" s="9"/>
      <c r="AV3571" s="9"/>
      <c r="AW3571" s="9"/>
      <c r="AX3571" s="9"/>
      <c r="AY3571" s="9"/>
      <c r="AZ3571" s="9"/>
      <c r="BA3571" s="9"/>
      <c r="BB3571" s="9"/>
      <c r="BC3571" s="9"/>
      <c r="BD3571" s="9"/>
      <c r="BE3571" s="9"/>
      <c r="BF3571" s="9"/>
      <c r="BG3571" s="9"/>
      <c r="BH3571" s="9"/>
      <c r="BI3571" s="9"/>
      <c r="BJ3571" s="9"/>
      <c r="BK3571" s="9"/>
      <c r="BL3571" s="9"/>
      <c r="BM3571" s="9"/>
      <c r="BN3571" s="9"/>
      <c r="BO3571" s="9"/>
      <c r="BP3571" s="9"/>
      <c r="BQ3571" s="9"/>
      <c r="BR3571" s="9"/>
      <c r="BS3571" s="9"/>
      <c r="BT3571" s="9"/>
      <c r="BU3571" s="9"/>
      <c r="BV3571" s="9"/>
      <c r="BW3571" s="9"/>
      <c r="BX3571" s="9"/>
      <c r="BY3571" s="9"/>
      <c r="BZ3571" s="9"/>
    </row>
    <row r="3572" spans="1:78">
      <c r="A3572" s="9"/>
      <c r="B3572" s="10"/>
      <c r="D3572" s="9"/>
      <c r="E3572" s="9"/>
      <c r="F3572" s="9"/>
      <c r="G3572" s="9"/>
      <c r="H3572" s="9"/>
      <c r="I3572" s="9"/>
      <c r="J3572" s="9"/>
      <c r="K3572" s="9"/>
      <c r="L3572" s="9"/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A3572" s="9"/>
      <c r="AB3572" s="9"/>
      <c r="AC3572" s="9"/>
      <c r="AD3572" s="9"/>
      <c r="AE3572" s="9"/>
      <c r="AF3572" s="9"/>
      <c r="AG3572" s="9"/>
      <c r="AH3572" s="9"/>
      <c r="AI3572" s="9"/>
      <c r="AJ3572" s="9"/>
      <c r="AK3572" s="9"/>
      <c r="AL3572" s="9"/>
      <c r="AM3572" s="9"/>
      <c r="AN3572" s="9"/>
      <c r="AO3572" s="9"/>
      <c r="AP3572" s="9"/>
      <c r="AQ3572" s="9"/>
      <c r="AR3572" s="9"/>
      <c r="AS3572" s="9"/>
      <c r="AT3572" s="9"/>
      <c r="AU3572" s="9"/>
      <c r="AV3572" s="9"/>
      <c r="AW3572" s="9"/>
      <c r="AX3572" s="9"/>
      <c r="AY3572" s="9"/>
      <c r="AZ3572" s="9"/>
      <c r="BA3572" s="9"/>
      <c r="BB3572" s="9"/>
      <c r="BC3572" s="9"/>
      <c r="BD3572" s="9"/>
      <c r="BE3572" s="9"/>
      <c r="BF3572" s="9"/>
      <c r="BG3572" s="9"/>
      <c r="BH3572" s="9"/>
      <c r="BI3572" s="9"/>
      <c r="BJ3572" s="9"/>
      <c r="BK3572" s="9"/>
      <c r="BL3572" s="9"/>
      <c r="BM3572" s="9"/>
      <c r="BN3572" s="9"/>
      <c r="BO3572" s="9"/>
      <c r="BP3572" s="9"/>
      <c r="BQ3572" s="9"/>
      <c r="BR3572" s="9"/>
      <c r="BS3572" s="9"/>
      <c r="BT3572" s="9"/>
      <c r="BU3572" s="9"/>
      <c r="BV3572" s="9"/>
      <c r="BW3572" s="9"/>
      <c r="BX3572" s="9"/>
      <c r="BY3572" s="9"/>
      <c r="BZ3572" s="9"/>
    </row>
    <row r="3573" spans="1:78">
      <c r="A3573" s="9"/>
      <c r="B3573" s="10"/>
      <c r="D3573" s="9"/>
      <c r="E3573" s="9"/>
      <c r="F3573" s="9"/>
      <c r="G3573" s="9"/>
      <c r="H3573" s="9"/>
      <c r="I3573" s="9"/>
      <c r="J3573" s="9"/>
      <c r="K3573" s="9"/>
      <c r="L3573" s="9"/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A3573" s="9"/>
      <c r="AB3573" s="9"/>
      <c r="AC3573" s="9"/>
      <c r="AD3573" s="9"/>
      <c r="AE3573" s="9"/>
      <c r="AF3573" s="9"/>
      <c r="AG3573" s="9"/>
      <c r="AH3573" s="9"/>
      <c r="AI3573" s="9"/>
      <c r="AJ3573" s="9"/>
      <c r="AK3573" s="9"/>
      <c r="AL3573" s="9"/>
      <c r="AM3573" s="9"/>
      <c r="AN3573" s="9"/>
      <c r="AO3573" s="9"/>
      <c r="AP3573" s="9"/>
      <c r="AQ3573" s="9"/>
      <c r="AR3573" s="9"/>
      <c r="AS3573" s="9"/>
      <c r="AT3573" s="9"/>
      <c r="AU3573" s="9"/>
      <c r="AV3573" s="9"/>
      <c r="AW3573" s="9"/>
      <c r="AX3573" s="9"/>
      <c r="AY3573" s="9"/>
      <c r="AZ3573" s="9"/>
      <c r="BA3573" s="9"/>
      <c r="BB3573" s="9"/>
      <c r="BC3573" s="9"/>
      <c r="BD3573" s="9"/>
      <c r="BE3573" s="9"/>
      <c r="BF3573" s="9"/>
      <c r="BG3573" s="9"/>
      <c r="BH3573" s="9"/>
      <c r="BI3573" s="9"/>
      <c r="BJ3573" s="9"/>
      <c r="BK3573" s="9"/>
      <c r="BL3573" s="9"/>
      <c r="BM3573" s="9"/>
      <c r="BN3573" s="9"/>
      <c r="BO3573" s="9"/>
      <c r="BP3573" s="9"/>
      <c r="BQ3573" s="9"/>
      <c r="BR3573" s="9"/>
      <c r="BS3573" s="9"/>
      <c r="BT3573" s="9"/>
      <c r="BU3573" s="9"/>
      <c r="BV3573" s="9"/>
      <c r="BW3573" s="9"/>
      <c r="BX3573" s="9"/>
      <c r="BY3573" s="9"/>
      <c r="BZ3573" s="9"/>
    </row>
    <row r="3574" spans="1:78">
      <c r="A3574" s="9"/>
      <c r="B3574" s="10"/>
      <c r="D3574" s="9"/>
      <c r="E3574" s="9"/>
      <c r="F3574" s="9"/>
      <c r="G3574" s="9"/>
      <c r="H3574" s="9"/>
      <c r="I3574" s="9"/>
      <c r="J3574" s="9"/>
      <c r="K3574" s="9"/>
      <c r="L3574" s="9"/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A3574" s="9"/>
      <c r="AB3574" s="9"/>
      <c r="AC3574" s="9"/>
      <c r="AD3574" s="9"/>
      <c r="AE3574" s="9"/>
      <c r="AF3574" s="9"/>
      <c r="AG3574" s="9"/>
      <c r="AH3574" s="9"/>
      <c r="AI3574" s="9"/>
      <c r="AJ3574" s="9"/>
      <c r="AK3574" s="9"/>
      <c r="AL3574" s="9"/>
      <c r="AM3574" s="9"/>
      <c r="AN3574" s="9"/>
      <c r="AO3574" s="9"/>
      <c r="AP3574" s="9"/>
      <c r="AQ3574" s="9"/>
      <c r="AR3574" s="9"/>
      <c r="AS3574" s="9"/>
      <c r="AT3574" s="9"/>
      <c r="AU3574" s="9"/>
      <c r="AV3574" s="9"/>
      <c r="AW3574" s="9"/>
      <c r="AX3574" s="9"/>
      <c r="AY3574" s="9"/>
      <c r="AZ3574" s="9"/>
      <c r="BA3574" s="9"/>
      <c r="BB3574" s="9"/>
      <c r="BC3574" s="9"/>
      <c r="BD3574" s="9"/>
      <c r="BE3574" s="9"/>
      <c r="BF3574" s="9"/>
      <c r="BG3574" s="9"/>
      <c r="BH3574" s="9"/>
      <c r="BI3574" s="9"/>
      <c r="BJ3574" s="9"/>
      <c r="BK3574" s="9"/>
      <c r="BL3574" s="9"/>
      <c r="BM3574" s="9"/>
      <c r="BN3574" s="9"/>
      <c r="BO3574" s="9"/>
      <c r="BP3574" s="9"/>
      <c r="BQ3574" s="9"/>
      <c r="BR3574" s="9"/>
      <c r="BS3574" s="9"/>
      <c r="BT3574" s="9"/>
      <c r="BU3574" s="9"/>
      <c r="BV3574" s="9"/>
      <c r="BW3574" s="9"/>
      <c r="BX3574" s="9"/>
      <c r="BY3574" s="9"/>
      <c r="BZ3574" s="9"/>
    </row>
    <row r="3575" spans="1:78">
      <c r="A3575" s="9"/>
      <c r="B3575" s="10"/>
      <c r="D3575" s="9"/>
      <c r="E3575" s="9"/>
      <c r="F3575" s="9"/>
      <c r="G3575" s="9"/>
      <c r="H3575" s="9"/>
      <c r="I3575" s="9"/>
      <c r="J3575" s="9"/>
      <c r="K3575" s="9"/>
      <c r="L3575" s="9"/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A3575" s="9"/>
      <c r="AB3575" s="9"/>
      <c r="AC3575" s="9"/>
      <c r="AD3575" s="9"/>
      <c r="AE3575" s="9"/>
      <c r="AF3575" s="9"/>
      <c r="AG3575" s="9"/>
      <c r="AH3575" s="9"/>
      <c r="AI3575" s="9"/>
      <c r="AJ3575" s="9"/>
      <c r="AK3575" s="9"/>
      <c r="AL3575" s="9"/>
      <c r="AM3575" s="9"/>
      <c r="AN3575" s="9"/>
      <c r="AO3575" s="9"/>
      <c r="AP3575" s="9"/>
      <c r="AQ3575" s="9"/>
      <c r="AR3575" s="9"/>
      <c r="AS3575" s="9"/>
      <c r="AT3575" s="9"/>
      <c r="AU3575" s="9"/>
      <c r="AV3575" s="9"/>
      <c r="AW3575" s="9"/>
      <c r="AX3575" s="9"/>
      <c r="AY3575" s="9"/>
      <c r="AZ3575" s="9"/>
      <c r="BA3575" s="9"/>
      <c r="BB3575" s="9"/>
      <c r="BC3575" s="9"/>
      <c r="BD3575" s="9"/>
      <c r="BE3575" s="9"/>
      <c r="BF3575" s="9"/>
      <c r="BG3575" s="9"/>
      <c r="BH3575" s="9"/>
      <c r="BI3575" s="9"/>
      <c r="BJ3575" s="9"/>
      <c r="BK3575" s="9"/>
      <c r="BL3575" s="9"/>
      <c r="BM3575" s="9"/>
      <c r="BN3575" s="9"/>
      <c r="BO3575" s="9"/>
      <c r="BP3575" s="9"/>
      <c r="BQ3575" s="9"/>
      <c r="BR3575" s="9"/>
      <c r="BS3575" s="9"/>
      <c r="BT3575" s="9"/>
      <c r="BU3575" s="9"/>
      <c r="BV3575" s="9"/>
      <c r="BW3575" s="9"/>
      <c r="BX3575" s="9"/>
      <c r="BY3575" s="9"/>
      <c r="BZ3575" s="9"/>
    </row>
    <row r="3576" spans="1:78">
      <c r="A3576" s="9"/>
      <c r="B3576" s="10"/>
      <c r="D3576" s="9"/>
      <c r="E3576" s="9"/>
      <c r="F3576" s="9"/>
      <c r="G3576" s="9"/>
      <c r="H3576" s="9"/>
      <c r="I3576" s="9"/>
      <c r="J3576" s="9"/>
      <c r="K3576" s="9"/>
      <c r="L3576" s="9"/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A3576" s="9"/>
      <c r="AB3576" s="9"/>
      <c r="AC3576" s="9"/>
      <c r="AD3576" s="9"/>
      <c r="AE3576" s="9"/>
      <c r="AF3576" s="9"/>
      <c r="AG3576" s="9"/>
      <c r="AH3576" s="9"/>
      <c r="AI3576" s="9"/>
      <c r="AJ3576" s="9"/>
      <c r="AK3576" s="9"/>
      <c r="AL3576" s="9"/>
      <c r="AM3576" s="9"/>
      <c r="AN3576" s="9"/>
      <c r="AO3576" s="9"/>
      <c r="AP3576" s="9"/>
      <c r="AQ3576" s="9"/>
      <c r="AR3576" s="9"/>
      <c r="AS3576" s="9"/>
      <c r="AT3576" s="9"/>
      <c r="AU3576" s="9"/>
      <c r="AV3576" s="9"/>
      <c r="AW3576" s="9"/>
      <c r="AX3576" s="9"/>
      <c r="AY3576" s="9"/>
      <c r="AZ3576" s="9"/>
      <c r="BA3576" s="9"/>
      <c r="BB3576" s="9"/>
      <c r="BC3576" s="9"/>
      <c r="BD3576" s="9"/>
      <c r="BE3576" s="9"/>
      <c r="BF3576" s="9"/>
      <c r="BG3576" s="9"/>
      <c r="BH3576" s="9"/>
      <c r="BI3576" s="9"/>
      <c r="BJ3576" s="9"/>
      <c r="BK3576" s="9"/>
      <c r="BL3576" s="9"/>
      <c r="BM3576" s="9"/>
      <c r="BN3576" s="9"/>
      <c r="BO3576" s="9"/>
      <c r="BP3576" s="9"/>
      <c r="BQ3576" s="9"/>
      <c r="BR3576" s="9"/>
      <c r="BS3576" s="9"/>
      <c r="BT3576" s="9"/>
      <c r="BU3576" s="9"/>
      <c r="BV3576" s="9"/>
      <c r="BW3576" s="9"/>
      <c r="BX3576" s="9"/>
      <c r="BY3576" s="9"/>
      <c r="BZ3576" s="9"/>
    </row>
    <row r="3577" spans="1:78">
      <c r="A3577" s="9"/>
      <c r="B3577" s="10"/>
      <c r="D3577" s="9"/>
      <c r="E3577" s="9"/>
      <c r="F3577" s="9"/>
      <c r="G3577" s="9"/>
      <c r="H3577" s="9"/>
      <c r="I3577" s="9"/>
      <c r="J3577" s="9"/>
      <c r="K3577" s="9"/>
      <c r="L3577" s="9"/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A3577" s="9"/>
      <c r="AB3577" s="9"/>
      <c r="AC3577" s="9"/>
      <c r="AD3577" s="9"/>
      <c r="AE3577" s="9"/>
      <c r="AF3577" s="9"/>
      <c r="AG3577" s="9"/>
      <c r="AH3577" s="9"/>
      <c r="AI3577" s="9"/>
      <c r="AJ3577" s="9"/>
      <c r="AK3577" s="9"/>
      <c r="AL3577" s="9"/>
      <c r="AM3577" s="9"/>
      <c r="AN3577" s="9"/>
      <c r="AO3577" s="9"/>
      <c r="AP3577" s="9"/>
      <c r="AQ3577" s="9"/>
      <c r="AR3577" s="9"/>
      <c r="AS3577" s="9"/>
      <c r="AT3577" s="9"/>
      <c r="AU3577" s="9"/>
      <c r="AV3577" s="9"/>
      <c r="AW3577" s="9"/>
      <c r="AX3577" s="9"/>
      <c r="AY3577" s="9"/>
      <c r="AZ3577" s="9"/>
      <c r="BA3577" s="9"/>
      <c r="BB3577" s="9"/>
      <c r="BC3577" s="9"/>
      <c r="BD3577" s="9"/>
      <c r="BE3577" s="9"/>
      <c r="BF3577" s="9"/>
      <c r="BG3577" s="9"/>
      <c r="BH3577" s="9"/>
      <c r="BI3577" s="9"/>
      <c r="BJ3577" s="9"/>
      <c r="BK3577" s="9"/>
      <c r="BL3577" s="9"/>
      <c r="BM3577" s="9"/>
      <c r="BN3577" s="9"/>
      <c r="BO3577" s="9"/>
      <c r="BP3577" s="9"/>
      <c r="BQ3577" s="9"/>
      <c r="BR3577" s="9"/>
      <c r="BS3577" s="9"/>
      <c r="BT3577" s="9"/>
      <c r="BU3577" s="9"/>
      <c r="BV3577" s="9"/>
      <c r="BW3577" s="9"/>
      <c r="BX3577" s="9"/>
      <c r="BY3577" s="9"/>
      <c r="BZ3577" s="9"/>
    </row>
    <row r="3578" spans="1:78">
      <c r="A3578" s="9"/>
      <c r="B3578" s="10"/>
      <c r="D3578" s="9"/>
      <c r="E3578" s="9"/>
      <c r="F3578" s="9"/>
      <c r="G3578" s="9"/>
      <c r="H3578" s="9"/>
      <c r="I3578" s="9"/>
      <c r="J3578" s="9"/>
      <c r="K3578" s="9"/>
      <c r="L3578" s="9"/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A3578" s="9"/>
      <c r="AB3578" s="9"/>
      <c r="AC3578" s="9"/>
      <c r="AD3578" s="9"/>
      <c r="AE3578" s="9"/>
      <c r="AF3578" s="9"/>
      <c r="AG3578" s="9"/>
      <c r="AH3578" s="9"/>
      <c r="AI3578" s="9"/>
      <c r="AJ3578" s="9"/>
      <c r="AK3578" s="9"/>
      <c r="AL3578" s="9"/>
      <c r="AM3578" s="9"/>
      <c r="AN3578" s="9"/>
      <c r="AO3578" s="9"/>
      <c r="AP3578" s="9"/>
      <c r="AQ3578" s="9"/>
      <c r="AR3578" s="9"/>
      <c r="AS3578" s="9"/>
      <c r="AT3578" s="9"/>
      <c r="AU3578" s="9"/>
      <c r="AV3578" s="9"/>
      <c r="AW3578" s="9"/>
      <c r="AX3578" s="9"/>
      <c r="AY3578" s="9"/>
      <c r="AZ3578" s="9"/>
      <c r="BA3578" s="9"/>
      <c r="BB3578" s="9"/>
      <c r="BC3578" s="9"/>
      <c r="BD3578" s="9"/>
      <c r="BE3578" s="9"/>
      <c r="BF3578" s="9"/>
      <c r="BG3578" s="9"/>
      <c r="BH3578" s="9"/>
      <c r="BI3578" s="9"/>
      <c r="BJ3578" s="9"/>
      <c r="BK3578" s="9"/>
      <c r="BL3578" s="9"/>
      <c r="BM3578" s="9"/>
      <c r="BN3578" s="9"/>
      <c r="BO3578" s="9"/>
      <c r="BP3578" s="9"/>
      <c r="BQ3578" s="9"/>
      <c r="BR3578" s="9"/>
      <c r="BS3578" s="9"/>
      <c r="BT3578" s="9"/>
      <c r="BU3578" s="9"/>
      <c r="BV3578" s="9"/>
      <c r="BW3578" s="9"/>
      <c r="BX3578" s="9"/>
      <c r="BY3578" s="9"/>
      <c r="BZ3578" s="9"/>
    </row>
    <row r="3579" spans="1:78">
      <c r="A3579" s="9"/>
      <c r="B3579" s="10"/>
      <c r="D3579" s="9"/>
      <c r="E3579" s="9"/>
      <c r="F3579" s="9"/>
      <c r="G3579" s="9"/>
      <c r="H3579" s="9"/>
      <c r="I3579" s="9"/>
      <c r="J3579" s="9"/>
      <c r="K3579" s="9"/>
      <c r="L3579" s="9"/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A3579" s="9"/>
      <c r="AB3579" s="9"/>
      <c r="AC3579" s="9"/>
      <c r="AD3579" s="9"/>
      <c r="AE3579" s="9"/>
      <c r="AF3579" s="9"/>
      <c r="AG3579" s="9"/>
      <c r="AH3579" s="9"/>
      <c r="AI3579" s="9"/>
      <c r="AJ3579" s="9"/>
      <c r="AK3579" s="9"/>
      <c r="AL3579" s="9"/>
      <c r="AM3579" s="9"/>
      <c r="AN3579" s="9"/>
      <c r="AO3579" s="9"/>
      <c r="AP3579" s="9"/>
      <c r="AQ3579" s="9"/>
      <c r="AR3579" s="9"/>
      <c r="AS3579" s="9"/>
      <c r="AT3579" s="9"/>
      <c r="AU3579" s="9"/>
      <c r="AV3579" s="9"/>
      <c r="AW3579" s="9"/>
      <c r="AX3579" s="9"/>
      <c r="AY3579" s="9"/>
      <c r="AZ3579" s="9"/>
      <c r="BA3579" s="9"/>
      <c r="BB3579" s="9"/>
      <c r="BC3579" s="9"/>
      <c r="BD3579" s="9"/>
      <c r="BE3579" s="9"/>
      <c r="BF3579" s="9"/>
      <c r="BG3579" s="9"/>
      <c r="BH3579" s="9"/>
      <c r="BI3579" s="9"/>
      <c r="BJ3579" s="9"/>
      <c r="BK3579" s="9"/>
      <c r="BL3579" s="9"/>
      <c r="BM3579" s="9"/>
      <c r="BN3579" s="9"/>
      <c r="BO3579" s="9"/>
      <c r="BP3579" s="9"/>
      <c r="BQ3579" s="9"/>
      <c r="BR3579" s="9"/>
      <c r="BS3579" s="9"/>
      <c r="BT3579" s="9"/>
      <c r="BU3579" s="9"/>
      <c r="BV3579" s="9"/>
      <c r="BW3579" s="9"/>
      <c r="BX3579" s="9"/>
      <c r="BY3579" s="9"/>
      <c r="BZ3579" s="9"/>
    </row>
    <row r="3580" spans="1:78">
      <c r="A3580" s="9"/>
      <c r="B3580" s="10"/>
      <c r="D3580" s="9"/>
      <c r="E3580" s="9"/>
      <c r="F3580" s="9"/>
      <c r="G3580" s="9"/>
      <c r="H3580" s="9"/>
      <c r="I3580" s="9"/>
      <c r="J3580" s="9"/>
      <c r="K3580" s="9"/>
      <c r="L3580" s="9"/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A3580" s="9"/>
      <c r="AB3580" s="9"/>
      <c r="AC3580" s="9"/>
      <c r="AD3580" s="9"/>
      <c r="AE3580" s="9"/>
      <c r="AF3580" s="9"/>
      <c r="AG3580" s="9"/>
      <c r="AH3580" s="9"/>
      <c r="AI3580" s="9"/>
      <c r="AJ3580" s="9"/>
      <c r="AK3580" s="9"/>
      <c r="AL3580" s="9"/>
      <c r="AM3580" s="9"/>
      <c r="AN3580" s="9"/>
      <c r="AO3580" s="9"/>
      <c r="AP3580" s="9"/>
      <c r="AQ3580" s="9"/>
      <c r="AR3580" s="9"/>
      <c r="AS3580" s="9"/>
      <c r="AT3580" s="9"/>
      <c r="AU3580" s="9"/>
      <c r="AV3580" s="9"/>
      <c r="AW3580" s="9"/>
      <c r="AX3580" s="9"/>
      <c r="AY3580" s="9"/>
      <c r="AZ3580" s="9"/>
      <c r="BA3580" s="9"/>
      <c r="BB3580" s="9"/>
      <c r="BC3580" s="9"/>
      <c r="BD3580" s="9"/>
      <c r="BE3580" s="9"/>
      <c r="BF3580" s="9"/>
      <c r="BG3580" s="9"/>
      <c r="BH3580" s="9"/>
      <c r="BI3580" s="9"/>
      <c r="BJ3580" s="9"/>
      <c r="BK3580" s="9"/>
      <c r="BL3580" s="9"/>
      <c r="BM3580" s="9"/>
      <c r="BN3580" s="9"/>
      <c r="BO3580" s="9"/>
      <c r="BP3580" s="9"/>
      <c r="BQ3580" s="9"/>
      <c r="BR3580" s="9"/>
      <c r="BS3580" s="9"/>
      <c r="BT3580" s="9"/>
      <c r="BU3580" s="9"/>
      <c r="BV3580" s="9"/>
      <c r="BW3580" s="9"/>
      <c r="BX3580" s="9"/>
      <c r="BY3580" s="9"/>
      <c r="BZ3580" s="9"/>
    </row>
    <row r="3581" spans="1:78">
      <c r="A3581" s="9"/>
      <c r="B3581" s="10"/>
      <c r="D3581" s="9"/>
      <c r="E3581" s="9"/>
      <c r="F3581" s="9"/>
      <c r="G3581" s="9"/>
      <c r="H3581" s="9"/>
      <c r="I3581" s="9"/>
      <c r="J3581" s="9"/>
      <c r="K3581" s="9"/>
      <c r="L3581" s="9"/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A3581" s="9"/>
      <c r="AB3581" s="9"/>
      <c r="AC3581" s="9"/>
      <c r="AD3581" s="9"/>
      <c r="AE3581" s="9"/>
      <c r="AF3581" s="9"/>
      <c r="AG3581" s="9"/>
      <c r="AH3581" s="9"/>
      <c r="AI3581" s="9"/>
      <c r="AJ3581" s="9"/>
      <c r="AK3581" s="9"/>
      <c r="AL3581" s="9"/>
      <c r="AM3581" s="9"/>
      <c r="AN3581" s="9"/>
      <c r="AO3581" s="9"/>
      <c r="AP3581" s="9"/>
      <c r="AQ3581" s="9"/>
      <c r="AR3581" s="9"/>
      <c r="AS3581" s="9"/>
      <c r="AT3581" s="9"/>
      <c r="AU3581" s="9"/>
      <c r="AV3581" s="9"/>
      <c r="AW3581" s="9"/>
      <c r="AX3581" s="9"/>
      <c r="AY3581" s="9"/>
      <c r="AZ3581" s="9"/>
      <c r="BA3581" s="9"/>
      <c r="BB3581" s="9"/>
      <c r="BC3581" s="9"/>
      <c r="BD3581" s="9"/>
      <c r="BE3581" s="9"/>
      <c r="BF3581" s="9"/>
      <c r="BG3581" s="9"/>
      <c r="BH3581" s="9"/>
      <c r="BI3581" s="9"/>
      <c r="BJ3581" s="9"/>
      <c r="BK3581" s="9"/>
      <c r="BL3581" s="9"/>
      <c r="BM3581" s="9"/>
      <c r="BN3581" s="9"/>
      <c r="BO3581" s="9"/>
      <c r="BP3581" s="9"/>
      <c r="BQ3581" s="9"/>
      <c r="BR3581" s="9"/>
      <c r="BS3581" s="9"/>
      <c r="BT3581" s="9"/>
      <c r="BU3581" s="9"/>
      <c r="BV3581" s="9"/>
      <c r="BW3581" s="9"/>
      <c r="BX3581" s="9"/>
      <c r="BY3581" s="9"/>
      <c r="BZ3581" s="9"/>
    </row>
    <row r="3582" spans="1:78">
      <c r="A3582" s="9"/>
      <c r="B3582" s="10"/>
      <c r="D3582" s="9"/>
      <c r="E3582" s="9"/>
      <c r="F3582" s="9"/>
      <c r="G3582" s="9"/>
      <c r="H3582" s="9"/>
      <c r="I3582" s="9"/>
      <c r="J3582" s="9"/>
      <c r="K3582" s="9"/>
      <c r="L3582" s="9"/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A3582" s="9"/>
      <c r="AB3582" s="9"/>
      <c r="AC3582" s="9"/>
      <c r="AD3582" s="9"/>
      <c r="AE3582" s="9"/>
      <c r="AF3582" s="9"/>
      <c r="AG3582" s="9"/>
      <c r="AH3582" s="9"/>
      <c r="AI3582" s="9"/>
      <c r="AJ3582" s="9"/>
      <c r="AK3582" s="9"/>
      <c r="AL3582" s="9"/>
      <c r="AM3582" s="9"/>
      <c r="AN3582" s="9"/>
      <c r="AO3582" s="9"/>
      <c r="AP3582" s="9"/>
      <c r="AQ3582" s="9"/>
      <c r="AR3582" s="9"/>
      <c r="AS3582" s="9"/>
      <c r="AT3582" s="9"/>
      <c r="AU3582" s="9"/>
      <c r="AV3582" s="9"/>
      <c r="AW3582" s="9"/>
      <c r="AX3582" s="9"/>
      <c r="AY3582" s="9"/>
      <c r="AZ3582" s="9"/>
      <c r="BA3582" s="9"/>
      <c r="BB3582" s="9"/>
      <c r="BC3582" s="9"/>
      <c r="BD3582" s="9"/>
      <c r="BE3582" s="9"/>
      <c r="BF3582" s="9"/>
      <c r="BG3582" s="9"/>
      <c r="BH3582" s="9"/>
      <c r="BI3582" s="9"/>
      <c r="BJ3582" s="9"/>
      <c r="BK3582" s="9"/>
      <c r="BL3582" s="9"/>
      <c r="BM3582" s="9"/>
      <c r="BN3582" s="9"/>
      <c r="BO3582" s="9"/>
      <c r="BP3582" s="9"/>
      <c r="BQ3582" s="9"/>
      <c r="BR3582" s="9"/>
      <c r="BS3582" s="9"/>
      <c r="BT3582" s="9"/>
      <c r="BU3582" s="9"/>
      <c r="BV3582" s="9"/>
      <c r="BW3582" s="9"/>
      <c r="BX3582" s="9"/>
      <c r="BY3582" s="9"/>
      <c r="BZ3582" s="9"/>
    </row>
    <row r="3583" spans="1:78">
      <c r="A3583" s="9"/>
      <c r="B3583" s="10"/>
      <c r="D3583" s="9"/>
      <c r="E3583" s="9"/>
      <c r="F3583" s="9"/>
      <c r="G3583" s="9"/>
      <c r="H3583" s="9"/>
      <c r="I3583" s="9"/>
      <c r="J3583" s="9"/>
      <c r="K3583" s="9"/>
      <c r="L3583" s="9"/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A3583" s="9"/>
      <c r="AB3583" s="9"/>
      <c r="AC3583" s="9"/>
      <c r="AD3583" s="9"/>
      <c r="AE3583" s="9"/>
      <c r="AF3583" s="9"/>
      <c r="AG3583" s="9"/>
      <c r="AH3583" s="9"/>
      <c r="AI3583" s="9"/>
      <c r="AJ3583" s="9"/>
      <c r="AK3583" s="9"/>
      <c r="AL3583" s="9"/>
      <c r="AM3583" s="9"/>
      <c r="AN3583" s="9"/>
      <c r="AO3583" s="9"/>
      <c r="AP3583" s="9"/>
      <c r="AQ3583" s="9"/>
      <c r="AR3583" s="9"/>
      <c r="AS3583" s="9"/>
      <c r="AT3583" s="9"/>
      <c r="AU3583" s="9"/>
      <c r="AV3583" s="9"/>
      <c r="AW3583" s="9"/>
      <c r="AX3583" s="9"/>
      <c r="AY3583" s="9"/>
      <c r="AZ3583" s="9"/>
      <c r="BA3583" s="9"/>
      <c r="BB3583" s="9"/>
      <c r="BC3583" s="9"/>
      <c r="BD3583" s="9"/>
      <c r="BE3583" s="9"/>
      <c r="BF3583" s="9"/>
      <c r="BG3583" s="9"/>
      <c r="BH3583" s="9"/>
      <c r="BI3583" s="9"/>
      <c r="BJ3583" s="9"/>
      <c r="BK3583" s="9"/>
      <c r="BL3583" s="9"/>
      <c r="BM3583" s="9"/>
      <c r="BN3583" s="9"/>
      <c r="BO3583" s="9"/>
      <c r="BP3583" s="9"/>
      <c r="BQ3583" s="9"/>
      <c r="BR3583" s="9"/>
      <c r="BS3583" s="9"/>
      <c r="BT3583" s="9"/>
      <c r="BU3583" s="9"/>
      <c r="BV3583" s="9"/>
      <c r="BW3583" s="9"/>
      <c r="BX3583" s="9"/>
      <c r="BY3583" s="9"/>
      <c r="BZ3583" s="9"/>
    </row>
    <row r="3584" spans="1:78">
      <c r="A3584" s="9"/>
      <c r="B3584" s="10"/>
      <c r="D3584" s="9"/>
      <c r="E3584" s="9"/>
      <c r="F3584" s="9"/>
      <c r="G3584" s="9"/>
      <c r="H3584" s="9"/>
      <c r="I3584" s="9"/>
      <c r="J3584" s="9"/>
      <c r="K3584" s="9"/>
      <c r="L3584" s="9"/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A3584" s="9"/>
      <c r="AB3584" s="9"/>
      <c r="AC3584" s="9"/>
      <c r="AD3584" s="9"/>
      <c r="AE3584" s="9"/>
      <c r="AF3584" s="9"/>
      <c r="AG3584" s="9"/>
      <c r="AH3584" s="9"/>
      <c r="AI3584" s="9"/>
      <c r="AJ3584" s="9"/>
      <c r="AK3584" s="9"/>
      <c r="AL3584" s="9"/>
      <c r="AM3584" s="9"/>
      <c r="AN3584" s="9"/>
      <c r="AO3584" s="9"/>
      <c r="AP3584" s="9"/>
      <c r="AQ3584" s="9"/>
      <c r="AR3584" s="9"/>
      <c r="AS3584" s="9"/>
      <c r="AT3584" s="9"/>
      <c r="AU3584" s="9"/>
      <c r="AV3584" s="9"/>
      <c r="AW3584" s="9"/>
      <c r="AX3584" s="9"/>
      <c r="AY3584" s="9"/>
      <c r="AZ3584" s="9"/>
      <c r="BA3584" s="9"/>
      <c r="BB3584" s="9"/>
      <c r="BC3584" s="9"/>
      <c r="BD3584" s="9"/>
      <c r="BE3584" s="9"/>
      <c r="BF3584" s="9"/>
      <c r="BG3584" s="9"/>
      <c r="BH3584" s="9"/>
      <c r="BI3584" s="9"/>
      <c r="BJ3584" s="9"/>
      <c r="BK3584" s="9"/>
      <c r="BL3584" s="9"/>
      <c r="BM3584" s="9"/>
      <c r="BN3584" s="9"/>
      <c r="BO3584" s="9"/>
      <c r="BP3584" s="9"/>
      <c r="BQ3584" s="9"/>
      <c r="BR3584" s="9"/>
      <c r="BS3584" s="9"/>
      <c r="BT3584" s="9"/>
      <c r="BU3584" s="9"/>
      <c r="BV3584" s="9"/>
      <c r="BW3584" s="9"/>
      <c r="BX3584" s="9"/>
      <c r="BY3584" s="9"/>
      <c r="BZ3584" s="9"/>
    </row>
    <row r="3585" spans="1:78">
      <c r="A3585" s="9"/>
      <c r="B3585" s="10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A3585" s="9"/>
      <c r="AB3585" s="9"/>
      <c r="AC3585" s="9"/>
      <c r="AD3585" s="9"/>
      <c r="AE3585" s="9"/>
      <c r="AF3585" s="9"/>
      <c r="AG3585" s="9"/>
      <c r="AH3585" s="9"/>
      <c r="AI3585" s="9"/>
      <c r="AJ3585" s="9"/>
      <c r="AK3585" s="9"/>
      <c r="AL3585" s="9"/>
      <c r="AM3585" s="9"/>
      <c r="AN3585" s="9"/>
      <c r="AO3585" s="9"/>
      <c r="AP3585" s="9"/>
      <c r="AQ3585" s="9"/>
      <c r="AR3585" s="9"/>
      <c r="AS3585" s="9"/>
      <c r="AT3585" s="9"/>
      <c r="AU3585" s="9"/>
      <c r="AV3585" s="9"/>
      <c r="AW3585" s="9"/>
      <c r="AX3585" s="9"/>
      <c r="AY3585" s="9"/>
      <c r="AZ3585" s="9"/>
      <c r="BA3585" s="9"/>
      <c r="BB3585" s="9"/>
      <c r="BC3585" s="9"/>
      <c r="BD3585" s="9"/>
      <c r="BE3585" s="9"/>
      <c r="BF3585" s="9"/>
      <c r="BG3585" s="9"/>
      <c r="BH3585" s="9"/>
      <c r="BI3585" s="9"/>
      <c r="BJ3585" s="9"/>
      <c r="BK3585" s="9"/>
      <c r="BL3585" s="9"/>
      <c r="BM3585" s="9"/>
      <c r="BN3585" s="9"/>
      <c r="BO3585" s="9"/>
      <c r="BP3585" s="9"/>
      <c r="BQ3585" s="9"/>
      <c r="BR3585" s="9"/>
      <c r="BS3585" s="9"/>
      <c r="BT3585" s="9"/>
      <c r="BU3585" s="9"/>
      <c r="BV3585" s="9"/>
      <c r="BW3585" s="9"/>
      <c r="BX3585" s="9"/>
      <c r="BY3585" s="9"/>
      <c r="BZ3585" s="9"/>
    </row>
    <row r="3586" spans="1:78">
      <c r="A3586" s="9"/>
      <c r="B3586" s="10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A3586" s="9"/>
      <c r="AB3586" s="9"/>
      <c r="AC3586" s="9"/>
      <c r="AD3586" s="9"/>
      <c r="AE3586" s="9"/>
      <c r="AF3586" s="9"/>
      <c r="AG3586" s="9"/>
      <c r="AH3586" s="9"/>
      <c r="AI3586" s="9"/>
      <c r="AJ3586" s="9"/>
      <c r="AK3586" s="9"/>
      <c r="AL3586" s="9"/>
      <c r="AM3586" s="9"/>
      <c r="AN3586" s="9"/>
      <c r="AO3586" s="9"/>
      <c r="AP3586" s="9"/>
      <c r="AQ3586" s="9"/>
      <c r="AR3586" s="9"/>
      <c r="AS3586" s="9"/>
      <c r="AT3586" s="9"/>
      <c r="AU3586" s="9"/>
      <c r="AV3586" s="9"/>
      <c r="AW3586" s="9"/>
      <c r="AX3586" s="9"/>
      <c r="AY3586" s="9"/>
      <c r="AZ3586" s="9"/>
      <c r="BA3586" s="9"/>
      <c r="BB3586" s="9"/>
      <c r="BC3586" s="9"/>
      <c r="BD3586" s="9"/>
      <c r="BE3586" s="9"/>
      <c r="BF3586" s="9"/>
      <c r="BG3586" s="9"/>
      <c r="BH3586" s="9"/>
      <c r="BI3586" s="9"/>
      <c r="BJ3586" s="9"/>
      <c r="BK3586" s="9"/>
      <c r="BL3586" s="9"/>
      <c r="BM3586" s="9"/>
      <c r="BN3586" s="9"/>
      <c r="BO3586" s="9"/>
      <c r="BP3586" s="9"/>
      <c r="BQ3586" s="9"/>
      <c r="BR3586" s="9"/>
      <c r="BS3586" s="9"/>
      <c r="BT3586" s="9"/>
      <c r="BU3586" s="9"/>
      <c r="BV3586" s="9"/>
      <c r="BW3586" s="9"/>
      <c r="BX3586" s="9"/>
      <c r="BY3586" s="9"/>
      <c r="BZ3586" s="9"/>
    </row>
    <row r="3587" spans="1:78">
      <c r="A3587" s="9"/>
      <c r="B3587" s="10"/>
      <c r="D3587" s="9"/>
      <c r="E3587" s="9"/>
      <c r="F3587" s="9"/>
      <c r="G3587" s="9"/>
      <c r="H3587" s="9"/>
      <c r="I3587" s="9"/>
      <c r="J3587" s="9"/>
      <c r="K3587" s="9"/>
      <c r="L3587" s="9"/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A3587" s="9"/>
      <c r="AB3587" s="9"/>
      <c r="AC3587" s="9"/>
      <c r="AD3587" s="9"/>
      <c r="AE3587" s="9"/>
      <c r="AF3587" s="9"/>
      <c r="AG3587" s="9"/>
      <c r="AH3587" s="9"/>
      <c r="AI3587" s="9"/>
      <c r="AJ3587" s="9"/>
      <c r="AK3587" s="9"/>
      <c r="AL3587" s="9"/>
      <c r="AM3587" s="9"/>
      <c r="AN3587" s="9"/>
      <c r="AO3587" s="9"/>
      <c r="AP3587" s="9"/>
      <c r="AQ3587" s="9"/>
      <c r="AR3587" s="9"/>
      <c r="AS3587" s="9"/>
      <c r="AT3587" s="9"/>
      <c r="AU3587" s="9"/>
      <c r="AV3587" s="9"/>
      <c r="AW3587" s="9"/>
      <c r="AX3587" s="9"/>
      <c r="AY3587" s="9"/>
      <c r="AZ3587" s="9"/>
      <c r="BA3587" s="9"/>
      <c r="BB3587" s="9"/>
      <c r="BC3587" s="9"/>
      <c r="BD3587" s="9"/>
      <c r="BE3587" s="9"/>
      <c r="BF3587" s="9"/>
      <c r="BG3587" s="9"/>
      <c r="BH3587" s="9"/>
      <c r="BI3587" s="9"/>
      <c r="BJ3587" s="9"/>
      <c r="BK3587" s="9"/>
      <c r="BL3587" s="9"/>
      <c r="BM3587" s="9"/>
      <c r="BN3587" s="9"/>
      <c r="BO3587" s="9"/>
      <c r="BP3587" s="9"/>
      <c r="BQ3587" s="9"/>
      <c r="BR3587" s="9"/>
      <c r="BS3587" s="9"/>
      <c r="BT3587" s="9"/>
      <c r="BU3587" s="9"/>
      <c r="BV3587" s="9"/>
      <c r="BW3587" s="9"/>
      <c r="BX3587" s="9"/>
      <c r="BY3587" s="9"/>
      <c r="BZ3587" s="9"/>
    </row>
    <row r="3588" spans="1:78">
      <c r="A3588" s="9"/>
      <c r="B3588" s="10"/>
      <c r="D3588" s="9"/>
      <c r="E3588" s="9"/>
      <c r="F3588" s="9"/>
      <c r="G3588" s="9"/>
      <c r="H3588" s="9"/>
      <c r="I3588" s="9"/>
      <c r="J3588" s="9"/>
      <c r="K3588" s="9"/>
      <c r="L3588" s="9"/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A3588" s="9"/>
      <c r="AB3588" s="9"/>
      <c r="AC3588" s="9"/>
      <c r="AD3588" s="9"/>
      <c r="AE3588" s="9"/>
      <c r="AF3588" s="9"/>
      <c r="AG3588" s="9"/>
      <c r="AH3588" s="9"/>
      <c r="AI3588" s="9"/>
      <c r="AJ3588" s="9"/>
      <c r="AK3588" s="9"/>
      <c r="AL3588" s="9"/>
      <c r="AM3588" s="9"/>
      <c r="AN3588" s="9"/>
      <c r="AO3588" s="9"/>
      <c r="AP3588" s="9"/>
      <c r="AQ3588" s="9"/>
      <c r="AR3588" s="9"/>
      <c r="AS3588" s="9"/>
      <c r="AT3588" s="9"/>
      <c r="AU3588" s="9"/>
      <c r="AV3588" s="9"/>
      <c r="AW3588" s="9"/>
      <c r="AX3588" s="9"/>
      <c r="AY3588" s="9"/>
      <c r="AZ3588" s="9"/>
      <c r="BA3588" s="9"/>
      <c r="BB3588" s="9"/>
      <c r="BC3588" s="9"/>
      <c r="BD3588" s="9"/>
      <c r="BE3588" s="9"/>
      <c r="BF3588" s="9"/>
      <c r="BG3588" s="9"/>
      <c r="BH3588" s="9"/>
      <c r="BI3588" s="9"/>
      <c r="BJ3588" s="9"/>
      <c r="BK3588" s="9"/>
      <c r="BL3588" s="9"/>
      <c r="BM3588" s="9"/>
      <c r="BN3588" s="9"/>
      <c r="BO3588" s="9"/>
      <c r="BP3588" s="9"/>
      <c r="BQ3588" s="9"/>
      <c r="BR3588" s="9"/>
      <c r="BS3588" s="9"/>
      <c r="BT3588" s="9"/>
      <c r="BU3588" s="9"/>
      <c r="BV3588" s="9"/>
      <c r="BW3588" s="9"/>
      <c r="BX3588" s="9"/>
      <c r="BY3588" s="9"/>
      <c r="BZ3588" s="9"/>
    </row>
    <row r="3589" spans="1:78">
      <c r="A3589" s="9"/>
      <c r="B3589" s="10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A3589" s="9"/>
      <c r="AB3589" s="9"/>
      <c r="AC3589" s="9"/>
      <c r="AD3589" s="9"/>
      <c r="AE3589" s="9"/>
      <c r="AF3589" s="9"/>
      <c r="AG3589" s="9"/>
      <c r="AH3589" s="9"/>
      <c r="AI3589" s="9"/>
      <c r="AJ3589" s="9"/>
      <c r="AK3589" s="9"/>
      <c r="AL3589" s="9"/>
      <c r="AM3589" s="9"/>
      <c r="AN3589" s="9"/>
      <c r="AO3589" s="9"/>
      <c r="AP3589" s="9"/>
      <c r="AQ3589" s="9"/>
      <c r="AR3589" s="9"/>
      <c r="AS3589" s="9"/>
      <c r="AT3589" s="9"/>
      <c r="AU3589" s="9"/>
      <c r="AV3589" s="9"/>
      <c r="AW3589" s="9"/>
      <c r="AX3589" s="9"/>
      <c r="AY3589" s="9"/>
      <c r="AZ3589" s="9"/>
      <c r="BA3589" s="9"/>
      <c r="BB3589" s="9"/>
      <c r="BC3589" s="9"/>
      <c r="BD3589" s="9"/>
      <c r="BE3589" s="9"/>
      <c r="BF3589" s="9"/>
      <c r="BG3589" s="9"/>
      <c r="BH3589" s="9"/>
      <c r="BI3589" s="9"/>
      <c r="BJ3589" s="9"/>
      <c r="BK3589" s="9"/>
      <c r="BL3589" s="9"/>
      <c r="BM3589" s="9"/>
      <c r="BN3589" s="9"/>
      <c r="BO3589" s="9"/>
      <c r="BP3589" s="9"/>
      <c r="BQ3589" s="9"/>
      <c r="BR3589" s="9"/>
      <c r="BS3589" s="9"/>
      <c r="BT3589" s="9"/>
      <c r="BU3589" s="9"/>
      <c r="BV3589" s="9"/>
      <c r="BW3589" s="9"/>
      <c r="BX3589" s="9"/>
      <c r="BY3589" s="9"/>
      <c r="BZ3589" s="9"/>
    </row>
    <row r="3590" spans="1:78">
      <c r="A3590" s="9"/>
      <c r="B3590" s="10"/>
      <c r="D3590" s="9"/>
      <c r="E3590" s="9"/>
      <c r="F3590" s="9"/>
      <c r="G3590" s="9"/>
      <c r="H3590" s="9"/>
      <c r="I3590" s="9"/>
      <c r="J3590" s="9"/>
      <c r="K3590" s="9"/>
      <c r="L3590" s="9"/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A3590" s="9"/>
      <c r="AB3590" s="9"/>
      <c r="AC3590" s="9"/>
      <c r="AD3590" s="9"/>
      <c r="AE3590" s="9"/>
      <c r="AF3590" s="9"/>
      <c r="AG3590" s="9"/>
      <c r="AH3590" s="9"/>
      <c r="AI3590" s="9"/>
      <c r="AJ3590" s="9"/>
      <c r="AK3590" s="9"/>
      <c r="AL3590" s="9"/>
      <c r="AM3590" s="9"/>
      <c r="AN3590" s="9"/>
      <c r="AO3590" s="9"/>
      <c r="AP3590" s="9"/>
      <c r="AQ3590" s="9"/>
      <c r="AR3590" s="9"/>
      <c r="AS3590" s="9"/>
      <c r="AT3590" s="9"/>
      <c r="AU3590" s="9"/>
      <c r="AV3590" s="9"/>
      <c r="AW3590" s="9"/>
      <c r="AX3590" s="9"/>
      <c r="AY3590" s="9"/>
      <c r="AZ3590" s="9"/>
      <c r="BA3590" s="9"/>
      <c r="BB3590" s="9"/>
      <c r="BC3590" s="9"/>
      <c r="BD3590" s="9"/>
      <c r="BE3590" s="9"/>
      <c r="BF3590" s="9"/>
      <c r="BG3590" s="9"/>
      <c r="BH3590" s="9"/>
      <c r="BI3590" s="9"/>
      <c r="BJ3590" s="9"/>
      <c r="BK3590" s="9"/>
      <c r="BL3590" s="9"/>
      <c r="BM3590" s="9"/>
      <c r="BN3590" s="9"/>
      <c r="BO3590" s="9"/>
      <c r="BP3590" s="9"/>
      <c r="BQ3590" s="9"/>
      <c r="BR3590" s="9"/>
      <c r="BS3590" s="9"/>
      <c r="BT3590" s="9"/>
      <c r="BU3590" s="9"/>
      <c r="BV3590" s="9"/>
      <c r="BW3590" s="9"/>
      <c r="BX3590" s="9"/>
      <c r="BY3590" s="9"/>
      <c r="BZ3590" s="9"/>
    </row>
    <row r="3591" spans="1:78">
      <c r="A3591" s="9"/>
      <c r="B3591" s="10"/>
      <c r="D3591" s="9"/>
      <c r="E3591" s="9"/>
      <c r="F3591" s="9"/>
      <c r="G3591" s="9"/>
      <c r="H3591" s="9"/>
      <c r="I3591" s="9"/>
      <c r="J3591" s="9"/>
      <c r="K3591" s="9"/>
      <c r="L3591" s="9"/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A3591" s="9"/>
      <c r="AB3591" s="9"/>
      <c r="AC3591" s="9"/>
      <c r="AD3591" s="9"/>
      <c r="AE3591" s="9"/>
      <c r="AF3591" s="9"/>
      <c r="AG3591" s="9"/>
      <c r="AH3591" s="9"/>
      <c r="AI3591" s="9"/>
      <c r="AJ3591" s="9"/>
      <c r="AK3591" s="9"/>
      <c r="AL3591" s="9"/>
      <c r="AM3591" s="9"/>
      <c r="AN3591" s="9"/>
      <c r="AO3591" s="9"/>
      <c r="AP3591" s="9"/>
      <c r="AQ3591" s="9"/>
      <c r="AR3591" s="9"/>
      <c r="AS3591" s="9"/>
      <c r="AT3591" s="9"/>
      <c r="AU3591" s="9"/>
      <c r="AV3591" s="9"/>
      <c r="AW3591" s="9"/>
      <c r="AX3591" s="9"/>
      <c r="AY3591" s="9"/>
      <c r="AZ3591" s="9"/>
      <c r="BA3591" s="9"/>
      <c r="BB3591" s="9"/>
      <c r="BC3591" s="9"/>
      <c r="BD3591" s="9"/>
      <c r="BE3591" s="9"/>
      <c r="BF3591" s="9"/>
      <c r="BG3591" s="9"/>
      <c r="BH3591" s="9"/>
      <c r="BI3591" s="9"/>
      <c r="BJ3591" s="9"/>
      <c r="BK3591" s="9"/>
      <c r="BL3591" s="9"/>
      <c r="BM3591" s="9"/>
      <c r="BN3591" s="9"/>
      <c r="BO3591" s="9"/>
      <c r="BP3591" s="9"/>
      <c r="BQ3591" s="9"/>
      <c r="BR3591" s="9"/>
      <c r="BS3591" s="9"/>
      <c r="BT3591" s="9"/>
      <c r="BU3591" s="9"/>
      <c r="BV3591" s="9"/>
      <c r="BW3591" s="9"/>
      <c r="BX3591" s="9"/>
      <c r="BY3591" s="9"/>
      <c r="BZ3591" s="9"/>
    </row>
    <row r="3592" spans="1:78">
      <c r="A3592" s="9"/>
      <c r="B3592" s="10"/>
      <c r="D3592" s="9"/>
      <c r="E3592" s="9"/>
      <c r="F3592" s="9"/>
      <c r="G3592" s="9"/>
      <c r="H3592" s="9"/>
      <c r="I3592" s="9"/>
      <c r="J3592" s="9"/>
      <c r="K3592" s="9"/>
      <c r="L3592" s="9"/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A3592" s="9"/>
      <c r="AB3592" s="9"/>
      <c r="AC3592" s="9"/>
      <c r="AD3592" s="9"/>
      <c r="AE3592" s="9"/>
      <c r="AF3592" s="9"/>
      <c r="AG3592" s="9"/>
      <c r="AH3592" s="9"/>
      <c r="AI3592" s="9"/>
      <c r="AJ3592" s="9"/>
      <c r="AK3592" s="9"/>
      <c r="AL3592" s="9"/>
      <c r="AM3592" s="9"/>
      <c r="AN3592" s="9"/>
      <c r="AO3592" s="9"/>
      <c r="AP3592" s="9"/>
      <c r="AQ3592" s="9"/>
      <c r="AR3592" s="9"/>
      <c r="AS3592" s="9"/>
      <c r="AT3592" s="9"/>
      <c r="AU3592" s="9"/>
      <c r="AV3592" s="9"/>
      <c r="AW3592" s="9"/>
      <c r="AX3592" s="9"/>
      <c r="AY3592" s="9"/>
      <c r="AZ3592" s="9"/>
      <c r="BA3592" s="9"/>
      <c r="BB3592" s="9"/>
      <c r="BC3592" s="9"/>
      <c r="BD3592" s="9"/>
      <c r="BE3592" s="9"/>
      <c r="BF3592" s="9"/>
      <c r="BG3592" s="9"/>
      <c r="BH3592" s="9"/>
      <c r="BI3592" s="9"/>
      <c r="BJ3592" s="9"/>
      <c r="BK3592" s="9"/>
      <c r="BL3592" s="9"/>
      <c r="BM3592" s="9"/>
      <c r="BN3592" s="9"/>
      <c r="BO3592" s="9"/>
      <c r="BP3592" s="9"/>
      <c r="BQ3592" s="9"/>
      <c r="BR3592" s="9"/>
      <c r="BS3592" s="9"/>
      <c r="BT3592" s="9"/>
      <c r="BU3592" s="9"/>
      <c r="BV3592" s="9"/>
      <c r="BW3592" s="9"/>
      <c r="BX3592" s="9"/>
      <c r="BY3592" s="9"/>
      <c r="BZ3592" s="9"/>
    </row>
    <row r="3593" spans="1:78">
      <c r="A3593" s="9"/>
      <c r="B3593" s="10"/>
      <c r="D3593" s="9"/>
      <c r="E3593" s="9"/>
      <c r="F3593" s="9"/>
      <c r="G3593" s="9"/>
      <c r="H3593" s="9"/>
      <c r="I3593" s="9"/>
      <c r="J3593" s="9"/>
      <c r="K3593" s="9"/>
      <c r="L3593" s="9"/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A3593" s="9"/>
      <c r="AB3593" s="9"/>
      <c r="AC3593" s="9"/>
      <c r="AD3593" s="9"/>
      <c r="AE3593" s="9"/>
      <c r="AF3593" s="9"/>
      <c r="AG3593" s="9"/>
      <c r="AH3593" s="9"/>
      <c r="AI3593" s="9"/>
      <c r="AJ3593" s="9"/>
      <c r="AK3593" s="9"/>
      <c r="AL3593" s="9"/>
      <c r="AM3593" s="9"/>
      <c r="AN3593" s="9"/>
      <c r="AO3593" s="9"/>
      <c r="AP3593" s="9"/>
      <c r="AQ3593" s="9"/>
      <c r="AR3593" s="9"/>
      <c r="AS3593" s="9"/>
      <c r="AT3593" s="9"/>
      <c r="AU3593" s="9"/>
      <c r="AV3593" s="9"/>
      <c r="AW3593" s="9"/>
      <c r="AX3593" s="9"/>
      <c r="AY3593" s="9"/>
      <c r="AZ3593" s="9"/>
      <c r="BA3593" s="9"/>
      <c r="BB3593" s="9"/>
      <c r="BC3593" s="9"/>
      <c r="BD3593" s="9"/>
      <c r="BE3593" s="9"/>
      <c r="BF3593" s="9"/>
      <c r="BG3593" s="9"/>
      <c r="BH3593" s="9"/>
      <c r="BI3593" s="9"/>
      <c r="BJ3593" s="9"/>
      <c r="BK3593" s="9"/>
      <c r="BL3593" s="9"/>
      <c r="BM3593" s="9"/>
      <c r="BN3593" s="9"/>
      <c r="BO3593" s="9"/>
      <c r="BP3593" s="9"/>
      <c r="BQ3593" s="9"/>
      <c r="BR3593" s="9"/>
      <c r="BS3593" s="9"/>
      <c r="BT3593" s="9"/>
      <c r="BU3593" s="9"/>
      <c r="BV3593" s="9"/>
      <c r="BW3593" s="9"/>
      <c r="BX3593" s="9"/>
      <c r="BY3593" s="9"/>
      <c r="BZ3593" s="9"/>
    </row>
    <row r="3594" spans="1:78">
      <c r="A3594" s="9"/>
      <c r="B3594" s="10"/>
      <c r="D3594" s="9"/>
      <c r="E3594" s="9"/>
      <c r="F3594" s="9"/>
      <c r="G3594" s="9"/>
      <c r="H3594" s="9"/>
      <c r="I3594" s="9"/>
      <c r="J3594" s="9"/>
      <c r="K3594" s="9"/>
      <c r="L3594" s="9"/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A3594" s="9"/>
      <c r="AB3594" s="9"/>
      <c r="AC3594" s="9"/>
      <c r="AD3594" s="9"/>
      <c r="AE3594" s="9"/>
      <c r="AF3594" s="9"/>
      <c r="AG3594" s="9"/>
      <c r="AH3594" s="9"/>
      <c r="AI3594" s="9"/>
      <c r="AJ3594" s="9"/>
      <c r="AK3594" s="9"/>
      <c r="AL3594" s="9"/>
      <c r="AM3594" s="9"/>
      <c r="AN3594" s="9"/>
      <c r="AO3594" s="9"/>
      <c r="AP3594" s="9"/>
      <c r="AQ3594" s="9"/>
      <c r="AR3594" s="9"/>
      <c r="AS3594" s="9"/>
      <c r="AT3594" s="9"/>
      <c r="AU3594" s="9"/>
      <c r="AV3594" s="9"/>
      <c r="AW3594" s="9"/>
      <c r="AX3594" s="9"/>
      <c r="AY3594" s="9"/>
      <c r="AZ3594" s="9"/>
      <c r="BA3594" s="9"/>
      <c r="BB3594" s="9"/>
      <c r="BC3594" s="9"/>
      <c r="BD3594" s="9"/>
      <c r="BE3594" s="9"/>
      <c r="BF3594" s="9"/>
      <c r="BG3594" s="9"/>
      <c r="BH3594" s="9"/>
      <c r="BI3594" s="9"/>
      <c r="BJ3594" s="9"/>
      <c r="BK3594" s="9"/>
      <c r="BL3594" s="9"/>
      <c r="BM3594" s="9"/>
      <c r="BN3594" s="9"/>
      <c r="BO3594" s="9"/>
      <c r="BP3594" s="9"/>
      <c r="BQ3594" s="9"/>
      <c r="BR3594" s="9"/>
      <c r="BS3594" s="9"/>
      <c r="BT3594" s="9"/>
      <c r="BU3594" s="9"/>
      <c r="BV3594" s="9"/>
      <c r="BW3594" s="9"/>
      <c r="BX3594" s="9"/>
      <c r="BY3594" s="9"/>
      <c r="BZ3594" s="9"/>
    </row>
    <row r="3595" spans="1:78">
      <c r="A3595" s="9"/>
      <c r="B3595" s="10"/>
      <c r="D3595" s="9"/>
      <c r="E3595" s="9"/>
      <c r="F3595" s="9"/>
      <c r="G3595" s="9"/>
      <c r="H3595" s="9"/>
      <c r="I3595" s="9"/>
      <c r="J3595" s="9"/>
      <c r="K3595" s="9"/>
      <c r="L3595" s="9"/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A3595" s="9"/>
      <c r="AB3595" s="9"/>
      <c r="AC3595" s="9"/>
      <c r="AD3595" s="9"/>
      <c r="AE3595" s="9"/>
      <c r="AF3595" s="9"/>
      <c r="AG3595" s="9"/>
      <c r="AH3595" s="9"/>
      <c r="AI3595" s="9"/>
      <c r="AJ3595" s="9"/>
      <c r="AK3595" s="9"/>
      <c r="AL3595" s="9"/>
      <c r="AM3595" s="9"/>
      <c r="AN3595" s="9"/>
      <c r="AO3595" s="9"/>
      <c r="AP3595" s="9"/>
      <c r="AQ3595" s="9"/>
      <c r="AR3595" s="9"/>
      <c r="AS3595" s="9"/>
      <c r="AT3595" s="9"/>
      <c r="AU3595" s="9"/>
      <c r="AV3595" s="9"/>
      <c r="AW3595" s="9"/>
      <c r="AX3595" s="9"/>
      <c r="AY3595" s="9"/>
      <c r="AZ3595" s="9"/>
      <c r="BA3595" s="9"/>
      <c r="BB3595" s="9"/>
      <c r="BC3595" s="9"/>
      <c r="BD3595" s="9"/>
      <c r="BE3595" s="9"/>
      <c r="BF3595" s="9"/>
      <c r="BG3595" s="9"/>
      <c r="BH3595" s="9"/>
      <c r="BI3595" s="9"/>
      <c r="BJ3595" s="9"/>
      <c r="BK3595" s="9"/>
      <c r="BL3595" s="9"/>
      <c r="BM3595" s="9"/>
      <c r="BN3595" s="9"/>
      <c r="BO3595" s="9"/>
      <c r="BP3595" s="9"/>
      <c r="BQ3595" s="9"/>
      <c r="BR3595" s="9"/>
      <c r="BS3595" s="9"/>
      <c r="BT3595" s="9"/>
      <c r="BU3595" s="9"/>
      <c r="BV3595" s="9"/>
      <c r="BW3595" s="9"/>
      <c r="BX3595" s="9"/>
      <c r="BY3595" s="9"/>
      <c r="BZ3595" s="9"/>
    </row>
    <row r="3596" spans="1:78">
      <c r="A3596" s="9"/>
      <c r="B3596" s="10"/>
      <c r="D3596" s="9"/>
      <c r="E3596" s="9"/>
      <c r="F3596" s="9"/>
      <c r="G3596" s="9"/>
      <c r="H3596" s="9"/>
      <c r="I3596" s="9"/>
      <c r="J3596" s="9"/>
      <c r="K3596" s="9"/>
      <c r="L3596" s="9"/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A3596" s="9"/>
      <c r="AB3596" s="9"/>
      <c r="AC3596" s="9"/>
      <c r="AD3596" s="9"/>
      <c r="AE3596" s="9"/>
      <c r="AF3596" s="9"/>
      <c r="AG3596" s="9"/>
      <c r="AH3596" s="9"/>
      <c r="AI3596" s="9"/>
      <c r="AJ3596" s="9"/>
      <c r="AK3596" s="9"/>
      <c r="AL3596" s="9"/>
      <c r="AM3596" s="9"/>
      <c r="AN3596" s="9"/>
      <c r="AO3596" s="9"/>
      <c r="AP3596" s="9"/>
      <c r="AQ3596" s="9"/>
      <c r="AR3596" s="9"/>
      <c r="AS3596" s="9"/>
      <c r="AT3596" s="9"/>
      <c r="AU3596" s="9"/>
      <c r="AV3596" s="9"/>
      <c r="AW3596" s="9"/>
      <c r="AX3596" s="9"/>
      <c r="AY3596" s="9"/>
      <c r="AZ3596" s="9"/>
      <c r="BA3596" s="9"/>
      <c r="BB3596" s="9"/>
      <c r="BC3596" s="9"/>
      <c r="BD3596" s="9"/>
      <c r="BE3596" s="9"/>
      <c r="BF3596" s="9"/>
      <c r="BG3596" s="9"/>
      <c r="BH3596" s="9"/>
      <c r="BI3596" s="9"/>
      <c r="BJ3596" s="9"/>
      <c r="BK3596" s="9"/>
      <c r="BL3596" s="9"/>
      <c r="BM3596" s="9"/>
      <c r="BN3596" s="9"/>
      <c r="BO3596" s="9"/>
      <c r="BP3596" s="9"/>
      <c r="BQ3596" s="9"/>
      <c r="BR3596" s="9"/>
      <c r="BS3596" s="9"/>
      <c r="BT3596" s="9"/>
      <c r="BU3596" s="9"/>
      <c r="BV3596" s="9"/>
      <c r="BW3596" s="9"/>
      <c r="BX3596" s="9"/>
      <c r="BY3596" s="9"/>
      <c r="BZ3596" s="9"/>
    </row>
    <row r="3597" spans="1:78">
      <c r="A3597" s="9"/>
      <c r="B3597" s="10"/>
      <c r="D3597" s="9"/>
      <c r="E3597" s="9"/>
      <c r="F3597" s="9"/>
      <c r="G3597" s="9"/>
      <c r="H3597" s="9"/>
      <c r="I3597" s="9"/>
      <c r="J3597" s="9"/>
      <c r="K3597" s="9"/>
      <c r="L3597" s="9"/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A3597" s="9"/>
      <c r="AB3597" s="9"/>
      <c r="AC3597" s="9"/>
      <c r="AD3597" s="9"/>
      <c r="AE3597" s="9"/>
      <c r="AF3597" s="9"/>
      <c r="AG3597" s="9"/>
      <c r="AH3597" s="9"/>
      <c r="AI3597" s="9"/>
      <c r="AJ3597" s="9"/>
      <c r="AK3597" s="9"/>
      <c r="AL3597" s="9"/>
      <c r="AM3597" s="9"/>
      <c r="AN3597" s="9"/>
      <c r="AO3597" s="9"/>
      <c r="AP3597" s="9"/>
      <c r="AQ3597" s="9"/>
      <c r="AR3597" s="9"/>
      <c r="AS3597" s="9"/>
      <c r="AT3597" s="9"/>
      <c r="AU3597" s="9"/>
      <c r="AV3597" s="9"/>
      <c r="AW3597" s="9"/>
      <c r="AX3597" s="9"/>
      <c r="AY3597" s="9"/>
      <c r="AZ3597" s="9"/>
      <c r="BA3597" s="9"/>
      <c r="BB3597" s="9"/>
      <c r="BC3597" s="9"/>
      <c r="BD3597" s="9"/>
      <c r="BE3597" s="9"/>
      <c r="BF3597" s="9"/>
      <c r="BG3597" s="9"/>
      <c r="BH3597" s="9"/>
      <c r="BI3597" s="9"/>
      <c r="BJ3597" s="9"/>
      <c r="BK3597" s="9"/>
      <c r="BL3597" s="9"/>
      <c r="BM3597" s="9"/>
      <c r="BN3597" s="9"/>
      <c r="BO3597" s="9"/>
      <c r="BP3597" s="9"/>
      <c r="BQ3597" s="9"/>
      <c r="BR3597" s="9"/>
      <c r="BS3597" s="9"/>
      <c r="BT3597" s="9"/>
      <c r="BU3597" s="9"/>
      <c r="BV3597" s="9"/>
      <c r="BW3597" s="9"/>
      <c r="BX3597" s="9"/>
      <c r="BY3597" s="9"/>
      <c r="BZ3597" s="9"/>
    </row>
    <row r="3598" spans="1:78">
      <c r="A3598" s="9"/>
      <c r="B3598" s="10"/>
      <c r="D3598" s="9"/>
      <c r="E3598" s="9"/>
      <c r="F3598" s="9"/>
      <c r="G3598" s="9"/>
      <c r="H3598" s="9"/>
      <c r="I3598" s="9"/>
      <c r="J3598" s="9"/>
      <c r="K3598" s="9"/>
      <c r="L3598" s="9"/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A3598" s="9"/>
      <c r="AB3598" s="9"/>
      <c r="AC3598" s="9"/>
      <c r="AD3598" s="9"/>
      <c r="AE3598" s="9"/>
      <c r="AF3598" s="9"/>
      <c r="AG3598" s="9"/>
      <c r="AH3598" s="9"/>
      <c r="AI3598" s="9"/>
      <c r="AJ3598" s="9"/>
      <c r="AK3598" s="9"/>
      <c r="AL3598" s="9"/>
      <c r="AM3598" s="9"/>
      <c r="AN3598" s="9"/>
      <c r="AO3598" s="9"/>
      <c r="AP3598" s="9"/>
      <c r="AQ3598" s="9"/>
      <c r="AR3598" s="9"/>
      <c r="AS3598" s="9"/>
      <c r="AT3598" s="9"/>
      <c r="AU3598" s="9"/>
      <c r="AV3598" s="9"/>
      <c r="AW3598" s="9"/>
      <c r="AX3598" s="9"/>
      <c r="AY3598" s="9"/>
      <c r="AZ3598" s="9"/>
      <c r="BA3598" s="9"/>
      <c r="BB3598" s="9"/>
      <c r="BC3598" s="9"/>
      <c r="BD3598" s="9"/>
      <c r="BE3598" s="9"/>
      <c r="BF3598" s="9"/>
      <c r="BG3598" s="9"/>
      <c r="BH3598" s="9"/>
      <c r="BI3598" s="9"/>
      <c r="BJ3598" s="9"/>
      <c r="BK3598" s="9"/>
      <c r="BL3598" s="9"/>
      <c r="BM3598" s="9"/>
      <c r="BN3598" s="9"/>
      <c r="BO3598" s="9"/>
      <c r="BP3598" s="9"/>
      <c r="BQ3598" s="9"/>
      <c r="BR3598" s="9"/>
      <c r="BS3598" s="9"/>
      <c r="BT3598" s="9"/>
      <c r="BU3598" s="9"/>
      <c r="BV3598" s="9"/>
      <c r="BW3598" s="9"/>
      <c r="BX3598" s="9"/>
      <c r="BY3598" s="9"/>
      <c r="BZ3598" s="9"/>
    </row>
    <row r="3599" spans="1:78">
      <c r="A3599" s="9"/>
      <c r="B3599" s="10"/>
      <c r="D3599" s="9"/>
      <c r="E3599" s="9"/>
      <c r="F3599" s="9"/>
      <c r="G3599" s="9"/>
      <c r="H3599" s="9"/>
      <c r="I3599" s="9"/>
      <c r="J3599" s="9"/>
      <c r="K3599" s="9"/>
      <c r="L3599" s="9"/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A3599" s="9"/>
      <c r="AB3599" s="9"/>
      <c r="AC3599" s="9"/>
      <c r="AD3599" s="9"/>
      <c r="AE3599" s="9"/>
      <c r="AF3599" s="9"/>
      <c r="AG3599" s="9"/>
      <c r="AH3599" s="9"/>
      <c r="AI3599" s="9"/>
      <c r="AJ3599" s="9"/>
      <c r="AK3599" s="9"/>
      <c r="AL3599" s="9"/>
      <c r="AM3599" s="9"/>
      <c r="AN3599" s="9"/>
      <c r="AO3599" s="9"/>
      <c r="AP3599" s="9"/>
      <c r="AQ3599" s="9"/>
      <c r="AR3599" s="9"/>
      <c r="AS3599" s="9"/>
      <c r="AT3599" s="9"/>
      <c r="AU3599" s="9"/>
      <c r="AV3599" s="9"/>
      <c r="AW3599" s="9"/>
      <c r="AX3599" s="9"/>
      <c r="AY3599" s="9"/>
      <c r="AZ3599" s="9"/>
      <c r="BA3599" s="9"/>
      <c r="BB3599" s="9"/>
      <c r="BC3599" s="9"/>
      <c r="BD3599" s="9"/>
      <c r="BE3599" s="9"/>
      <c r="BF3599" s="9"/>
      <c r="BG3599" s="9"/>
      <c r="BH3599" s="9"/>
      <c r="BI3599" s="9"/>
      <c r="BJ3599" s="9"/>
      <c r="BK3599" s="9"/>
      <c r="BL3599" s="9"/>
      <c r="BM3599" s="9"/>
      <c r="BN3599" s="9"/>
      <c r="BO3599" s="9"/>
      <c r="BP3599" s="9"/>
      <c r="BQ3599" s="9"/>
      <c r="BR3599" s="9"/>
      <c r="BS3599" s="9"/>
      <c r="BT3599" s="9"/>
      <c r="BU3599" s="9"/>
      <c r="BV3599" s="9"/>
      <c r="BW3599" s="9"/>
      <c r="BX3599" s="9"/>
      <c r="BY3599" s="9"/>
      <c r="BZ3599" s="9"/>
    </row>
    <row r="3600" spans="1:78">
      <c r="A3600" s="9"/>
      <c r="B3600" s="10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A3600" s="9"/>
      <c r="AB3600" s="9"/>
      <c r="AC3600" s="9"/>
      <c r="AD3600" s="9"/>
      <c r="AE3600" s="9"/>
      <c r="AF3600" s="9"/>
      <c r="AG3600" s="9"/>
      <c r="AH3600" s="9"/>
      <c r="AI3600" s="9"/>
      <c r="AJ3600" s="9"/>
      <c r="AK3600" s="9"/>
      <c r="AL3600" s="9"/>
      <c r="AM3600" s="9"/>
      <c r="AN3600" s="9"/>
      <c r="AO3600" s="9"/>
      <c r="AP3600" s="9"/>
      <c r="AQ3600" s="9"/>
      <c r="AR3600" s="9"/>
      <c r="AS3600" s="9"/>
      <c r="AT3600" s="9"/>
      <c r="AU3600" s="9"/>
      <c r="AV3600" s="9"/>
      <c r="AW3600" s="9"/>
      <c r="AX3600" s="9"/>
      <c r="AY3600" s="9"/>
      <c r="AZ3600" s="9"/>
      <c r="BA3600" s="9"/>
      <c r="BB3600" s="9"/>
      <c r="BC3600" s="9"/>
      <c r="BD3600" s="9"/>
      <c r="BE3600" s="9"/>
      <c r="BF3600" s="9"/>
      <c r="BG3600" s="9"/>
      <c r="BH3600" s="9"/>
      <c r="BI3600" s="9"/>
      <c r="BJ3600" s="9"/>
      <c r="BK3600" s="9"/>
      <c r="BL3600" s="9"/>
      <c r="BM3600" s="9"/>
      <c r="BN3600" s="9"/>
      <c r="BO3600" s="9"/>
      <c r="BP3600" s="9"/>
      <c r="BQ3600" s="9"/>
      <c r="BR3600" s="9"/>
      <c r="BS3600" s="9"/>
      <c r="BT3600" s="9"/>
      <c r="BU3600" s="9"/>
      <c r="BV3600" s="9"/>
      <c r="BW3600" s="9"/>
      <c r="BX3600" s="9"/>
      <c r="BY3600" s="9"/>
      <c r="BZ3600" s="9"/>
    </row>
    <row r="3601" spans="1:78">
      <c r="A3601" s="9"/>
      <c r="B3601" s="10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A3601" s="9"/>
      <c r="AB3601" s="9"/>
      <c r="AC3601" s="9"/>
      <c r="AD3601" s="9"/>
      <c r="AE3601" s="9"/>
      <c r="AF3601" s="9"/>
      <c r="AG3601" s="9"/>
      <c r="AH3601" s="9"/>
      <c r="AI3601" s="9"/>
      <c r="AJ3601" s="9"/>
      <c r="AK3601" s="9"/>
      <c r="AL3601" s="9"/>
      <c r="AM3601" s="9"/>
      <c r="AN3601" s="9"/>
      <c r="AO3601" s="9"/>
      <c r="AP3601" s="9"/>
      <c r="AQ3601" s="9"/>
      <c r="AR3601" s="9"/>
      <c r="AS3601" s="9"/>
      <c r="AT3601" s="9"/>
      <c r="AU3601" s="9"/>
      <c r="AV3601" s="9"/>
      <c r="AW3601" s="9"/>
      <c r="AX3601" s="9"/>
      <c r="AY3601" s="9"/>
      <c r="AZ3601" s="9"/>
      <c r="BA3601" s="9"/>
      <c r="BB3601" s="9"/>
      <c r="BC3601" s="9"/>
      <c r="BD3601" s="9"/>
      <c r="BE3601" s="9"/>
      <c r="BF3601" s="9"/>
      <c r="BG3601" s="9"/>
      <c r="BH3601" s="9"/>
      <c r="BI3601" s="9"/>
      <c r="BJ3601" s="9"/>
      <c r="BK3601" s="9"/>
      <c r="BL3601" s="9"/>
      <c r="BM3601" s="9"/>
      <c r="BN3601" s="9"/>
      <c r="BO3601" s="9"/>
      <c r="BP3601" s="9"/>
      <c r="BQ3601" s="9"/>
      <c r="BR3601" s="9"/>
      <c r="BS3601" s="9"/>
      <c r="BT3601" s="9"/>
      <c r="BU3601" s="9"/>
      <c r="BV3601" s="9"/>
      <c r="BW3601" s="9"/>
      <c r="BX3601" s="9"/>
      <c r="BY3601" s="9"/>
      <c r="BZ3601" s="9"/>
    </row>
    <row r="3602" spans="1:78">
      <c r="A3602" s="9"/>
      <c r="B3602" s="10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A3602" s="9"/>
      <c r="AB3602" s="9"/>
      <c r="AC3602" s="9"/>
      <c r="AD3602" s="9"/>
      <c r="AE3602" s="9"/>
      <c r="AF3602" s="9"/>
      <c r="AG3602" s="9"/>
      <c r="AH3602" s="9"/>
      <c r="AI3602" s="9"/>
      <c r="AJ3602" s="9"/>
      <c r="AK3602" s="9"/>
      <c r="AL3602" s="9"/>
      <c r="AM3602" s="9"/>
      <c r="AN3602" s="9"/>
      <c r="AO3602" s="9"/>
      <c r="AP3602" s="9"/>
      <c r="AQ3602" s="9"/>
      <c r="AR3602" s="9"/>
      <c r="AS3602" s="9"/>
      <c r="AT3602" s="9"/>
      <c r="AU3602" s="9"/>
      <c r="AV3602" s="9"/>
      <c r="AW3602" s="9"/>
      <c r="AX3602" s="9"/>
      <c r="AY3602" s="9"/>
      <c r="AZ3602" s="9"/>
      <c r="BA3602" s="9"/>
      <c r="BB3602" s="9"/>
      <c r="BC3602" s="9"/>
      <c r="BD3602" s="9"/>
      <c r="BE3602" s="9"/>
      <c r="BF3602" s="9"/>
      <c r="BG3602" s="9"/>
      <c r="BH3602" s="9"/>
      <c r="BI3602" s="9"/>
      <c r="BJ3602" s="9"/>
      <c r="BK3602" s="9"/>
      <c r="BL3602" s="9"/>
      <c r="BM3602" s="9"/>
      <c r="BN3602" s="9"/>
      <c r="BO3602" s="9"/>
      <c r="BP3602" s="9"/>
      <c r="BQ3602" s="9"/>
      <c r="BR3602" s="9"/>
      <c r="BS3602" s="9"/>
      <c r="BT3602" s="9"/>
      <c r="BU3602" s="9"/>
      <c r="BV3602" s="9"/>
      <c r="BW3602" s="9"/>
      <c r="BX3602" s="9"/>
      <c r="BY3602" s="9"/>
      <c r="BZ3602" s="9"/>
    </row>
    <row r="3603" spans="1:78">
      <c r="A3603" s="9"/>
      <c r="B3603" s="10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A3603" s="9"/>
      <c r="AB3603" s="9"/>
      <c r="AC3603" s="9"/>
      <c r="AD3603" s="9"/>
      <c r="AE3603" s="9"/>
      <c r="AF3603" s="9"/>
      <c r="AG3603" s="9"/>
      <c r="AH3603" s="9"/>
      <c r="AI3603" s="9"/>
      <c r="AJ3603" s="9"/>
      <c r="AK3603" s="9"/>
      <c r="AL3603" s="9"/>
      <c r="AM3603" s="9"/>
      <c r="AN3603" s="9"/>
      <c r="AO3603" s="9"/>
      <c r="AP3603" s="9"/>
      <c r="AQ3603" s="9"/>
      <c r="AR3603" s="9"/>
      <c r="AS3603" s="9"/>
      <c r="AT3603" s="9"/>
      <c r="AU3603" s="9"/>
      <c r="AV3603" s="9"/>
      <c r="AW3603" s="9"/>
      <c r="AX3603" s="9"/>
      <c r="AY3603" s="9"/>
      <c r="AZ3603" s="9"/>
      <c r="BA3603" s="9"/>
      <c r="BB3603" s="9"/>
      <c r="BC3603" s="9"/>
      <c r="BD3603" s="9"/>
      <c r="BE3603" s="9"/>
      <c r="BF3603" s="9"/>
      <c r="BG3603" s="9"/>
      <c r="BH3603" s="9"/>
      <c r="BI3603" s="9"/>
      <c r="BJ3603" s="9"/>
      <c r="BK3603" s="9"/>
      <c r="BL3603" s="9"/>
      <c r="BM3603" s="9"/>
      <c r="BN3603" s="9"/>
      <c r="BO3603" s="9"/>
      <c r="BP3603" s="9"/>
      <c r="BQ3603" s="9"/>
      <c r="BR3603" s="9"/>
      <c r="BS3603" s="9"/>
      <c r="BT3603" s="9"/>
      <c r="BU3603" s="9"/>
      <c r="BV3603" s="9"/>
      <c r="BW3603" s="9"/>
      <c r="BX3603" s="9"/>
      <c r="BY3603" s="9"/>
      <c r="BZ3603" s="9"/>
    </row>
    <row r="3604" spans="1:78">
      <c r="A3604" s="9"/>
      <c r="B3604" s="10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A3604" s="9"/>
      <c r="AB3604" s="9"/>
      <c r="AC3604" s="9"/>
      <c r="AD3604" s="9"/>
      <c r="AE3604" s="9"/>
      <c r="AF3604" s="9"/>
      <c r="AG3604" s="9"/>
      <c r="AH3604" s="9"/>
      <c r="AI3604" s="9"/>
      <c r="AJ3604" s="9"/>
      <c r="AK3604" s="9"/>
      <c r="AL3604" s="9"/>
      <c r="AM3604" s="9"/>
      <c r="AN3604" s="9"/>
      <c r="AO3604" s="9"/>
      <c r="AP3604" s="9"/>
      <c r="AQ3604" s="9"/>
      <c r="AR3604" s="9"/>
      <c r="AS3604" s="9"/>
      <c r="AT3604" s="9"/>
      <c r="AU3604" s="9"/>
      <c r="AV3604" s="9"/>
      <c r="AW3604" s="9"/>
      <c r="AX3604" s="9"/>
      <c r="AY3604" s="9"/>
      <c r="AZ3604" s="9"/>
      <c r="BA3604" s="9"/>
      <c r="BB3604" s="9"/>
      <c r="BC3604" s="9"/>
      <c r="BD3604" s="9"/>
      <c r="BE3604" s="9"/>
      <c r="BF3604" s="9"/>
      <c r="BG3604" s="9"/>
      <c r="BH3604" s="9"/>
      <c r="BI3604" s="9"/>
      <c r="BJ3604" s="9"/>
      <c r="BK3604" s="9"/>
      <c r="BL3604" s="9"/>
      <c r="BM3604" s="9"/>
      <c r="BN3604" s="9"/>
      <c r="BO3604" s="9"/>
      <c r="BP3604" s="9"/>
      <c r="BQ3604" s="9"/>
      <c r="BR3604" s="9"/>
      <c r="BS3604" s="9"/>
      <c r="BT3604" s="9"/>
      <c r="BU3604" s="9"/>
      <c r="BV3604" s="9"/>
      <c r="BW3604" s="9"/>
      <c r="BX3604" s="9"/>
      <c r="BY3604" s="9"/>
      <c r="BZ3604" s="9"/>
    </row>
    <row r="3605" spans="1:78">
      <c r="A3605" s="9"/>
      <c r="B3605" s="10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A3605" s="9"/>
      <c r="AB3605" s="9"/>
      <c r="AC3605" s="9"/>
      <c r="AD3605" s="9"/>
      <c r="AE3605" s="9"/>
      <c r="AF3605" s="9"/>
      <c r="AG3605" s="9"/>
      <c r="AH3605" s="9"/>
      <c r="AI3605" s="9"/>
      <c r="AJ3605" s="9"/>
      <c r="AK3605" s="9"/>
      <c r="AL3605" s="9"/>
      <c r="AM3605" s="9"/>
      <c r="AN3605" s="9"/>
      <c r="AO3605" s="9"/>
      <c r="AP3605" s="9"/>
      <c r="AQ3605" s="9"/>
      <c r="AR3605" s="9"/>
      <c r="AS3605" s="9"/>
      <c r="AT3605" s="9"/>
      <c r="AU3605" s="9"/>
      <c r="AV3605" s="9"/>
      <c r="AW3605" s="9"/>
      <c r="AX3605" s="9"/>
      <c r="AY3605" s="9"/>
      <c r="AZ3605" s="9"/>
      <c r="BA3605" s="9"/>
      <c r="BB3605" s="9"/>
      <c r="BC3605" s="9"/>
      <c r="BD3605" s="9"/>
      <c r="BE3605" s="9"/>
      <c r="BF3605" s="9"/>
      <c r="BG3605" s="9"/>
      <c r="BH3605" s="9"/>
      <c r="BI3605" s="9"/>
      <c r="BJ3605" s="9"/>
      <c r="BK3605" s="9"/>
      <c r="BL3605" s="9"/>
      <c r="BM3605" s="9"/>
      <c r="BN3605" s="9"/>
      <c r="BO3605" s="9"/>
      <c r="BP3605" s="9"/>
      <c r="BQ3605" s="9"/>
      <c r="BR3605" s="9"/>
      <c r="BS3605" s="9"/>
      <c r="BT3605" s="9"/>
      <c r="BU3605" s="9"/>
      <c r="BV3605" s="9"/>
      <c r="BW3605" s="9"/>
      <c r="BX3605" s="9"/>
      <c r="BY3605" s="9"/>
      <c r="BZ3605" s="9"/>
    </row>
    <row r="3606" spans="1:78">
      <c r="A3606" s="9"/>
      <c r="B3606" s="10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A3606" s="9"/>
      <c r="AB3606" s="9"/>
      <c r="AC3606" s="9"/>
      <c r="AD3606" s="9"/>
      <c r="AE3606" s="9"/>
      <c r="AF3606" s="9"/>
      <c r="AG3606" s="9"/>
      <c r="AH3606" s="9"/>
      <c r="AI3606" s="9"/>
      <c r="AJ3606" s="9"/>
      <c r="AK3606" s="9"/>
      <c r="AL3606" s="9"/>
      <c r="AM3606" s="9"/>
      <c r="AN3606" s="9"/>
      <c r="AO3606" s="9"/>
      <c r="AP3606" s="9"/>
      <c r="AQ3606" s="9"/>
      <c r="AR3606" s="9"/>
      <c r="AS3606" s="9"/>
      <c r="AT3606" s="9"/>
      <c r="AU3606" s="9"/>
      <c r="AV3606" s="9"/>
      <c r="AW3606" s="9"/>
      <c r="AX3606" s="9"/>
      <c r="AY3606" s="9"/>
      <c r="AZ3606" s="9"/>
      <c r="BA3606" s="9"/>
      <c r="BB3606" s="9"/>
      <c r="BC3606" s="9"/>
      <c r="BD3606" s="9"/>
      <c r="BE3606" s="9"/>
      <c r="BF3606" s="9"/>
      <c r="BG3606" s="9"/>
      <c r="BH3606" s="9"/>
      <c r="BI3606" s="9"/>
      <c r="BJ3606" s="9"/>
      <c r="BK3606" s="9"/>
      <c r="BL3606" s="9"/>
      <c r="BM3606" s="9"/>
      <c r="BN3606" s="9"/>
      <c r="BO3606" s="9"/>
      <c r="BP3606" s="9"/>
      <c r="BQ3606" s="9"/>
      <c r="BR3606" s="9"/>
      <c r="BS3606" s="9"/>
      <c r="BT3606" s="9"/>
      <c r="BU3606" s="9"/>
      <c r="BV3606" s="9"/>
      <c r="BW3606" s="9"/>
      <c r="BX3606" s="9"/>
      <c r="BY3606" s="9"/>
      <c r="BZ3606" s="9"/>
    </row>
    <row r="3607" spans="1:78">
      <c r="A3607" s="9"/>
      <c r="B3607" s="10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A3607" s="9"/>
      <c r="AB3607" s="9"/>
      <c r="AC3607" s="9"/>
      <c r="AD3607" s="9"/>
      <c r="AE3607" s="9"/>
      <c r="AF3607" s="9"/>
      <c r="AG3607" s="9"/>
      <c r="AH3607" s="9"/>
      <c r="AI3607" s="9"/>
      <c r="AJ3607" s="9"/>
      <c r="AK3607" s="9"/>
      <c r="AL3607" s="9"/>
      <c r="AM3607" s="9"/>
      <c r="AN3607" s="9"/>
      <c r="AO3607" s="9"/>
      <c r="AP3607" s="9"/>
      <c r="AQ3607" s="9"/>
      <c r="AR3607" s="9"/>
      <c r="AS3607" s="9"/>
      <c r="AT3607" s="9"/>
      <c r="AU3607" s="9"/>
      <c r="AV3607" s="9"/>
      <c r="AW3607" s="9"/>
      <c r="AX3607" s="9"/>
      <c r="AY3607" s="9"/>
      <c r="AZ3607" s="9"/>
      <c r="BA3607" s="9"/>
      <c r="BB3607" s="9"/>
      <c r="BC3607" s="9"/>
      <c r="BD3607" s="9"/>
      <c r="BE3607" s="9"/>
      <c r="BF3607" s="9"/>
      <c r="BG3607" s="9"/>
      <c r="BH3607" s="9"/>
      <c r="BI3607" s="9"/>
      <c r="BJ3607" s="9"/>
      <c r="BK3607" s="9"/>
      <c r="BL3607" s="9"/>
      <c r="BM3607" s="9"/>
      <c r="BN3607" s="9"/>
      <c r="BO3607" s="9"/>
      <c r="BP3607" s="9"/>
      <c r="BQ3607" s="9"/>
      <c r="BR3607" s="9"/>
      <c r="BS3607" s="9"/>
      <c r="BT3607" s="9"/>
      <c r="BU3607" s="9"/>
      <c r="BV3607" s="9"/>
      <c r="BW3607" s="9"/>
      <c r="BX3607" s="9"/>
      <c r="BY3607" s="9"/>
      <c r="BZ3607" s="9"/>
    </row>
    <row r="3608" spans="1:78">
      <c r="A3608" s="9"/>
      <c r="B3608" s="10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A3608" s="9"/>
      <c r="AB3608" s="9"/>
      <c r="AC3608" s="9"/>
      <c r="AD3608" s="9"/>
      <c r="AE3608" s="9"/>
      <c r="AF3608" s="9"/>
      <c r="AG3608" s="9"/>
      <c r="AH3608" s="9"/>
      <c r="AI3608" s="9"/>
      <c r="AJ3608" s="9"/>
      <c r="AK3608" s="9"/>
      <c r="AL3608" s="9"/>
      <c r="AM3608" s="9"/>
      <c r="AN3608" s="9"/>
      <c r="AO3608" s="9"/>
      <c r="AP3608" s="9"/>
      <c r="AQ3608" s="9"/>
      <c r="AR3608" s="9"/>
      <c r="AS3608" s="9"/>
      <c r="AT3608" s="9"/>
      <c r="AU3608" s="9"/>
      <c r="AV3608" s="9"/>
      <c r="AW3608" s="9"/>
      <c r="AX3608" s="9"/>
      <c r="AY3608" s="9"/>
      <c r="AZ3608" s="9"/>
      <c r="BA3608" s="9"/>
      <c r="BB3608" s="9"/>
      <c r="BC3608" s="9"/>
      <c r="BD3608" s="9"/>
      <c r="BE3608" s="9"/>
      <c r="BF3608" s="9"/>
      <c r="BG3608" s="9"/>
      <c r="BH3608" s="9"/>
      <c r="BI3608" s="9"/>
      <c r="BJ3608" s="9"/>
      <c r="BK3608" s="9"/>
      <c r="BL3608" s="9"/>
      <c r="BM3608" s="9"/>
      <c r="BN3608" s="9"/>
      <c r="BO3608" s="9"/>
      <c r="BP3608" s="9"/>
      <c r="BQ3608" s="9"/>
      <c r="BR3608" s="9"/>
      <c r="BS3608" s="9"/>
      <c r="BT3608" s="9"/>
      <c r="BU3608" s="9"/>
      <c r="BV3608" s="9"/>
      <c r="BW3608" s="9"/>
      <c r="BX3608" s="9"/>
      <c r="BY3608" s="9"/>
      <c r="BZ3608" s="9"/>
    </row>
    <row r="3609" spans="1:78">
      <c r="A3609" s="9"/>
      <c r="B3609" s="10"/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A3609" s="9"/>
      <c r="AB3609" s="9"/>
      <c r="AC3609" s="9"/>
      <c r="AD3609" s="9"/>
      <c r="AE3609" s="9"/>
      <c r="AF3609" s="9"/>
      <c r="AG3609" s="9"/>
      <c r="AH3609" s="9"/>
      <c r="AI3609" s="9"/>
      <c r="AJ3609" s="9"/>
      <c r="AK3609" s="9"/>
      <c r="AL3609" s="9"/>
      <c r="AM3609" s="9"/>
      <c r="AN3609" s="9"/>
      <c r="AO3609" s="9"/>
      <c r="AP3609" s="9"/>
      <c r="AQ3609" s="9"/>
      <c r="AR3609" s="9"/>
      <c r="AS3609" s="9"/>
      <c r="AT3609" s="9"/>
      <c r="AU3609" s="9"/>
      <c r="AV3609" s="9"/>
      <c r="AW3609" s="9"/>
      <c r="AX3609" s="9"/>
      <c r="AY3609" s="9"/>
      <c r="AZ3609" s="9"/>
      <c r="BA3609" s="9"/>
      <c r="BB3609" s="9"/>
      <c r="BC3609" s="9"/>
      <c r="BD3609" s="9"/>
      <c r="BE3609" s="9"/>
      <c r="BF3609" s="9"/>
      <c r="BG3609" s="9"/>
      <c r="BH3609" s="9"/>
      <c r="BI3609" s="9"/>
      <c r="BJ3609" s="9"/>
      <c r="BK3609" s="9"/>
      <c r="BL3609" s="9"/>
      <c r="BM3609" s="9"/>
      <c r="BN3609" s="9"/>
      <c r="BO3609" s="9"/>
      <c r="BP3609" s="9"/>
      <c r="BQ3609" s="9"/>
      <c r="BR3609" s="9"/>
      <c r="BS3609" s="9"/>
      <c r="BT3609" s="9"/>
      <c r="BU3609" s="9"/>
      <c r="BV3609" s="9"/>
      <c r="BW3609" s="9"/>
      <c r="BX3609" s="9"/>
      <c r="BY3609" s="9"/>
      <c r="BZ3609" s="9"/>
    </row>
    <row r="3610" spans="1:78">
      <c r="A3610" s="9"/>
      <c r="B3610" s="10"/>
      <c r="D3610" s="9"/>
      <c r="E3610" s="9"/>
      <c r="F3610" s="9"/>
      <c r="G3610" s="9"/>
      <c r="H3610" s="9"/>
      <c r="I3610" s="9"/>
      <c r="J3610" s="9"/>
      <c r="K3610" s="9"/>
      <c r="L3610" s="9"/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A3610" s="9"/>
      <c r="AB3610" s="9"/>
      <c r="AC3610" s="9"/>
      <c r="AD3610" s="9"/>
      <c r="AE3610" s="9"/>
      <c r="AF3610" s="9"/>
      <c r="AG3610" s="9"/>
      <c r="AH3610" s="9"/>
      <c r="AI3610" s="9"/>
      <c r="AJ3610" s="9"/>
      <c r="AK3610" s="9"/>
      <c r="AL3610" s="9"/>
      <c r="AM3610" s="9"/>
      <c r="AN3610" s="9"/>
      <c r="AO3610" s="9"/>
      <c r="AP3610" s="9"/>
      <c r="AQ3610" s="9"/>
      <c r="AR3610" s="9"/>
      <c r="AS3610" s="9"/>
      <c r="AT3610" s="9"/>
      <c r="AU3610" s="9"/>
      <c r="AV3610" s="9"/>
      <c r="AW3610" s="9"/>
      <c r="AX3610" s="9"/>
      <c r="AY3610" s="9"/>
      <c r="AZ3610" s="9"/>
      <c r="BA3610" s="9"/>
      <c r="BB3610" s="9"/>
      <c r="BC3610" s="9"/>
      <c r="BD3610" s="9"/>
      <c r="BE3610" s="9"/>
      <c r="BF3610" s="9"/>
      <c r="BG3610" s="9"/>
      <c r="BH3610" s="9"/>
      <c r="BI3610" s="9"/>
      <c r="BJ3610" s="9"/>
      <c r="BK3610" s="9"/>
      <c r="BL3610" s="9"/>
      <c r="BM3610" s="9"/>
      <c r="BN3610" s="9"/>
      <c r="BO3610" s="9"/>
      <c r="BP3610" s="9"/>
      <c r="BQ3610" s="9"/>
      <c r="BR3610" s="9"/>
      <c r="BS3610" s="9"/>
      <c r="BT3610" s="9"/>
      <c r="BU3610" s="9"/>
      <c r="BV3610" s="9"/>
      <c r="BW3610" s="9"/>
      <c r="BX3610" s="9"/>
      <c r="BY3610" s="9"/>
      <c r="BZ3610" s="9"/>
    </row>
    <row r="3611" spans="1:78">
      <c r="A3611" s="9"/>
      <c r="B3611" s="10"/>
      <c r="D3611" s="9"/>
      <c r="E3611" s="9"/>
      <c r="F3611" s="9"/>
      <c r="G3611" s="9"/>
      <c r="H3611" s="9"/>
      <c r="I3611" s="9"/>
      <c r="J3611" s="9"/>
      <c r="K3611" s="9"/>
      <c r="L3611" s="9"/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A3611" s="9"/>
      <c r="AB3611" s="9"/>
      <c r="AC3611" s="9"/>
      <c r="AD3611" s="9"/>
      <c r="AE3611" s="9"/>
      <c r="AF3611" s="9"/>
      <c r="AG3611" s="9"/>
      <c r="AH3611" s="9"/>
      <c r="AI3611" s="9"/>
      <c r="AJ3611" s="9"/>
      <c r="AK3611" s="9"/>
      <c r="AL3611" s="9"/>
      <c r="AM3611" s="9"/>
      <c r="AN3611" s="9"/>
      <c r="AO3611" s="9"/>
      <c r="AP3611" s="9"/>
      <c r="AQ3611" s="9"/>
      <c r="AR3611" s="9"/>
      <c r="AS3611" s="9"/>
      <c r="AT3611" s="9"/>
      <c r="AU3611" s="9"/>
      <c r="AV3611" s="9"/>
      <c r="AW3611" s="9"/>
      <c r="AX3611" s="9"/>
      <c r="AY3611" s="9"/>
      <c r="AZ3611" s="9"/>
      <c r="BA3611" s="9"/>
      <c r="BB3611" s="9"/>
      <c r="BC3611" s="9"/>
      <c r="BD3611" s="9"/>
      <c r="BE3611" s="9"/>
      <c r="BF3611" s="9"/>
      <c r="BG3611" s="9"/>
      <c r="BH3611" s="9"/>
      <c r="BI3611" s="9"/>
      <c r="BJ3611" s="9"/>
      <c r="BK3611" s="9"/>
      <c r="BL3611" s="9"/>
      <c r="BM3611" s="9"/>
      <c r="BN3611" s="9"/>
      <c r="BO3611" s="9"/>
      <c r="BP3611" s="9"/>
      <c r="BQ3611" s="9"/>
      <c r="BR3611" s="9"/>
      <c r="BS3611" s="9"/>
      <c r="BT3611" s="9"/>
      <c r="BU3611" s="9"/>
      <c r="BV3611" s="9"/>
      <c r="BW3611" s="9"/>
      <c r="BX3611" s="9"/>
      <c r="BY3611" s="9"/>
      <c r="BZ3611" s="9"/>
    </row>
    <row r="3612" spans="1:78">
      <c r="A3612" s="9"/>
      <c r="B3612" s="10"/>
      <c r="D3612" s="9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A3612" s="9"/>
      <c r="AB3612" s="9"/>
      <c r="AC3612" s="9"/>
      <c r="AD3612" s="9"/>
      <c r="AE3612" s="9"/>
      <c r="AF3612" s="9"/>
      <c r="AG3612" s="9"/>
      <c r="AH3612" s="9"/>
      <c r="AI3612" s="9"/>
      <c r="AJ3612" s="9"/>
      <c r="AK3612" s="9"/>
      <c r="AL3612" s="9"/>
      <c r="AM3612" s="9"/>
      <c r="AN3612" s="9"/>
      <c r="AO3612" s="9"/>
      <c r="AP3612" s="9"/>
      <c r="AQ3612" s="9"/>
      <c r="AR3612" s="9"/>
      <c r="AS3612" s="9"/>
      <c r="AT3612" s="9"/>
      <c r="AU3612" s="9"/>
      <c r="AV3612" s="9"/>
      <c r="AW3612" s="9"/>
      <c r="AX3612" s="9"/>
      <c r="AY3612" s="9"/>
      <c r="AZ3612" s="9"/>
      <c r="BA3612" s="9"/>
      <c r="BB3612" s="9"/>
      <c r="BC3612" s="9"/>
      <c r="BD3612" s="9"/>
      <c r="BE3612" s="9"/>
      <c r="BF3612" s="9"/>
      <c r="BG3612" s="9"/>
      <c r="BH3612" s="9"/>
      <c r="BI3612" s="9"/>
      <c r="BJ3612" s="9"/>
      <c r="BK3612" s="9"/>
      <c r="BL3612" s="9"/>
      <c r="BM3612" s="9"/>
      <c r="BN3612" s="9"/>
      <c r="BO3612" s="9"/>
      <c r="BP3612" s="9"/>
      <c r="BQ3612" s="9"/>
      <c r="BR3612" s="9"/>
      <c r="BS3612" s="9"/>
      <c r="BT3612" s="9"/>
      <c r="BU3612" s="9"/>
      <c r="BV3612" s="9"/>
      <c r="BW3612" s="9"/>
      <c r="BX3612" s="9"/>
      <c r="BY3612" s="9"/>
      <c r="BZ3612" s="9"/>
    </row>
    <row r="3613" spans="1:78">
      <c r="A3613" s="9"/>
      <c r="B3613" s="10"/>
      <c r="D3613" s="9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A3613" s="9"/>
      <c r="AB3613" s="9"/>
      <c r="AC3613" s="9"/>
      <c r="AD3613" s="9"/>
      <c r="AE3613" s="9"/>
      <c r="AF3613" s="9"/>
      <c r="AG3613" s="9"/>
      <c r="AH3613" s="9"/>
      <c r="AI3613" s="9"/>
      <c r="AJ3613" s="9"/>
      <c r="AK3613" s="9"/>
      <c r="AL3613" s="9"/>
      <c r="AM3613" s="9"/>
      <c r="AN3613" s="9"/>
      <c r="AO3613" s="9"/>
      <c r="AP3613" s="9"/>
      <c r="AQ3613" s="9"/>
      <c r="AR3613" s="9"/>
      <c r="AS3613" s="9"/>
      <c r="AT3613" s="9"/>
      <c r="AU3613" s="9"/>
      <c r="AV3613" s="9"/>
      <c r="AW3613" s="9"/>
      <c r="AX3613" s="9"/>
      <c r="AY3613" s="9"/>
      <c r="AZ3613" s="9"/>
      <c r="BA3613" s="9"/>
      <c r="BB3613" s="9"/>
      <c r="BC3613" s="9"/>
      <c r="BD3613" s="9"/>
      <c r="BE3613" s="9"/>
      <c r="BF3613" s="9"/>
      <c r="BG3613" s="9"/>
      <c r="BH3613" s="9"/>
      <c r="BI3613" s="9"/>
      <c r="BJ3613" s="9"/>
      <c r="BK3613" s="9"/>
      <c r="BL3613" s="9"/>
      <c r="BM3613" s="9"/>
      <c r="BN3613" s="9"/>
      <c r="BO3613" s="9"/>
      <c r="BP3613" s="9"/>
      <c r="BQ3613" s="9"/>
      <c r="BR3613" s="9"/>
      <c r="BS3613" s="9"/>
      <c r="BT3613" s="9"/>
      <c r="BU3613" s="9"/>
      <c r="BV3613" s="9"/>
      <c r="BW3613" s="9"/>
      <c r="BX3613" s="9"/>
      <c r="BY3613" s="9"/>
      <c r="BZ3613" s="9"/>
    </row>
    <row r="3614" spans="1:78">
      <c r="A3614" s="9"/>
      <c r="B3614" s="10"/>
      <c r="D3614" s="9"/>
      <c r="E3614" s="9"/>
      <c r="F3614" s="9"/>
      <c r="G3614" s="9"/>
      <c r="H3614" s="9"/>
      <c r="I3614" s="9"/>
      <c r="J3614" s="9"/>
      <c r="K3614" s="9"/>
      <c r="L3614" s="9"/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A3614" s="9"/>
      <c r="AB3614" s="9"/>
      <c r="AC3614" s="9"/>
      <c r="AD3614" s="9"/>
      <c r="AE3614" s="9"/>
      <c r="AF3614" s="9"/>
      <c r="AG3614" s="9"/>
      <c r="AH3614" s="9"/>
      <c r="AI3614" s="9"/>
      <c r="AJ3614" s="9"/>
      <c r="AK3614" s="9"/>
      <c r="AL3614" s="9"/>
      <c r="AM3614" s="9"/>
      <c r="AN3614" s="9"/>
      <c r="AO3614" s="9"/>
      <c r="AP3614" s="9"/>
      <c r="AQ3614" s="9"/>
      <c r="AR3614" s="9"/>
      <c r="AS3614" s="9"/>
      <c r="AT3614" s="9"/>
      <c r="AU3614" s="9"/>
      <c r="AV3614" s="9"/>
      <c r="AW3614" s="9"/>
      <c r="AX3614" s="9"/>
      <c r="AY3614" s="9"/>
      <c r="AZ3614" s="9"/>
      <c r="BA3614" s="9"/>
      <c r="BB3614" s="9"/>
      <c r="BC3614" s="9"/>
      <c r="BD3614" s="9"/>
      <c r="BE3614" s="9"/>
      <c r="BF3614" s="9"/>
      <c r="BG3614" s="9"/>
      <c r="BH3614" s="9"/>
      <c r="BI3614" s="9"/>
      <c r="BJ3614" s="9"/>
      <c r="BK3614" s="9"/>
      <c r="BL3614" s="9"/>
      <c r="BM3614" s="9"/>
      <c r="BN3614" s="9"/>
      <c r="BO3614" s="9"/>
      <c r="BP3614" s="9"/>
      <c r="BQ3614" s="9"/>
      <c r="BR3614" s="9"/>
      <c r="BS3614" s="9"/>
      <c r="BT3614" s="9"/>
      <c r="BU3614" s="9"/>
      <c r="BV3614" s="9"/>
      <c r="BW3614" s="9"/>
      <c r="BX3614" s="9"/>
      <c r="BY3614" s="9"/>
      <c r="BZ3614" s="9"/>
    </row>
    <row r="3615" spans="1:78">
      <c r="A3615" s="9"/>
      <c r="B3615" s="10"/>
      <c r="D3615" s="9"/>
      <c r="E3615" s="9"/>
      <c r="F3615" s="9"/>
      <c r="G3615" s="9"/>
      <c r="H3615" s="9"/>
      <c r="I3615" s="9"/>
      <c r="J3615" s="9"/>
      <c r="K3615" s="9"/>
      <c r="L3615" s="9"/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A3615" s="9"/>
      <c r="AB3615" s="9"/>
      <c r="AC3615" s="9"/>
      <c r="AD3615" s="9"/>
      <c r="AE3615" s="9"/>
      <c r="AF3615" s="9"/>
      <c r="AG3615" s="9"/>
      <c r="AH3615" s="9"/>
      <c r="AI3615" s="9"/>
      <c r="AJ3615" s="9"/>
      <c r="AK3615" s="9"/>
      <c r="AL3615" s="9"/>
      <c r="AM3615" s="9"/>
      <c r="AN3615" s="9"/>
      <c r="AO3615" s="9"/>
      <c r="AP3615" s="9"/>
      <c r="AQ3615" s="9"/>
      <c r="AR3615" s="9"/>
      <c r="AS3615" s="9"/>
      <c r="AT3615" s="9"/>
      <c r="AU3615" s="9"/>
      <c r="AV3615" s="9"/>
      <c r="AW3615" s="9"/>
      <c r="AX3615" s="9"/>
      <c r="AY3615" s="9"/>
      <c r="AZ3615" s="9"/>
      <c r="BA3615" s="9"/>
      <c r="BB3615" s="9"/>
      <c r="BC3615" s="9"/>
      <c r="BD3615" s="9"/>
      <c r="BE3615" s="9"/>
      <c r="BF3615" s="9"/>
      <c r="BG3615" s="9"/>
      <c r="BH3615" s="9"/>
      <c r="BI3615" s="9"/>
      <c r="BJ3615" s="9"/>
      <c r="BK3615" s="9"/>
      <c r="BL3615" s="9"/>
      <c r="BM3615" s="9"/>
      <c r="BN3615" s="9"/>
      <c r="BO3615" s="9"/>
      <c r="BP3615" s="9"/>
      <c r="BQ3615" s="9"/>
      <c r="BR3615" s="9"/>
      <c r="BS3615" s="9"/>
      <c r="BT3615" s="9"/>
      <c r="BU3615" s="9"/>
      <c r="BV3615" s="9"/>
      <c r="BW3615" s="9"/>
      <c r="BX3615" s="9"/>
      <c r="BY3615" s="9"/>
      <c r="BZ3615" s="9"/>
    </row>
    <row r="3616" spans="1:78">
      <c r="A3616" s="9"/>
      <c r="B3616" s="10"/>
      <c r="D3616" s="9"/>
      <c r="E3616" s="9"/>
      <c r="F3616" s="9"/>
      <c r="G3616" s="9"/>
      <c r="H3616" s="9"/>
      <c r="I3616" s="9"/>
      <c r="J3616" s="9"/>
      <c r="K3616" s="9"/>
      <c r="L3616" s="9"/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A3616" s="9"/>
      <c r="AB3616" s="9"/>
      <c r="AC3616" s="9"/>
      <c r="AD3616" s="9"/>
      <c r="AE3616" s="9"/>
      <c r="AF3616" s="9"/>
      <c r="AG3616" s="9"/>
      <c r="AH3616" s="9"/>
      <c r="AI3616" s="9"/>
      <c r="AJ3616" s="9"/>
      <c r="AK3616" s="9"/>
      <c r="AL3616" s="9"/>
      <c r="AM3616" s="9"/>
      <c r="AN3616" s="9"/>
      <c r="AO3616" s="9"/>
      <c r="AP3616" s="9"/>
      <c r="AQ3616" s="9"/>
      <c r="AR3616" s="9"/>
      <c r="AS3616" s="9"/>
      <c r="AT3616" s="9"/>
      <c r="AU3616" s="9"/>
      <c r="AV3616" s="9"/>
      <c r="AW3616" s="9"/>
      <c r="AX3616" s="9"/>
      <c r="AY3616" s="9"/>
      <c r="AZ3616" s="9"/>
      <c r="BA3616" s="9"/>
      <c r="BB3616" s="9"/>
      <c r="BC3616" s="9"/>
      <c r="BD3616" s="9"/>
      <c r="BE3616" s="9"/>
      <c r="BF3616" s="9"/>
      <c r="BG3616" s="9"/>
      <c r="BH3616" s="9"/>
      <c r="BI3616" s="9"/>
      <c r="BJ3616" s="9"/>
      <c r="BK3616" s="9"/>
      <c r="BL3616" s="9"/>
      <c r="BM3616" s="9"/>
      <c r="BN3616" s="9"/>
      <c r="BO3616" s="9"/>
      <c r="BP3616" s="9"/>
      <c r="BQ3616" s="9"/>
      <c r="BR3616" s="9"/>
      <c r="BS3616" s="9"/>
      <c r="BT3616" s="9"/>
      <c r="BU3616" s="9"/>
      <c r="BV3616" s="9"/>
      <c r="BW3616" s="9"/>
      <c r="BX3616" s="9"/>
      <c r="BY3616" s="9"/>
      <c r="BZ3616" s="9"/>
    </row>
    <row r="3617" spans="1:78">
      <c r="A3617" s="9"/>
      <c r="B3617" s="10"/>
      <c r="D3617" s="9"/>
      <c r="E3617" s="9"/>
      <c r="F3617" s="9"/>
      <c r="G3617" s="9"/>
      <c r="H3617" s="9"/>
      <c r="I3617" s="9"/>
      <c r="J3617" s="9"/>
      <c r="K3617" s="9"/>
      <c r="L3617" s="9"/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A3617" s="9"/>
      <c r="AB3617" s="9"/>
      <c r="AC3617" s="9"/>
      <c r="AD3617" s="9"/>
      <c r="AE3617" s="9"/>
      <c r="AF3617" s="9"/>
      <c r="AG3617" s="9"/>
      <c r="AH3617" s="9"/>
      <c r="AI3617" s="9"/>
      <c r="AJ3617" s="9"/>
      <c r="AK3617" s="9"/>
      <c r="AL3617" s="9"/>
      <c r="AM3617" s="9"/>
      <c r="AN3617" s="9"/>
      <c r="AO3617" s="9"/>
      <c r="AP3617" s="9"/>
      <c r="AQ3617" s="9"/>
      <c r="AR3617" s="9"/>
      <c r="AS3617" s="9"/>
      <c r="AT3617" s="9"/>
      <c r="AU3617" s="9"/>
      <c r="AV3617" s="9"/>
      <c r="AW3617" s="9"/>
      <c r="AX3617" s="9"/>
      <c r="AY3617" s="9"/>
      <c r="AZ3617" s="9"/>
      <c r="BA3617" s="9"/>
      <c r="BB3617" s="9"/>
      <c r="BC3617" s="9"/>
      <c r="BD3617" s="9"/>
      <c r="BE3617" s="9"/>
      <c r="BF3617" s="9"/>
      <c r="BG3617" s="9"/>
      <c r="BH3617" s="9"/>
      <c r="BI3617" s="9"/>
      <c r="BJ3617" s="9"/>
      <c r="BK3617" s="9"/>
      <c r="BL3617" s="9"/>
      <c r="BM3617" s="9"/>
      <c r="BN3617" s="9"/>
      <c r="BO3617" s="9"/>
      <c r="BP3617" s="9"/>
      <c r="BQ3617" s="9"/>
      <c r="BR3617" s="9"/>
      <c r="BS3617" s="9"/>
      <c r="BT3617" s="9"/>
      <c r="BU3617" s="9"/>
      <c r="BV3617" s="9"/>
      <c r="BW3617" s="9"/>
      <c r="BX3617" s="9"/>
      <c r="BY3617" s="9"/>
      <c r="BZ3617" s="9"/>
    </row>
    <row r="3618" spans="1:78">
      <c r="A3618" s="9"/>
      <c r="B3618" s="10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A3618" s="9"/>
      <c r="AB3618" s="9"/>
      <c r="AC3618" s="9"/>
      <c r="AD3618" s="9"/>
      <c r="AE3618" s="9"/>
      <c r="AF3618" s="9"/>
      <c r="AG3618" s="9"/>
      <c r="AH3618" s="9"/>
      <c r="AI3618" s="9"/>
      <c r="AJ3618" s="9"/>
      <c r="AK3618" s="9"/>
      <c r="AL3618" s="9"/>
      <c r="AM3618" s="9"/>
      <c r="AN3618" s="9"/>
      <c r="AO3618" s="9"/>
      <c r="AP3618" s="9"/>
      <c r="AQ3618" s="9"/>
      <c r="AR3618" s="9"/>
      <c r="AS3618" s="9"/>
      <c r="AT3618" s="9"/>
      <c r="AU3618" s="9"/>
      <c r="AV3618" s="9"/>
      <c r="AW3618" s="9"/>
      <c r="AX3618" s="9"/>
      <c r="AY3618" s="9"/>
      <c r="AZ3618" s="9"/>
      <c r="BA3618" s="9"/>
      <c r="BB3618" s="9"/>
      <c r="BC3618" s="9"/>
      <c r="BD3618" s="9"/>
      <c r="BE3618" s="9"/>
      <c r="BF3618" s="9"/>
      <c r="BG3618" s="9"/>
      <c r="BH3618" s="9"/>
      <c r="BI3618" s="9"/>
      <c r="BJ3618" s="9"/>
      <c r="BK3618" s="9"/>
      <c r="BL3618" s="9"/>
      <c r="BM3618" s="9"/>
      <c r="BN3618" s="9"/>
      <c r="BO3618" s="9"/>
      <c r="BP3618" s="9"/>
      <c r="BQ3618" s="9"/>
      <c r="BR3618" s="9"/>
      <c r="BS3618" s="9"/>
      <c r="BT3618" s="9"/>
      <c r="BU3618" s="9"/>
      <c r="BV3618" s="9"/>
      <c r="BW3618" s="9"/>
      <c r="BX3618" s="9"/>
      <c r="BY3618" s="9"/>
      <c r="BZ3618" s="9"/>
    </row>
    <row r="3619" spans="1:78">
      <c r="A3619" s="9"/>
      <c r="B3619" s="10"/>
      <c r="D3619" s="9"/>
      <c r="E3619" s="9"/>
      <c r="F3619" s="9"/>
      <c r="G3619" s="9"/>
      <c r="H3619" s="9"/>
      <c r="I3619" s="9"/>
      <c r="J3619" s="9"/>
      <c r="K3619" s="9"/>
      <c r="L3619" s="9"/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A3619" s="9"/>
      <c r="AB3619" s="9"/>
      <c r="AC3619" s="9"/>
      <c r="AD3619" s="9"/>
      <c r="AE3619" s="9"/>
      <c r="AF3619" s="9"/>
      <c r="AG3619" s="9"/>
      <c r="AH3619" s="9"/>
      <c r="AI3619" s="9"/>
      <c r="AJ3619" s="9"/>
      <c r="AK3619" s="9"/>
      <c r="AL3619" s="9"/>
      <c r="AM3619" s="9"/>
      <c r="AN3619" s="9"/>
      <c r="AO3619" s="9"/>
      <c r="AP3619" s="9"/>
      <c r="AQ3619" s="9"/>
      <c r="AR3619" s="9"/>
      <c r="AS3619" s="9"/>
      <c r="AT3619" s="9"/>
      <c r="AU3619" s="9"/>
      <c r="AV3619" s="9"/>
      <c r="AW3619" s="9"/>
      <c r="AX3619" s="9"/>
      <c r="AY3619" s="9"/>
      <c r="AZ3619" s="9"/>
      <c r="BA3619" s="9"/>
      <c r="BB3619" s="9"/>
      <c r="BC3619" s="9"/>
      <c r="BD3619" s="9"/>
      <c r="BE3619" s="9"/>
      <c r="BF3619" s="9"/>
      <c r="BG3619" s="9"/>
      <c r="BH3619" s="9"/>
      <c r="BI3619" s="9"/>
      <c r="BJ3619" s="9"/>
      <c r="BK3619" s="9"/>
      <c r="BL3619" s="9"/>
      <c r="BM3619" s="9"/>
      <c r="BN3619" s="9"/>
      <c r="BO3619" s="9"/>
      <c r="BP3619" s="9"/>
      <c r="BQ3619" s="9"/>
      <c r="BR3619" s="9"/>
      <c r="BS3619" s="9"/>
      <c r="BT3619" s="9"/>
      <c r="BU3619" s="9"/>
      <c r="BV3619" s="9"/>
      <c r="BW3619" s="9"/>
      <c r="BX3619" s="9"/>
      <c r="BY3619" s="9"/>
      <c r="BZ3619" s="9"/>
    </row>
    <row r="3620" spans="1:78">
      <c r="A3620" s="9"/>
      <c r="B3620" s="10"/>
      <c r="D3620" s="9"/>
      <c r="E3620" s="9"/>
      <c r="F3620" s="9"/>
      <c r="G3620" s="9"/>
      <c r="H3620" s="9"/>
      <c r="I3620" s="9"/>
      <c r="J3620" s="9"/>
      <c r="K3620" s="9"/>
      <c r="L3620" s="9"/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A3620" s="9"/>
      <c r="AB3620" s="9"/>
      <c r="AC3620" s="9"/>
      <c r="AD3620" s="9"/>
      <c r="AE3620" s="9"/>
      <c r="AF3620" s="9"/>
      <c r="AG3620" s="9"/>
      <c r="AH3620" s="9"/>
      <c r="AI3620" s="9"/>
      <c r="AJ3620" s="9"/>
      <c r="AK3620" s="9"/>
      <c r="AL3620" s="9"/>
      <c r="AM3620" s="9"/>
      <c r="AN3620" s="9"/>
      <c r="AO3620" s="9"/>
      <c r="AP3620" s="9"/>
      <c r="AQ3620" s="9"/>
      <c r="AR3620" s="9"/>
      <c r="AS3620" s="9"/>
      <c r="AT3620" s="9"/>
      <c r="AU3620" s="9"/>
      <c r="AV3620" s="9"/>
      <c r="AW3620" s="9"/>
      <c r="AX3620" s="9"/>
      <c r="AY3620" s="9"/>
      <c r="AZ3620" s="9"/>
      <c r="BA3620" s="9"/>
      <c r="BB3620" s="9"/>
      <c r="BC3620" s="9"/>
      <c r="BD3620" s="9"/>
      <c r="BE3620" s="9"/>
      <c r="BF3620" s="9"/>
      <c r="BG3620" s="9"/>
      <c r="BH3620" s="9"/>
      <c r="BI3620" s="9"/>
      <c r="BJ3620" s="9"/>
      <c r="BK3620" s="9"/>
      <c r="BL3620" s="9"/>
      <c r="BM3620" s="9"/>
      <c r="BN3620" s="9"/>
      <c r="BO3620" s="9"/>
      <c r="BP3620" s="9"/>
      <c r="BQ3620" s="9"/>
      <c r="BR3620" s="9"/>
      <c r="BS3620" s="9"/>
      <c r="BT3620" s="9"/>
      <c r="BU3620" s="9"/>
      <c r="BV3620" s="9"/>
      <c r="BW3620" s="9"/>
      <c r="BX3620" s="9"/>
      <c r="BY3620" s="9"/>
      <c r="BZ3620" s="9"/>
    </row>
    <row r="3621" spans="1:78">
      <c r="A3621" s="9"/>
      <c r="B3621" s="10"/>
      <c r="D3621" s="9"/>
      <c r="E3621" s="9"/>
      <c r="F3621" s="9"/>
      <c r="G3621" s="9"/>
      <c r="H3621" s="9"/>
      <c r="I3621" s="9"/>
      <c r="J3621" s="9"/>
      <c r="K3621" s="9"/>
      <c r="L3621" s="9"/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A3621" s="9"/>
      <c r="AB3621" s="9"/>
      <c r="AC3621" s="9"/>
      <c r="AD3621" s="9"/>
      <c r="AE3621" s="9"/>
      <c r="AF3621" s="9"/>
      <c r="AG3621" s="9"/>
      <c r="AH3621" s="9"/>
      <c r="AI3621" s="9"/>
      <c r="AJ3621" s="9"/>
      <c r="AK3621" s="9"/>
      <c r="AL3621" s="9"/>
      <c r="AM3621" s="9"/>
      <c r="AN3621" s="9"/>
      <c r="AO3621" s="9"/>
      <c r="AP3621" s="9"/>
      <c r="AQ3621" s="9"/>
      <c r="AR3621" s="9"/>
      <c r="AS3621" s="9"/>
      <c r="AT3621" s="9"/>
      <c r="AU3621" s="9"/>
      <c r="AV3621" s="9"/>
      <c r="AW3621" s="9"/>
      <c r="AX3621" s="9"/>
      <c r="AY3621" s="9"/>
      <c r="AZ3621" s="9"/>
      <c r="BA3621" s="9"/>
      <c r="BB3621" s="9"/>
      <c r="BC3621" s="9"/>
      <c r="BD3621" s="9"/>
      <c r="BE3621" s="9"/>
      <c r="BF3621" s="9"/>
      <c r="BG3621" s="9"/>
      <c r="BH3621" s="9"/>
      <c r="BI3621" s="9"/>
      <c r="BJ3621" s="9"/>
      <c r="BK3621" s="9"/>
      <c r="BL3621" s="9"/>
      <c r="BM3621" s="9"/>
      <c r="BN3621" s="9"/>
      <c r="BO3621" s="9"/>
      <c r="BP3621" s="9"/>
      <c r="BQ3621" s="9"/>
      <c r="BR3621" s="9"/>
      <c r="BS3621" s="9"/>
      <c r="BT3621" s="9"/>
      <c r="BU3621" s="9"/>
      <c r="BV3621" s="9"/>
      <c r="BW3621" s="9"/>
      <c r="BX3621" s="9"/>
      <c r="BY3621" s="9"/>
      <c r="BZ3621" s="9"/>
    </row>
    <row r="3622" spans="1:78">
      <c r="A3622" s="9"/>
      <c r="B3622" s="10"/>
      <c r="D3622" s="9"/>
      <c r="E3622" s="9"/>
      <c r="F3622" s="9"/>
      <c r="G3622" s="9"/>
      <c r="H3622" s="9"/>
      <c r="I3622" s="9"/>
      <c r="J3622" s="9"/>
      <c r="K3622" s="9"/>
      <c r="L3622" s="9"/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A3622" s="9"/>
      <c r="AB3622" s="9"/>
      <c r="AC3622" s="9"/>
      <c r="AD3622" s="9"/>
      <c r="AE3622" s="9"/>
      <c r="AF3622" s="9"/>
      <c r="AG3622" s="9"/>
      <c r="AH3622" s="9"/>
      <c r="AI3622" s="9"/>
      <c r="AJ3622" s="9"/>
      <c r="AK3622" s="9"/>
      <c r="AL3622" s="9"/>
      <c r="AM3622" s="9"/>
      <c r="AN3622" s="9"/>
      <c r="AO3622" s="9"/>
      <c r="AP3622" s="9"/>
      <c r="AQ3622" s="9"/>
      <c r="AR3622" s="9"/>
      <c r="AS3622" s="9"/>
      <c r="AT3622" s="9"/>
      <c r="AU3622" s="9"/>
      <c r="AV3622" s="9"/>
      <c r="AW3622" s="9"/>
      <c r="AX3622" s="9"/>
      <c r="AY3622" s="9"/>
      <c r="AZ3622" s="9"/>
      <c r="BA3622" s="9"/>
      <c r="BB3622" s="9"/>
      <c r="BC3622" s="9"/>
      <c r="BD3622" s="9"/>
      <c r="BE3622" s="9"/>
      <c r="BF3622" s="9"/>
      <c r="BG3622" s="9"/>
      <c r="BH3622" s="9"/>
      <c r="BI3622" s="9"/>
      <c r="BJ3622" s="9"/>
      <c r="BK3622" s="9"/>
      <c r="BL3622" s="9"/>
      <c r="BM3622" s="9"/>
      <c r="BN3622" s="9"/>
      <c r="BO3622" s="9"/>
      <c r="BP3622" s="9"/>
      <c r="BQ3622" s="9"/>
      <c r="BR3622" s="9"/>
      <c r="BS3622" s="9"/>
      <c r="BT3622" s="9"/>
      <c r="BU3622" s="9"/>
      <c r="BV3622" s="9"/>
      <c r="BW3622" s="9"/>
      <c r="BX3622" s="9"/>
      <c r="BY3622" s="9"/>
      <c r="BZ3622" s="9"/>
    </row>
    <row r="3623" spans="1:78">
      <c r="A3623" s="9"/>
      <c r="B3623" s="10"/>
      <c r="D3623" s="9"/>
      <c r="E3623" s="9"/>
      <c r="F3623" s="9"/>
      <c r="G3623" s="9"/>
      <c r="H3623" s="9"/>
      <c r="I3623" s="9"/>
      <c r="J3623" s="9"/>
      <c r="K3623" s="9"/>
      <c r="L3623" s="9"/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A3623" s="9"/>
      <c r="AB3623" s="9"/>
      <c r="AC3623" s="9"/>
      <c r="AD3623" s="9"/>
      <c r="AE3623" s="9"/>
      <c r="AF3623" s="9"/>
      <c r="AG3623" s="9"/>
      <c r="AH3623" s="9"/>
      <c r="AI3623" s="9"/>
      <c r="AJ3623" s="9"/>
      <c r="AK3623" s="9"/>
      <c r="AL3623" s="9"/>
      <c r="AM3623" s="9"/>
      <c r="AN3623" s="9"/>
      <c r="AO3623" s="9"/>
      <c r="AP3623" s="9"/>
      <c r="AQ3623" s="9"/>
      <c r="AR3623" s="9"/>
      <c r="AS3623" s="9"/>
      <c r="AT3623" s="9"/>
      <c r="AU3623" s="9"/>
      <c r="AV3623" s="9"/>
      <c r="AW3623" s="9"/>
      <c r="AX3623" s="9"/>
      <c r="AY3623" s="9"/>
      <c r="AZ3623" s="9"/>
      <c r="BA3623" s="9"/>
      <c r="BB3623" s="9"/>
      <c r="BC3623" s="9"/>
      <c r="BD3623" s="9"/>
      <c r="BE3623" s="9"/>
      <c r="BF3623" s="9"/>
      <c r="BG3623" s="9"/>
      <c r="BH3623" s="9"/>
      <c r="BI3623" s="9"/>
      <c r="BJ3623" s="9"/>
      <c r="BK3623" s="9"/>
      <c r="BL3623" s="9"/>
      <c r="BM3623" s="9"/>
      <c r="BN3623" s="9"/>
      <c r="BO3623" s="9"/>
      <c r="BP3623" s="9"/>
      <c r="BQ3623" s="9"/>
      <c r="BR3623" s="9"/>
      <c r="BS3623" s="9"/>
      <c r="BT3623" s="9"/>
      <c r="BU3623" s="9"/>
      <c r="BV3623" s="9"/>
      <c r="BW3623" s="9"/>
      <c r="BX3623" s="9"/>
      <c r="BY3623" s="9"/>
      <c r="BZ3623" s="9"/>
    </row>
    <row r="3624" spans="1:78">
      <c r="A3624" s="9"/>
      <c r="B3624" s="10"/>
      <c r="D3624" s="9"/>
      <c r="E3624" s="9"/>
      <c r="F3624" s="9"/>
      <c r="G3624" s="9"/>
      <c r="H3624" s="9"/>
      <c r="I3624" s="9"/>
      <c r="J3624" s="9"/>
      <c r="K3624" s="9"/>
      <c r="L3624" s="9"/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A3624" s="9"/>
      <c r="AB3624" s="9"/>
      <c r="AC3624" s="9"/>
      <c r="AD3624" s="9"/>
      <c r="AE3624" s="9"/>
      <c r="AF3624" s="9"/>
      <c r="AG3624" s="9"/>
      <c r="AH3624" s="9"/>
      <c r="AI3624" s="9"/>
      <c r="AJ3624" s="9"/>
      <c r="AK3624" s="9"/>
      <c r="AL3624" s="9"/>
      <c r="AM3624" s="9"/>
      <c r="AN3624" s="9"/>
      <c r="AO3624" s="9"/>
      <c r="AP3624" s="9"/>
      <c r="AQ3624" s="9"/>
      <c r="AR3624" s="9"/>
      <c r="AS3624" s="9"/>
      <c r="AT3624" s="9"/>
      <c r="AU3624" s="9"/>
      <c r="AV3624" s="9"/>
      <c r="AW3624" s="9"/>
      <c r="AX3624" s="9"/>
      <c r="AY3624" s="9"/>
      <c r="AZ3624" s="9"/>
      <c r="BA3624" s="9"/>
      <c r="BB3624" s="9"/>
      <c r="BC3624" s="9"/>
      <c r="BD3624" s="9"/>
      <c r="BE3624" s="9"/>
      <c r="BF3624" s="9"/>
      <c r="BG3624" s="9"/>
      <c r="BH3624" s="9"/>
      <c r="BI3624" s="9"/>
      <c r="BJ3624" s="9"/>
      <c r="BK3624" s="9"/>
      <c r="BL3624" s="9"/>
      <c r="BM3624" s="9"/>
      <c r="BN3624" s="9"/>
      <c r="BO3624" s="9"/>
      <c r="BP3624" s="9"/>
      <c r="BQ3624" s="9"/>
      <c r="BR3624" s="9"/>
      <c r="BS3624" s="9"/>
      <c r="BT3624" s="9"/>
      <c r="BU3624" s="9"/>
      <c r="BV3624" s="9"/>
      <c r="BW3624" s="9"/>
      <c r="BX3624" s="9"/>
      <c r="BY3624" s="9"/>
      <c r="BZ3624" s="9"/>
    </row>
    <row r="3625" spans="1:78">
      <c r="A3625" s="9"/>
      <c r="B3625" s="10"/>
      <c r="D3625" s="9"/>
      <c r="E3625" s="9"/>
      <c r="F3625" s="9"/>
      <c r="G3625" s="9"/>
      <c r="H3625" s="9"/>
      <c r="I3625" s="9"/>
      <c r="J3625" s="9"/>
      <c r="K3625" s="9"/>
      <c r="L3625" s="9"/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A3625" s="9"/>
      <c r="AB3625" s="9"/>
      <c r="AC3625" s="9"/>
      <c r="AD3625" s="9"/>
      <c r="AE3625" s="9"/>
      <c r="AF3625" s="9"/>
      <c r="AG3625" s="9"/>
      <c r="AH3625" s="9"/>
      <c r="AI3625" s="9"/>
      <c r="AJ3625" s="9"/>
      <c r="AK3625" s="9"/>
      <c r="AL3625" s="9"/>
      <c r="AM3625" s="9"/>
      <c r="AN3625" s="9"/>
      <c r="AO3625" s="9"/>
      <c r="AP3625" s="9"/>
      <c r="AQ3625" s="9"/>
      <c r="AR3625" s="9"/>
      <c r="AS3625" s="9"/>
      <c r="AT3625" s="9"/>
      <c r="AU3625" s="9"/>
      <c r="AV3625" s="9"/>
      <c r="AW3625" s="9"/>
      <c r="AX3625" s="9"/>
      <c r="AY3625" s="9"/>
      <c r="AZ3625" s="9"/>
      <c r="BA3625" s="9"/>
      <c r="BB3625" s="9"/>
      <c r="BC3625" s="9"/>
      <c r="BD3625" s="9"/>
      <c r="BE3625" s="9"/>
      <c r="BF3625" s="9"/>
      <c r="BG3625" s="9"/>
      <c r="BH3625" s="9"/>
      <c r="BI3625" s="9"/>
      <c r="BJ3625" s="9"/>
      <c r="BK3625" s="9"/>
      <c r="BL3625" s="9"/>
      <c r="BM3625" s="9"/>
      <c r="BN3625" s="9"/>
      <c r="BO3625" s="9"/>
      <c r="BP3625" s="9"/>
      <c r="BQ3625" s="9"/>
      <c r="BR3625" s="9"/>
      <c r="BS3625" s="9"/>
      <c r="BT3625" s="9"/>
      <c r="BU3625" s="9"/>
      <c r="BV3625" s="9"/>
      <c r="BW3625" s="9"/>
      <c r="BX3625" s="9"/>
      <c r="BY3625" s="9"/>
      <c r="BZ3625" s="9"/>
    </row>
    <row r="3626" spans="1:78">
      <c r="A3626" s="9"/>
      <c r="B3626" s="10"/>
      <c r="D3626" s="9"/>
      <c r="E3626" s="9"/>
      <c r="F3626" s="9"/>
      <c r="G3626" s="9"/>
      <c r="H3626" s="9"/>
      <c r="I3626" s="9"/>
      <c r="J3626" s="9"/>
      <c r="K3626" s="9"/>
      <c r="L3626" s="9"/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A3626" s="9"/>
      <c r="AB3626" s="9"/>
      <c r="AC3626" s="9"/>
      <c r="AD3626" s="9"/>
      <c r="AE3626" s="9"/>
      <c r="AF3626" s="9"/>
      <c r="AG3626" s="9"/>
      <c r="AH3626" s="9"/>
      <c r="AI3626" s="9"/>
      <c r="AJ3626" s="9"/>
      <c r="AK3626" s="9"/>
      <c r="AL3626" s="9"/>
      <c r="AM3626" s="9"/>
      <c r="AN3626" s="9"/>
      <c r="AO3626" s="9"/>
      <c r="AP3626" s="9"/>
      <c r="AQ3626" s="9"/>
      <c r="AR3626" s="9"/>
      <c r="AS3626" s="9"/>
      <c r="AT3626" s="9"/>
      <c r="AU3626" s="9"/>
      <c r="AV3626" s="9"/>
      <c r="AW3626" s="9"/>
      <c r="AX3626" s="9"/>
      <c r="AY3626" s="9"/>
      <c r="AZ3626" s="9"/>
      <c r="BA3626" s="9"/>
      <c r="BB3626" s="9"/>
      <c r="BC3626" s="9"/>
      <c r="BD3626" s="9"/>
      <c r="BE3626" s="9"/>
      <c r="BF3626" s="9"/>
      <c r="BG3626" s="9"/>
      <c r="BH3626" s="9"/>
      <c r="BI3626" s="9"/>
      <c r="BJ3626" s="9"/>
      <c r="BK3626" s="9"/>
      <c r="BL3626" s="9"/>
      <c r="BM3626" s="9"/>
      <c r="BN3626" s="9"/>
      <c r="BO3626" s="9"/>
      <c r="BP3626" s="9"/>
      <c r="BQ3626" s="9"/>
      <c r="BR3626" s="9"/>
      <c r="BS3626" s="9"/>
      <c r="BT3626" s="9"/>
      <c r="BU3626" s="9"/>
      <c r="BV3626" s="9"/>
      <c r="BW3626" s="9"/>
      <c r="BX3626" s="9"/>
      <c r="BY3626" s="9"/>
      <c r="BZ3626" s="9"/>
    </row>
    <row r="3627" spans="1:78">
      <c r="A3627" s="9"/>
      <c r="B3627" s="10"/>
      <c r="D3627" s="9"/>
      <c r="E3627" s="9"/>
      <c r="F3627" s="9"/>
      <c r="G3627" s="9"/>
      <c r="H3627" s="9"/>
      <c r="I3627" s="9"/>
      <c r="J3627" s="9"/>
      <c r="K3627" s="9"/>
      <c r="L3627" s="9"/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A3627" s="9"/>
      <c r="AB3627" s="9"/>
      <c r="AC3627" s="9"/>
      <c r="AD3627" s="9"/>
      <c r="AE3627" s="9"/>
      <c r="AF3627" s="9"/>
      <c r="AG3627" s="9"/>
      <c r="AH3627" s="9"/>
      <c r="AI3627" s="9"/>
      <c r="AJ3627" s="9"/>
      <c r="AK3627" s="9"/>
      <c r="AL3627" s="9"/>
      <c r="AM3627" s="9"/>
      <c r="AN3627" s="9"/>
      <c r="AO3627" s="9"/>
      <c r="AP3627" s="9"/>
      <c r="AQ3627" s="9"/>
      <c r="AR3627" s="9"/>
      <c r="AS3627" s="9"/>
      <c r="AT3627" s="9"/>
      <c r="AU3627" s="9"/>
      <c r="AV3627" s="9"/>
      <c r="AW3627" s="9"/>
      <c r="AX3627" s="9"/>
      <c r="AY3627" s="9"/>
      <c r="AZ3627" s="9"/>
      <c r="BA3627" s="9"/>
      <c r="BB3627" s="9"/>
      <c r="BC3627" s="9"/>
      <c r="BD3627" s="9"/>
      <c r="BE3627" s="9"/>
      <c r="BF3627" s="9"/>
      <c r="BG3627" s="9"/>
      <c r="BH3627" s="9"/>
      <c r="BI3627" s="9"/>
      <c r="BJ3627" s="9"/>
      <c r="BK3627" s="9"/>
      <c r="BL3627" s="9"/>
      <c r="BM3627" s="9"/>
      <c r="BN3627" s="9"/>
      <c r="BO3627" s="9"/>
      <c r="BP3627" s="9"/>
      <c r="BQ3627" s="9"/>
      <c r="BR3627" s="9"/>
      <c r="BS3627" s="9"/>
      <c r="BT3627" s="9"/>
      <c r="BU3627" s="9"/>
      <c r="BV3627" s="9"/>
      <c r="BW3627" s="9"/>
      <c r="BX3627" s="9"/>
      <c r="BY3627" s="9"/>
      <c r="BZ3627" s="9"/>
    </row>
    <row r="3628" spans="1:78">
      <c r="A3628" s="9"/>
      <c r="B3628" s="10"/>
      <c r="D3628" s="9"/>
      <c r="E3628" s="9"/>
      <c r="F3628" s="9"/>
      <c r="G3628" s="9"/>
      <c r="H3628" s="9"/>
      <c r="I3628" s="9"/>
      <c r="J3628" s="9"/>
      <c r="K3628" s="9"/>
      <c r="L3628" s="9"/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A3628" s="9"/>
      <c r="AB3628" s="9"/>
      <c r="AC3628" s="9"/>
      <c r="AD3628" s="9"/>
      <c r="AE3628" s="9"/>
      <c r="AF3628" s="9"/>
      <c r="AG3628" s="9"/>
      <c r="AH3628" s="9"/>
      <c r="AI3628" s="9"/>
      <c r="AJ3628" s="9"/>
      <c r="AK3628" s="9"/>
      <c r="AL3628" s="9"/>
      <c r="AM3628" s="9"/>
      <c r="AN3628" s="9"/>
      <c r="AO3628" s="9"/>
      <c r="AP3628" s="9"/>
      <c r="AQ3628" s="9"/>
      <c r="AR3628" s="9"/>
      <c r="AS3628" s="9"/>
      <c r="AT3628" s="9"/>
      <c r="AU3628" s="9"/>
      <c r="AV3628" s="9"/>
      <c r="AW3628" s="9"/>
      <c r="AX3628" s="9"/>
      <c r="AY3628" s="9"/>
      <c r="AZ3628" s="9"/>
      <c r="BA3628" s="9"/>
      <c r="BB3628" s="9"/>
      <c r="BC3628" s="9"/>
      <c r="BD3628" s="9"/>
      <c r="BE3628" s="9"/>
      <c r="BF3628" s="9"/>
      <c r="BG3628" s="9"/>
      <c r="BH3628" s="9"/>
      <c r="BI3628" s="9"/>
      <c r="BJ3628" s="9"/>
      <c r="BK3628" s="9"/>
      <c r="BL3628" s="9"/>
      <c r="BM3628" s="9"/>
      <c r="BN3628" s="9"/>
      <c r="BO3628" s="9"/>
      <c r="BP3628" s="9"/>
      <c r="BQ3628" s="9"/>
      <c r="BR3628" s="9"/>
      <c r="BS3628" s="9"/>
      <c r="BT3628" s="9"/>
      <c r="BU3628" s="9"/>
      <c r="BV3628" s="9"/>
      <c r="BW3628" s="9"/>
      <c r="BX3628" s="9"/>
      <c r="BY3628" s="9"/>
      <c r="BZ3628" s="9"/>
    </row>
    <row r="3629" spans="1:78">
      <c r="A3629" s="9"/>
      <c r="B3629" s="10"/>
      <c r="D3629" s="9"/>
      <c r="E3629" s="9"/>
      <c r="F3629" s="9"/>
      <c r="G3629" s="9"/>
      <c r="H3629" s="9"/>
      <c r="I3629" s="9"/>
      <c r="J3629" s="9"/>
      <c r="K3629" s="9"/>
      <c r="L3629" s="9"/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A3629" s="9"/>
      <c r="AB3629" s="9"/>
      <c r="AC3629" s="9"/>
      <c r="AD3629" s="9"/>
      <c r="AE3629" s="9"/>
      <c r="AF3629" s="9"/>
      <c r="AG3629" s="9"/>
      <c r="AH3629" s="9"/>
      <c r="AI3629" s="9"/>
      <c r="AJ3629" s="9"/>
      <c r="AK3629" s="9"/>
      <c r="AL3629" s="9"/>
      <c r="AM3629" s="9"/>
      <c r="AN3629" s="9"/>
      <c r="AO3629" s="9"/>
      <c r="AP3629" s="9"/>
      <c r="AQ3629" s="9"/>
      <c r="AR3629" s="9"/>
      <c r="AS3629" s="9"/>
      <c r="AT3629" s="9"/>
      <c r="AU3629" s="9"/>
      <c r="AV3629" s="9"/>
      <c r="AW3629" s="9"/>
      <c r="AX3629" s="9"/>
      <c r="AY3629" s="9"/>
      <c r="AZ3629" s="9"/>
      <c r="BA3629" s="9"/>
      <c r="BB3629" s="9"/>
      <c r="BC3629" s="9"/>
      <c r="BD3629" s="9"/>
      <c r="BE3629" s="9"/>
      <c r="BF3629" s="9"/>
      <c r="BG3629" s="9"/>
      <c r="BH3629" s="9"/>
      <c r="BI3629" s="9"/>
      <c r="BJ3629" s="9"/>
      <c r="BK3629" s="9"/>
      <c r="BL3629" s="9"/>
      <c r="BM3629" s="9"/>
      <c r="BN3629" s="9"/>
      <c r="BO3629" s="9"/>
      <c r="BP3629" s="9"/>
      <c r="BQ3629" s="9"/>
      <c r="BR3629" s="9"/>
      <c r="BS3629" s="9"/>
      <c r="BT3629" s="9"/>
      <c r="BU3629" s="9"/>
      <c r="BV3629" s="9"/>
      <c r="BW3629" s="9"/>
      <c r="BX3629" s="9"/>
      <c r="BY3629" s="9"/>
      <c r="BZ3629" s="9"/>
    </row>
    <row r="3630" spans="1:78">
      <c r="A3630" s="9"/>
      <c r="B3630" s="10"/>
      <c r="D3630" s="9"/>
      <c r="E3630" s="9"/>
      <c r="F3630" s="9"/>
      <c r="G3630" s="9"/>
      <c r="H3630" s="9"/>
      <c r="I3630" s="9"/>
      <c r="J3630" s="9"/>
      <c r="K3630" s="9"/>
      <c r="L3630" s="9"/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A3630" s="9"/>
      <c r="AB3630" s="9"/>
      <c r="AC3630" s="9"/>
      <c r="AD3630" s="9"/>
      <c r="AE3630" s="9"/>
      <c r="AF3630" s="9"/>
      <c r="AG3630" s="9"/>
      <c r="AH3630" s="9"/>
      <c r="AI3630" s="9"/>
      <c r="AJ3630" s="9"/>
      <c r="AK3630" s="9"/>
      <c r="AL3630" s="9"/>
      <c r="AM3630" s="9"/>
      <c r="AN3630" s="9"/>
      <c r="AO3630" s="9"/>
      <c r="AP3630" s="9"/>
      <c r="AQ3630" s="9"/>
      <c r="AR3630" s="9"/>
      <c r="AS3630" s="9"/>
      <c r="AT3630" s="9"/>
      <c r="AU3630" s="9"/>
      <c r="AV3630" s="9"/>
      <c r="AW3630" s="9"/>
      <c r="AX3630" s="9"/>
      <c r="AY3630" s="9"/>
      <c r="AZ3630" s="9"/>
      <c r="BA3630" s="9"/>
      <c r="BB3630" s="9"/>
      <c r="BC3630" s="9"/>
      <c r="BD3630" s="9"/>
      <c r="BE3630" s="9"/>
      <c r="BF3630" s="9"/>
      <c r="BG3630" s="9"/>
      <c r="BH3630" s="9"/>
      <c r="BI3630" s="9"/>
      <c r="BJ3630" s="9"/>
      <c r="BK3630" s="9"/>
      <c r="BL3630" s="9"/>
      <c r="BM3630" s="9"/>
      <c r="BN3630" s="9"/>
      <c r="BO3630" s="9"/>
      <c r="BP3630" s="9"/>
      <c r="BQ3630" s="9"/>
      <c r="BR3630" s="9"/>
      <c r="BS3630" s="9"/>
      <c r="BT3630" s="9"/>
      <c r="BU3630" s="9"/>
      <c r="BV3630" s="9"/>
      <c r="BW3630" s="9"/>
      <c r="BX3630" s="9"/>
      <c r="BY3630" s="9"/>
      <c r="BZ3630" s="9"/>
    </row>
    <row r="3631" spans="1:78">
      <c r="A3631" s="9"/>
      <c r="B3631" s="10"/>
      <c r="D3631" s="9"/>
      <c r="E3631" s="9"/>
      <c r="F3631" s="9"/>
      <c r="G3631" s="9"/>
      <c r="H3631" s="9"/>
      <c r="I3631" s="9"/>
      <c r="J3631" s="9"/>
      <c r="K3631" s="9"/>
      <c r="L3631" s="9"/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A3631" s="9"/>
      <c r="AB3631" s="9"/>
      <c r="AC3631" s="9"/>
      <c r="AD3631" s="9"/>
      <c r="AE3631" s="9"/>
      <c r="AF3631" s="9"/>
      <c r="AG3631" s="9"/>
      <c r="AH3631" s="9"/>
      <c r="AI3631" s="9"/>
      <c r="AJ3631" s="9"/>
      <c r="AK3631" s="9"/>
      <c r="AL3631" s="9"/>
      <c r="AM3631" s="9"/>
      <c r="AN3631" s="9"/>
      <c r="AO3631" s="9"/>
      <c r="AP3631" s="9"/>
      <c r="AQ3631" s="9"/>
      <c r="AR3631" s="9"/>
      <c r="AS3631" s="9"/>
      <c r="AT3631" s="9"/>
      <c r="AU3631" s="9"/>
      <c r="AV3631" s="9"/>
      <c r="AW3631" s="9"/>
      <c r="AX3631" s="9"/>
      <c r="AY3631" s="9"/>
      <c r="AZ3631" s="9"/>
      <c r="BA3631" s="9"/>
      <c r="BB3631" s="9"/>
      <c r="BC3631" s="9"/>
      <c r="BD3631" s="9"/>
      <c r="BE3631" s="9"/>
      <c r="BF3631" s="9"/>
      <c r="BG3631" s="9"/>
      <c r="BH3631" s="9"/>
      <c r="BI3631" s="9"/>
      <c r="BJ3631" s="9"/>
      <c r="BK3631" s="9"/>
      <c r="BL3631" s="9"/>
      <c r="BM3631" s="9"/>
      <c r="BN3631" s="9"/>
      <c r="BO3631" s="9"/>
      <c r="BP3631" s="9"/>
      <c r="BQ3631" s="9"/>
      <c r="BR3631" s="9"/>
      <c r="BS3631" s="9"/>
      <c r="BT3631" s="9"/>
      <c r="BU3631" s="9"/>
      <c r="BV3631" s="9"/>
      <c r="BW3631" s="9"/>
      <c r="BX3631" s="9"/>
      <c r="BY3631" s="9"/>
      <c r="BZ3631" s="9"/>
    </row>
    <row r="3632" spans="1:78">
      <c r="A3632" s="9"/>
      <c r="B3632" s="10"/>
      <c r="D3632" s="9"/>
      <c r="E3632" s="9"/>
      <c r="F3632" s="9"/>
      <c r="G3632" s="9"/>
      <c r="H3632" s="9"/>
      <c r="I3632" s="9"/>
      <c r="J3632" s="9"/>
      <c r="K3632" s="9"/>
      <c r="L3632" s="9"/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A3632" s="9"/>
      <c r="AB3632" s="9"/>
      <c r="AC3632" s="9"/>
      <c r="AD3632" s="9"/>
      <c r="AE3632" s="9"/>
      <c r="AF3632" s="9"/>
      <c r="AG3632" s="9"/>
      <c r="AH3632" s="9"/>
      <c r="AI3632" s="9"/>
      <c r="AJ3632" s="9"/>
      <c r="AK3632" s="9"/>
      <c r="AL3632" s="9"/>
      <c r="AM3632" s="9"/>
      <c r="AN3632" s="9"/>
      <c r="AO3632" s="9"/>
      <c r="AP3632" s="9"/>
      <c r="AQ3632" s="9"/>
      <c r="AR3632" s="9"/>
      <c r="AS3632" s="9"/>
      <c r="AT3632" s="9"/>
      <c r="AU3632" s="9"/>
      <c r="AV3632" s="9"/>
      <c r="AW3632" s="9"/>
      <c r="AX3632" s="9"/>
      <c r="AY3632" s="9"/>
      <c r="AZ3632" s="9"/>
      <c r="BA3632" s="9"/>
      <c r="BB3632" s="9"/>
      <c r="BC3632" s="9"/>
      <c r="BD3632" s="9"/>
      <c r="BE3632" s="9"/>
      <c r="BF3632" s="9"/>
      <c r="BG3632" s="9"/>
      <c r="BH3632" s="9"/>
      <c r="BI3632" s="9"/>
      <c r="BJ3632" s="9"/>
      <c r="BK3632" s="9"/>
      <c r="BL3632" s="9"/>
      <c r="BM3632" s="9"/>
      <c r="BN3632" s="9"/>
      <c r="BO3632" s="9"/>
      <c r="BP3632" s="9"/>
      <c r="BQ3632" s="9"/>
      <c r="BR3632" s="9"/>
      <c r="BS3632" s="9"/>
      <c r="BT3632" s="9"/>
      <c r="BU3632" s="9"/>
      <c r="BV3632" s="9"/>
      <c r="BW3632" s="9"/>
      <c r="BX3632" s="9"/>
      <c r="BY3632" s="9"/>
      <c r="BZ3632" s="9"/>
    </row>
    <row r="3633" spans="1:78">
      <c r="A3633" s="9"/>
      <c r="B3633" s="10"/>
      <c r="D3633" s="9"/>
      <c r="E3633" s="9"/>
      <c r="F3633" s="9"/>
      <c r="G3633" s="9"/>
      <c r="H3633" s="9"/>
      <c r="I3633" s="9"/>
      <c r="J3633" s="9"/>
      <c r="K3633" s="9"/>
      <c r="L3633" s="9"/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A3633" s="9"/>
      <c r="AB3633" s="9"/>
      <c r="AC3633" s="9"/>
      <c r="AD3633" s="9"/>
      <c r="AE3633" s="9"/>
      <c r="AF3633" s="9"/>
      <c r="AG3633" s="9"/>
      <c r="AH3633" s="9"/>
      <c r="AI3633" s="9"/>
      <c r="AJ3633" s="9"/>
      <c r="AK3633" s="9"/>
      <c r="AL3633" s="9"/>
      <c r="AM3633" s="9"/>
      <c r="AN3633" s="9"/>
      <c r="AO3633" s="9"/>
      <c r="AP3633" s="9"/>
      <c r="AQ3633" s="9"/>
      <c r="AR3633" s="9"/>
      <c r="AS3633" s="9"/>
      <c r="AT3633" s="9"/>
      <c r="AU3633" s="9"/>
      <c r="AV3633" s="9"/>
      <c r="AW3633" s="9"/>
      <c r="AX3633" s="9"/>
      <c r="AY3633" s="9"/>
      <c r="AZ3633" s="9"/>
      <c r="BA3633" s="9"/>
      <c r="BB3633" s="9"/>
      <c r="BC3633" s="9"/>
      <c r="BD3633" s="9"/>
      <c r="BE3633" s="9"/>
      <c r="BF3633" s="9"/>
      <c r="BG3633" s="9"/>
      <c r="BH3633" s="9"/>
      <c r="BI3633" s="9"/>
      <c r="BJ3633" s="9"/>
      <c r="BK3633" s="9"/>
      <c r="BL3633" s="9"/>
      <c r="BM3633" s="9"/>
      <c r="BN3633" s="9"/>
      <c r="BO3633" s="9"/>
      <c r="BP3633" s="9"/>
      <c r="BQ3633" s="9"/>
      <c r="BR3633" s="9"/>
      <c r="BS3633" s="9"/>
      <c r="BT3633" s="9"/>
      <c r="BU3633" s="9"/>
      <c r="BV3633" s="9"/>
      <c r="BW3633" s="9"/>
      <c r="BX3633" s="9"/>
      <c r="BY3633" s="9"/>
      <c r="BZ3633" s="9"/>
    </row>
    <row r="3634" spans="1:78">
      <c r="A3634" s="9"/>
      <c r="B3634" s="10"/>
      <c r="D3634" s="9"/>
      <c r="E3634" s="9"/>
      <c r="F3634" s="9"/>
      <c r="G3634" s="9"/>
      <c r="H3634" s="9"/>
      <c r="I3634" s="9"/>
      <c r="J3634" s="9"/>
      <c r="K3634" s="9"/>
      <c r="L3634" s="9"/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A3634" s="9"/>
      <c r="AB3634" s="9"/>
      <c r="AC3634" s="9"/>
      <c r="AD3634" s="9"/>
      <c r="AE3634" s="9"/>
      <c r="AF3634" s="9"/>
      <c r="AG3634" s="9"/>
      <c r="AH3634" s="9"/>
      <c r="AI3634" s="9"/>
      <c r="AJ3634" s="9"/>
      <c r="AK3634" s="9"/>
      <c r="AL3634" s="9"/>
      <c r="AM3634" s="9"/>
      <c r="AN3634" s="9"/>
      <c r="AO3634" s="9"/>
      <c r="AP3634" s="9"/>
      <c r="AQ3634" s="9"/>
      <c r="AR3634" s="9"/>
      <c r="AS3634" s="9"/>
      <c r="AT3634" s="9"/>
      <c r="AU3634" s="9"/>
      <c r="AV3634" s="9"/>
      <c r="AW3634" s="9"/>
      <c r="AX3634" s="9"/>
      <c r="AY3634" s="9"/>
      <c r="AZ3634" s="9"/>
      <c r="BA3634" s="9"/>
      <c r="BB3634" s="9"/>
      <c r="BC3634" s="9"/>
      <c r="BD3634" s="9"/>
      <c r="BE3634" s="9"/>
      <c r="BF3634" s="9"/>
      <c r="BG3634" s="9"/>
      <c r="BH3634" s="9"/>
      <c r="BI3634" s="9"/>
      <c r="BJ3634" s="9"/>
      <c r="BK3634" s="9"/>
      <c r="BL3634" s="9"/>
      <c r="BM3634" s="9"/>
      <c r="BN3634" s="9"/>
      <c r="BO3634" s="9"/>
      <c r="BP3634" s="9"/>
      <c r="BQ3634" s="9"/>
      <c r="BR3634" s="9"/>
      <c r="BS3634" s="9"/>
      <c r="BT3634" s="9"/>
      <c r="BU3634" s="9"/>
      <c r="BV3634" s="9"/>
      <c r="BW3634" s="9"/>
      <c r="BX3634" s="9"/>
      <c r="BY3634" s="9"/>
      <c r="BZ3634" s="9"/>
    </row>
    <row r="3635" spans="1:78">
      <c r="A3635" s="9"/>
      <c r="B3635" s="10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A3635" s="9"/>
      <c r="AB3635" s="9"/>
      <c r="AC3635" s="9"/>
      <c r="AD3635" s="9"/>
      <c r="AE3635" s="9"/>
      <c r="AF3635" s="9"/>
      <c r="AG3635" s="9"/>
      <c r="AH3635" s="9"/>
      <c r="AI3635" s="9"/>
      <c r="AJ3635" s="9"/>
      <c r="AK3635" s="9"/>
      <c r="AL3635" s="9"/>
      <c r="AM3635" s="9"/>
      <c r="AN3635" s="9"/>
      <c r="AO3635" s="9"/>
      <c r="AP3635" s="9"/>
      <c r="AQ3635" s="9"/>
      <c r="AR3635" s="9"/>
      <c r="AS3635" s="9"/>
      <c r="AT3635" s="9"/>
      <c r="AU3635" s="9"/>
      <c r="AV3635" s="9"/>
      <c r="AW3635" s="9"/>
      <c r="AX3635" s="9"/>
      <c r="AY3635" s="9"/>
      <c r="AZ3635" s="9"/>
      <c r="BA3635" s="9"/>
      <c r="BB3635" s="9"/>
      <c r="BC3635" s="9"/>
      <c r="BD3635" s="9"/>
      <c r="BE3635" s="9"/>
      <c r="BF3635" s="9"/>
      <c r="BG3635" s="9"/>
      <c r="BH3635" s="9"/>
      <c r="BI3635" s="9"/>
      <c r="BJ3635" s="9"/>
      <c r="BK3635" s="9"/>
      <c r="BL3635" s="9"/>
      <c r="BM3635" s="9"/>
      <c r="BN3635" s="9"/>
      <c r="BO3635" s="9"/>
      <c r="BP3635" s="9"/>
      <c r="BQ3635" s="9"/>
      <c r="BR3635" s="9"/>
      <c r="BS3635" s="9"/>
      <c r="BT3635" s="9"/>
      <c r="BU3635" s="9"/>
      <c r="BV3635" s="9"/>
      <c r="BW3635" s="9"/>
      <c r="BX3635" s="9"/>
      <c r="BY3635" s="9"/>
      <c r="BZ3635" s="9"/>
    </row>
    <row r="3636" spans="1:78">
      <c r="A3636" s="9"/>
      <c r="B3636" s="10"/>
      <c r="D3636" s="9"/>
      <c r="E3636" s="9"/>
      <c r="F3636" s="9"/>
      <c r="G3636" s="9"/>
      <c r="H3636" s="9"/>
      <c r="I3636" s="9"/>
      <c r="J3636" s="9"/>
      <c r="K3636" s="9"/>
      <c r="L3636" s="9"/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A3636" s="9"/>
      <c r="AB3636" s="9"/>
      <c r="AC3636" s="9"/>
      <c r="AD3636" s="9"/>
      <c r="AE3636" s="9"/>
      <c r="AF3636" s="9"/>
      <c r="AG3636" s="9"/>
      <c r="AH3636" s="9"/>
      <c r="AI3636" s="9"/>
      <c r="AJ3636" s="9"/>
      <c r="AK3636" s="9"/>
      <c r="AL3636" s="9"/>
      <c r="AM3636" s="9"/>
      <c r="AN3636" s="9"/>
      <c r="AO3636" s="9"/>
      <c r="AP3636" s="9"/>
      <c r="AQ3636" s="9"/>
      <c r="AR3636" s="9"/>
      <c r="AS3636" s="9"/>
      <c r="AT3636" s="9"/>
      <c r="AU3636" s="9"/>
      <c r="AV3636" s="9"/>
      <c r="AW3636" s="9"/>
      <c r="AX3636" s="9"/>
      <c r="AY3636" s="9"/>
      <c r="AZ3636" s="9"/>
      <c r="BA3636" s="9"/>
      <c r="BB3636" s="9"/>
      <c r="BC3636" s="9"/>
      <c r="BD3636" s="9"/>
      <c r="BE3636" s="9"/>
      <c r="BF3636" s="9"/>
      <c r="BG3636" s="9"/>
      <c r="BH3636" s="9"/>
      <c r="BI3636" s="9"/>
      <c r="BJ3636" s="9"/>
      <c r="BK3636" s="9"/>
      <c r="BL3636" s="9"/>
      <c r="BM3636" s="9"/>
      <c r="BN3636" s="9"/>
      <c r="BO3636" s="9"/>
      <c r="BP3636" s="9"/>
      <c r="BQ3636" s="9"/>
      <c r="BR3636" s="9"/>
      <c r="BS3636" s="9"/>
      <c r="BT3636" s="9"/>
      <c r="BU3636" s="9"/>
      <c r="BV3636" s="9"/>
      <c r="BW3636" s="9"/>
      <c r="BX3636" s="9"/>
      <c r="BY3636" s="9"/>
      <c r="BZ3636" s="9"/>
    </row>
    <row r="3637" spans="1:78">
      <c r="A3637" s="9"/>
      <c r="B3637" s="10"/>
      <c r="D3637" s="9"/>
      <c r="E3637" s="9"/>
      <c r="F3637" s="9"/>
      <c r="G3637" s="9"/>
      <c r="H3637" s="9"/>
      <c r="I3637" s="9"/>
      <c r="J3637" s="9"/>
      <c r="K3637" s="9"/>
      <c r="L3637" s="9"/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A3637" s="9"/>
      <c r="AB3637" s="9"/>
      <c r="AC3637" s="9"/>
      <c r="AD3637" s="9"/>
      <c r="AE3637" s="9"/>
      <c r="AF3637" s="9"/>
      <c r="AG3637" s="9"/>
      <c r="AH3637" s="9"/>
      <c r="AI3637" s="9"/>
      <c r="AJ3637" s="9"/>
      <c r="AK3637" s="9"/>
      <c r="AL3637" s="9"/>
      <c r="AM3637" s="9"/>
      <c r="AN3637" s="9"/>
      <c r="AO3637" s="9"/>
      <c r="AP3637" s="9"/>
      <c r="AQ3637" s="9"/>
      <c r="AR3637" s="9"/>
      <c r="AS3637" s="9"/>
      <c r="AT3637" s="9"/>
      <c r="AU3637" s="9"/>
      <c r="AV3637" s="9"/>
      <c r="AW3637" s="9"/>
      <c r="AX3637" s="9"/>
      <c r="AY3637" s="9"/>
      <c r="AZ3637" s="9"/>
      <c r="BA3637" s="9"/>
      <c r="BB3637" s="9"/>
      <c r="BC3637" s="9"/>
      <c r="BD3637" s="9"/>
      <c r="BE3637" s="9"/>
      <c r="BF3637" s="9"/>
      <c r="BG3637" s="9"/>
      <c r="BH3637" s="9"/>
      <c r="BI3637" s="9"/>
      <c r="BJ3637" s="9"/>
      <c r="BK3637" s="9"/>
      <c r="BL3637" s="9"/>
      <c r="BM3637" s="9"/>
      <c r="BN3637" s="9"/>
      <c r="BO3637" s="9"/>
      <c r="BP3637" s="9"/>
      <c r="BQ3637" s="9"/>
      <c r="BR3637" s="9"/>
      <c r="BS3637" s="9"/>
      <c r="BT3637" s="9"/>
      <c r="BU3637" s="9"/>
      <c r="BV3637" s="9"/>
      <c r="BW3637" s="9"/>
      <c r="BX3637" s="9"/>
      <c r="BY3637" s="9"/>
      <c r="BZ3637" s="9"/>
    </row>
    <row r="3638" spans="1:78">
      <c r="A3638" s="9"/>
      <c r="B3638" s="10"/>
      <c r="D3638" s="9"/>
      <c r="E3638" s="9"/>
      <c r="F3638" s="9"/>
      <c r="G3638" s="9"/>
      <c r="H3638" s="9"/>
      <c r="I3638" s="9"/>
      <c r="J3638" s="9"/>
      <c r="K3638" s="9"/>
      <c r="L3638" s="9"/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A3638" s="9"/>
      <c r="AB3638" s="9"/>
      <c r="AC3638" s="9"/>
      <c r="AD3638" s="9"/>
      <c r="AE3638" s="9"/>
      <c r="AF3638" s="9"/>
      <c r="AG3638" s="9"/>
      <c r="AH3638" s="9"/>
      <c r="AI3638" s="9"/>
      <c r="AJ3638" s="9"/>
      <c r="AK3638" s="9"/>
      <c r="AL3638" s="9"/>
      <c r="AM3638" s="9"/>
      <c r="AN3638" s="9"/>
      <c r="AO3638" s="9"/>
      <c r="AP3638" s="9"/>
      <c r="AQ3638" s="9"/>
      <c r="AR3638" s="9"/>
      <c r="AS3638" s="9"/>
      <c r="AT3638" s="9"/>
      <c r="AU3638" s="9"/>
      <c r="AV3638" s="9"/>
      <c r="AW3638" s="9"/>
      <c r="AX3638" s="9"/>
      <c r="AY3638" s="9"/>
      <c r="AZ3638" s="9"/>
      <c r="BA3638" s="9"/>
      <c r="BB3638" s="9"/>
      <c r="BC3638" s="9"/>
      <c r="BD3638" s="9"/>
      <c r="BE3638" s="9"/>
      <c r="BF3638" s="9"/>
      <c r="BG3638" s="9"/>
      <c r="BH3638" s="9"/>
      <c r="BI3638" s="9"/>
      <c r="BJ3638" s="9"/>
      <c r="BK3638" s="9"/>
      <c r="BL3638" s="9"/>
      <c r="BM3638" s="9"/>
      <c r="BN3638" s="9"/>
      <c r="BO3638" s="9"/>
      <c r="BP3638" s="9"/>
      <c r="BQ3638" s="9"/>
      <c r="BR3638" s="9"/>
      <c r="BS3638" s="9"/>
      <c r="BT3638" s="9"/>
      <c r="BU3638" s="9"/>
      <c r="BV3638" s="9"/>
      <c r="BW3638" s="9"/>
      <c r="BX3638" s="9"/>
      <c r="BY3638" s="9"/>
      <c r="BZ3638" s="9"/>
    </row>
    <row r="3639" spans="1:78">
      <c r="A3639" s="9"/>
      <c r="B3639" s="10"/>
      <c r="D3639" s="9"/>
      <c r="E3639" s="9"/>
      <c r="F3639" s="9"/>
      <c r="G3639" s="9"/>
      <c r="H3639" s="9"/>
      <c r="I3639" s="9"/>
      <c r="J3639" s="9"/>
      <c r="K3639" s="9"/>
      <c r="L3639" s="9"/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A3639" s="9"/>
      <c r="AB3639" s="9"/>
      <c r="AC3639" s="9"/>
      <c r="AD3639" s="9"/>
      <c r="AE3639" s="9"/>
      <c r="AF3639" s="9"/>
      <c r="AG3639" s="9"/>
      <c r="AH3639" s="9"/>
      <c r="AI3639" s="9"/>
      <c r="AJ3639" s="9"/>
      <c r="AK3639" s="9"/>
      <c r="AL3639" s="9"/>
      <c r="AM3639" s="9"/>
      <c r="AN3639" s="9"/>
      <c r="AO3639" s="9"/>
      <c r="AP3639" s="9"/>
      <c r="AQ3639" s="9"/>
      <c r="AR3639" s="9"/>
      <c r="AS3639" s="9"/>
      <c r="AT3639" s="9"/>
      <c r="AU3639" s="9"/>
      <c r="AV3639" s="9"/>
      <c r="AW3639" s="9"/>
      <c r="AX3639" s="9"/>
      <c r="AY3639" s="9"/>
      <c r="AZ3639" s="9"/>
      <c r="BA3639" s="9"/>
      <c r="BB3639" s="9"/>
      <c r="BC3639" s="9"/>
      <c r="BD3639" s="9"/>
      <c r="BE3639" s="9"/>
      <c r="BF3639" s="9"/>
      <c r="BG3639" s="9"/>
      <c r="BH3639" s="9"/>
      <c r="BI3639" s="9"/>
      <c r="BJ3639" s="9"/>
      <c r="BK3639" s="9"/>
      <c r="BL3639" s="9"/>
      <c r="BM3639" s="9"/>
      <c r="BN3639" s="9"/>
      <c r="BO3639" s="9"/>
      <c r="BP3639" s="9"/>
      <c r="BQ3639" s="9"/>
      <c r="BR3639" s="9"/>
      <c r="BS3639" s="9"/>
      <c r="BT3639" s="9"/>
      <c r="BU3639" s="9"/>
      <c r="BV3639" s="9"/>
      <c r="BW3639" s="9"/>
      <c r="BX3639" s="9"/>
      <c r="BY3639" s="9"/>
      <c r="BZ3639" s="9"/>
    </row>
    <row r="3640" spans="1:78">
      <c r="A3640" s="9"/>
      <c r="B3640" s="10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A3640" s="9"/>
      <c r="AB3640" s="9"/>
      <c r="AC3640" s="9"/>
      <c r="AD3640" s="9"/>
      <c r="AE3640" s="9"/>
      <c r="AF3640" s="9"/>
      <c r="AG3640" s="9"/>
      <c r="AH3640" s="9"/>
      <c r="AI3640" s="9"/>
      <c r="AJ3640" s="9"/>
      <c r="AK3640" s="9"/>
      <c r="AL3640" s="9"/>
      <c r="AM3640" s="9"/>
      <c r="AN3640" s="9"/>
      <c r="AO3640" s="9"/>
      <c r="AP3640" s="9"/>
      <c r="AQ3640" s="9"/>
      <c r="AR3640" s="9"/>
      <c r="AS3640" s="9"/>
      <c r="AT3640" s="9"/>
      <c r="AU3640" s="9"/>
      <c r="AV3640" s="9"/>
      <c r="AW3640" s="9"/>
      <c r="AX3640" s="9"/>
      <c r="AY3640" s="9"/>
      <c r="AZ3640" s="9"/>
      <c r="BA3640" s="9"/>
      <c r="BB3640" s="9"/>
      <c r="BC3640" s="9"/>
      <c r="BD3640" s="9"/>
      <c r="BE3640" s="9"/>
      <c r="BF3640" s="9"/>
      <c r="BG3640" s="9"/>
      <c r="BH3640" s="9"/>
      <c r="BI3640" s="9"/>
      <c r="BJ3640" s="9"/>
      <c r="BK3640" s="9"/>
      <c r="BL3640" s="9"/>
      <c r="BM3640" s="9"/>
      <c r="BN3640" s="9"/>
      <c r="BO3640" s="9"/>
      <c r="BP3640" s="9"/>
      <c r="BQ3640" s="9"/>
      <c r="BR3640" s="9"/>
      <c r="BS3640" s="9"/>
      <c r="BT3640" s="9"/>
      <c r="BU3640" s="9"/>
      <c r="BV3640" s="9"/>
      <c r="BW3640" s="9"/>
      <c r="BX3640" s="9"/>
      <c r="BY3640" s="9"/>
      <c r="BZ3640" s="9"/>
    </row>
    <row r="3641" spans="1:78">
      <c r="A3641" s="9"/>
      <c r="B3641" s="10"/>
      <c r="D3641" s="9"/>
      <c r="E3641" s="9"/>
      <c r="F3641" s="9"/>
      <c r="G3641" s="9"/>
      <c r="H3641" s="9"/>
      <c r="I3641" s="9"/>
      <c r="J3641" s="9"/>
      <c r="K3641" s="9"/>
      <c r="L3641" s="9"/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A3641" s="9"/>
      <c r="AB3641" s="9"/>
      <c r="AC3641" s="9"/>
      <c r="AD3641" s="9"/>
      <c r="AE3641" s="9"/>
      <c r="AF3641" s="9"/>
      <c r="AG3641" s="9"/>
      <c r="AH3641" s="9"/>
      <c r="AI3641" s="9"/>
      <c r="AJ3641" s="9"/>
      <c r="AK3641" s="9"/>
      <c r="AL3641" s="9"/>
      <c r="AM3641" s="9"/>
      <c r="AN3641" s="9"/>
      <c r="AO3641" s="9"/>
      <c r="AP3641" s="9"/>
      <c r="AQ3641" s="9"/>
      <c r="AR3641" s="9"/>
      <c r="AS3641" s="9"/>
      <c r="AT3641" s="9"/>
      <c r="AU3641" s="9"/>
      <c r="AV3641" s="9"/>
      <c r="AW3641" s="9"/>
      <c r="AX3641" s="9"/>
      <c r="AY3641" s="9"/>
      <c r="AZ3641" s="9"/>
      <c r="BA3641" s="9"/>
      <c r="BB3641" s="9"/>
      <c r="BC3641" s="9"/>
      <c r="BD3641" s="9"/>
      <c r="BE3641" s="9"/>
      <c r="BF3641" s="9"/>
      <c r="BG3641" s="9"/>
      <c r="BH3641" s="9"/>
      <c r="BI3641" s="9"/>
      <c r="BJ3641" s="9"/>
      <c r="BK3641" s="9"/>
      <c r="BL3641" s="9"/>
      <c r="BM3641" s="9"/>
      <c r="BN3641" s="9"/>
      <c r="BO3641" s="9"/>
      <c r="BP3641" s="9"/>
      <c r="BQ3641" s="9"/>
      <c r="BR3641" s="9"/>
      <c r="BS3641" s="9"/>
      <c r="BT3641" s="9"/>
      <c r="BU3641" s="9"/>
      <c r="BV3641" s="9"/>
      <c r="BW3641" s="9"/>
      <c r="BX3641" s="9"/>
      <c r="BY3641" s="9"/>
      <c r="BZ3641" s="9"/>
    </row>
    <row r="3642" spans="1:78">
      <c r="A3642" s="9"/>
      <c r="B3642" s="10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A3642" s="9"/>
      <c r="AB3642" s="9"/>
      <c r="AC3642" s="9"/>
      <c r="AD3642" s="9"/>
      <c r="AE3642" s="9"/>
      <c r="AF3642" s="9"/>
      <c r="AG3642" s="9"/>
      <c r="AH3642" s="9"/>
      <c r="AI3642" s="9"/>
      <c r="AJ3642" s="9"/>
      <c r="AK3642" s="9"/>
      <c r="AL3642" s="9"/>
      <c r="AM3642" s="9"/>
      <c r="AN3642" s="9"/>
      <c r="AO3642" s="9"/>
      <c r="AP3642" s="9"/>
      <c r="AQ3642" s="9"/>
      <c r="AR3642" s="9"/>
      <c r="AS3642" s="9"/>
      <c r="AT3642" s="9"/>
      <c r="AU3642" s="9"/>
      <c r="AV3642" s="9"/>
      <c r="AW3642" s="9"/>
      <c r="AX3642" s="9"/>
      <c r="AY3642" s="9"/>
      <c r="AZ3642" s="9"/>
      <c r="BA3642" s="9"/>
      <c r="BB3642" s="9"/>
      <c r="BC3642" s="9"/>
      <c r="BD3642" s="9"/>
      <c r="BE3642" s="9"/>
      <c r="BF3642" s="9"/>
      <c r="BG3642" s="9"/>
      <c r="BH3642" s="9"/>
      <c r="BI3642" s="9"/>
      <c r="BJ3642" s="9"/>
      <c r="BK3642" s="9"/>
      <c r="BL3642" s="9"/>
      <c r="BM3642" s="9"/>
      <c r="BN3642" s="9"/>
      <c r="BO3642" s="9"/>
      <c r="BP3642" s="9"/>
      <c r="BQ3642" s="9"/>
      <c r="BR3642" s="9"/>
      <c r="BS3642" s="9"/>
      <c r="BT3642" s="9"/>
      <c r="BU3642" s="9"/>
      <c r="BV3642" s="9"/>
      <c r="BW3642" s="9"/>
      <c r="BX3642" s="9"/>
      <c r="BY3642" s="9"/>
      <c r="BZ3642" s="9"/>
    </row>
    <row r="3643" spans="1:78">
      <c r="A3643" s="9"/>
      <c r="B3643" s="10"/>
      <c r="D3643" s="9"/>
      <c r="E3643" s="9"/>
      <c r="F3643" s="9"/>
      <c r="G3643" s="9"/>
      <c r="H3643" s="9"/>
      <c r="I3643" s="9"/>
      <c r="J3643" s="9"/>
      <c r="K3643" s="9"/>
      <c r="L3643" s="9"/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A3643" s="9"/>
      <c r="AB3643" s="9"/>
      <c r="AC3643" s="9"/>
      <c r="AD3643" s="9"/>
      <c r="AE3643" s="9"/>
      <c r="AF3643" s="9"/>
      <c r="AG3643" s="9"/>
      <c r="AH3643" s="9"/>
      <c r="AI3643" s="9"/>
      <c r="AJ3643" s="9"/>
      <c r="AK3643" s="9"/>
      <c r="AL3643" s="9"/>
      <c r="AM3643" s="9"/>
      <c r="AN3643" s="9"/>
      <c r="AO3643" s="9"/>
      <c r="AP3643" s="9"/>
      <c r="AQ3643" s="9"/>
      <c r="AR3643" s="9"/>
      <c r="AS3643" s="9"/>
      <c r="AT3643" s="9"/>
      <c r="AU3643" s="9"/>
      <c r="AV3643" s="9"/>
      <c r="AW3643" s="9"/>
      <c r="AX3643" s="9"/>
      <c r="AY3643" s="9"/>
      <c r="AZ3643" s="9"/>
      <c r="BA3643" s="9"/>
      <c r="BB3643" s="9"/>
      <c r="BC3643" s="9"/>
      <c r="BD3643" s="9"/>
      <c r="BE3643" s="9"/>
      <c r="BF3643" s="9"/>
      <c r="BG3643" s="9"/>
      <c r="BH3643" s="9"/>
      <c r="BI3643" s="9"/>
      <c r="BJ3643" s="9"/>
      <c r="BK3643" s="9"/>
      <c r="BL3643" s="9"/>
      <c r="BM3643" s="9"/>
      <c r="BN3643" s="9"/>
      <c r="BO3643" s="9"/>
      <c r="BP3643" s="9"/>
      <c r="BQ3643" s="9"/>
      <c r="BR3643" s="9"/>
      <c r="BS3643" s="9"/>
      <c r="BT3643" s="9"/>
      <c r="BU3643" s="9"/>
      <c r="BV3643" s="9"/>
      <c r="BW3643" s="9"/>
      <c r="BX3643" s="9"/>
      <c r="BY3643" s="9"/>
      <c r="BZ3643" s="9"/>
    </row>
    <row r="3644" spans="1:78">
      <c r="A3644" s="9"/>
      <c r="B3644" s="10"/>
      <c r="D3644" s="9"/>
      <c r="E3644" s="9"/>
      <c r="F3644" s="9"/>
      <c r="G3644" s="9"/>
      <c r="H3644" s="9"/>
      <c r="I3644" s="9"/>
      <c r="J3644" s="9"/>
      <c r="K3644" s="9"/>
      <c r="L3644" s="9"/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A3644" s="9"/>
      <c r="AB3644" s="9"/>
      <c r="AC3644" s="9"/>
      <c r="AD3644" s="9"/>
      <c r="AE3644" s="9"/>
      <c r="AF3644" s="9"/>
      <c r="AG3644" s="9"/>
      <c r="AH3644" s="9"/>
      <c r="AI3644" s="9"/>
      <c r="AJ3644" s="9"/>
      <c r="AK3644" s="9"/>
      <c r="AL3644" s="9"/>
      <c r="AM3644" s="9"/>
      <c r="AN3644" s="9"/>
      <c r="AO3644" s="9"/>
      <c r="AP3644" s="9"/>
      <c r="AQ3644" s="9"/>
      <c r="AR3644" s="9"/>
      <c r="AS3644" s="9"/>
      <c r="AT3644" s="9"/>
      <c r="AU3644" s="9"/>
      <c r="AV3644" s="9"/>
      <c r="AW3644" s="9"/>
      <c r="AX3644" s="9"/>
      <c r="AY3644" s="9"/>
      <c r="AZ3644" s="9"/>
      <c r="BA3644" s="9"/>
      <c r="BB3644" s="9"/>
      <c r="BC3644" s="9"/>
      <c r="BD3644" s="9"/>
      <c r="BE3644" s="9"/>
      <c r="BF3644" s="9"/>
      <c r="BG3644" s="9"/>
      <c r="BH3644" s="9"/>
      <c r="BI3644" s="9"/>
      <c r="BJ3644" s="9"/>
      <c r="BK3644" s="9"/>
      <c r="BL3644" s="9"/>
      <c r="BM3644" s="9"/>
      <c r="BN3644" s="9"/>
      <c r="BO3644" s="9"/>
      <c r="BP3644" s="9"/>
      <c r="BQ3644" s="9"/>
      <c r="BR3644" s="9"/>
      <c r="BS3644" s="9"/>
      <c r="BT3644" s="9"/>
      <c r="BU3644" s="9"/>
      <c r="BV3644" s="9"/>
      <c r="BW3644" s="9"/>
      <c r="BX3644" s="9"/>
      <c r="BY3644" s="9"/>
      <c r="BZ3644" s="9"/>
    </row>
    <row r="3645" spans="1:78">
      <c r="A3645" s="9"/>
      <c r="B3645" s="10"/>
      <c r="D3645" s="9"/>
      <c r="E3645" s="9"/>
      <c r="F3645" s="9"/>
      <c r="G3645" s="9"/>
      <c r="H3645" s="9"/>
      <c r="I3645" s="9"/>
      <c r="J3645" s="9"/>
      <c r="K3645" s="9"/>
      <c r="L3645" s="9"/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A3645" s="9"/>
      <c r="AB3645" s="9"/>
      <c r="AC3645" s="9"/>
      <c r="AD3645" s="9"/>
      <c r="AE3645" s="9"/>
      <c r="AF3645" s="9"/>
      <c r="AG3645" s="9"/>
      <c r="AH3645" s="9"/>
      <c r="AI3645" s="9"/>
      <c r="AJ3645" s="9"/>
      <c r="AK3645" s="9"/>
      <c r="AL3645" s="9"/>
      <c r="AM3645" s="9"/>
      <c r="AN3645" s="9"/>
      <c r="AO3645" s="9"/>
      <c r="AP3645" s="9"/>
      <c r="AQ3645" s="9"/>
      <c r="AR3645" s="9"/>
      <c r="AS3645" s="9"/>
      <c r="AT3645" s="9"/>
      <c r="AU3645" s="9"/>
      <c r="AV3645" s="9"/>
      <c r="AW3645" s="9"/>
      <c r="AX3645" s="9"/>
      <c r="AY3645" s="9"/>
      <c r="AZ3645" s="9"/>
      <c r="BA3645" s="9"/>
      <c r="BB3645" s="9"/>
      <c r="BC3645" s="9"/>
      <c r="BD3645" s="9"/>
      <c r="BE3645" s="9"/>
      <c r="BF3645" s="9"/>
      <c r="BG3645" s="9"/>
      <c r="BH3645" s="9"/>
      <c r="BI3645" s="9"/>
      <c r="BJ3645" s="9"/>
      <c r="BK3645" s="9"/>
      <c r="BL3645" s="9"/>
      <c r="BM3645" s="9"/>
      <c r="BN3645" s="9"/>
      <c r="BO3645" s="9"/>
      <c r="BP3645" s="9"/>
      <c r="BQ3645" s="9"/>
      <c r="BR3645" s="9"/>
      <c r="BS3645" s="9"/>
      <c r="BT3645" s="9"/>
      <c r="BU3645" s="9"/>
      <c r="BV3645" s="9"/>
      <c r="BW3645" s="9"/>
      <c r="BX3645" s="9"/>
      <c r="BY3645" s="9"/>
      <c r="BZ3645" s="9"/>
    </row>
    <row r="3646" spans="1:78">
      <c r="A3646" s="9"/>
      <c r="B3646" s="10"/>
      <c r="D3646" s="9"/>
      <c r="E3646" s="9"/>
      <c r="F3646" s="9"/>
      <c r="G3646" s="9"/>
      <c r="H3646" s="9"/>
      <c r="I3646" s="9"/>
      <c r="J3646" s="9"/>
      <c r="K3646" s="9"/>
      <c r="L3646" s="9"/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A3646" s="9"/>
      <c r="AB3646" s="9"/>
      <c r="AC3646" s="9"/>
      <c r="AD3646" s="9"/>
      <c r="AE3646" s="9"/>
      <c r="AF3646" s="9"/>
      <c r="AG3646" s="9"/>
      <c r="AH3646" s="9"/>
      <c r="AI3646" s="9"/>
      <c r="AJ3646" s="9"/>
      <c r="AK3646" s="9"/>
      <c r="AL3646" s="9"/>
      <c r="AM3646" s="9"/>
      <c r="AN3646" s="9"/>
      <c r="AO3646" s="9"/>
      <c r="AP3646" s="9"/>
      <c r="AQ3646" s="9"/>
      <c r="AR3646" s="9"/>
      <c r="AS3646" s="9"/>
      <c r="AT3646" s="9"/>
      <c r="AU3646" s="9"/>
      <c r="AV3646" s="9"/>
      <c r="AW3646" s="9"/>
      <c r="AX3646" s="9"/>
      <c r="AY3646" s="9"/>
      <c r="AZ3646" s="9"/>
      <c r="BA3646" s="9"/>
      <c r="BB3646" s="9"/>
      <c r="BC3646" s="9"/>
      <c r="BD3646" s="9"/>
      <c r="BE3646" s="9"/>
      <c r="BF3646" s="9"/>
      <c r="BG3646" s="9"/>
      <c r="BH3646" s="9"/>
      <c r="BI3646" s="9"/>
      <c r="BJ3646" s="9"/>
      <c r="BK3646" s="9"/>
      <c r="BL3646" s="9"/>
      <c r="BM3646" s="9"/>
      <c r="BN3646" s="9"/>
      <c r="BO3646" s="9"/>
      <c r="BP3646" s="9"/>
      <c r="BQ3646" s="9"/>
      <c r="BR3646" s="9"/>
      <c r="BS3646" s="9"/>
      <c r="BT3646" s="9"/>
      <c r="BU3646" s="9"/>
      <c r="BV3646" s="9"/>
      <c r="BW3646" s="9"/>
      <c r="BX3646" s="9"/>
      <c r="BY3646" s="9"/>
      <c r="BZ3646" s="9"/>
    </row>
    <row r="3647" spans="1:78">
      <c r="A3647" s="9"/>
      <c r="B3647" s="10"/>
      <c r="D3647" s="9"/>
      <c r="E3647" s="9"/>
      <c r="F3647" s="9"/>
      <c r="G3647" s="9"/>
      <c r="H3647" s="9"/>
      <c r="I3647" s="9"/>
      <c r="J3647" s="9"/>
      <c r="K3647" s="9"/>
      <c r="L3647" s="9"/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A3647" s="9"/>
      <c r="AB3647" s="9"/>
      <c r="AC3647" s="9"/>
      <c r="AD3647" s="9"/>
      <c r="AE3647" s="9"/>
      <c r="AF3647" s="9"/>
      <c r="AG3647" s="9"/>
      <c r="AH3647" s="9"/>
      <c r="AI3647" s="9"/>
      <c r="AJ3647" s="9"/>
      <c r="AK3647" s="9"/>
      <c r="AL3647" s="9"/>
      <c r="AM3647" s="9"/>
      <c r="AN3647" s="9"/>
      <c r="AO3647" s="9"/>
      <c r="AP3647" s="9"/>
      <c r="AQ3647" s="9"/>
      <c r="AR3647" s="9"/>
      <c r="AS3647" s="9"/>
      <c r="AT3647" s="9"/>
      <c r="AU3647" s="9"/>
      <c r="AV3647" s="9"/>
      <c r="AW3647" s="9"/>
      <c r="AX3647" s="9"/>
      <c r="AY3647" s="9"/>
      <c r="AZ3647" s="9"/>
      <c r="BA3647" s="9"/>
      <c r="BB3647" s="9"/>
      <c r="BC3647" s="9"/>
      <c r="BD3647" s="9"/>
      <c r="BE3647" s="9"/>
      <c r="BF3647" s="9"/>
      <c r="BG3647" s="9"/>
      <c r="BH3647" s="9"/>
      <c r="BI3647" s="9"/>
      <c r="BJ3647" s="9"/>
      <c r="BK3647" s="9"/>
      <c r="BL3647" s="9"/>
      <c r="BM3647" s="9"/>
      <c r="BN3647" s="9"/>
      <c r="BO3647" s="9"/>
      <c r="BP3647" s="9"/>
      <c r="BQ3647" s="9"/>
      <c r="BR3647" s="9"/>
      <c r="BS3647" s="9"/>
      <c r="BT3647" s="9"/>
      <c r="BU3647" s="9"/>
      <c r="BV3647" s="9"/>
      <c r="BW3647" s="9"/>
      <c r="BX3647" s="9"/>
      <c r="BY3647" s="9"/>
      <c r="BZ3647" s="9"/>
    </row>
    <row r="3648" spans="1:78">
      <c r="A3648" s="9"/>
      <c r="B3648" s="10"/>
      <c r="D3648" s="9"/>
      <c r="E3648" s="9"/>
      <c r="F3648" s="9"/>
      <c r="G3648" s="9"/>
      <c r="H3648" s="9"/>
      <c r="I3648" s="9"/>
      <c r="J3648" s="9"/>
      <c r="K3648" s="9"/>
      <c r="L3648" s="9"/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A3648" s="9"/>
      <c r="AB3648" s="9"/>
      <c r="AC3648" s="9"/>
      <c r="AD3648" s="9"/>
      <c r="AE3648" s="9"/>
      <c r="AF3648" s="9"/>
      <c r="AG3648" s="9"/>
      <c r="AH3648" s="9"/>
      <c r="AI3648" s="9"/>
      <c r="AJ3648" s="9"/>
      <c r="AK3648" s="9"/>
      <c r="AL3648" s="9"/>
      <c r="AM3648" s="9"/>
      <c r="AN3648" s="9"/>
      <c r="AO3648" s="9"/>
      <c r="AP3648" s="9"/>
      <c r="AQ3648" s="9"/>
      <c r="AR3648" s="9"/>
      <c r="AS3648" s="9"/>
      <c r="AT3648" s="9"/>
      <c r="AU3648" s="9"/>
      <c r="AV3648" s="9"/>
      <c r="AW3648" s="9"/>
      <c r="AX3648" s="9"/>
      <c r="AY3648" s="9"/>
      <c r="AZ3648" s="9"/>
      <c r="BA3648" s="9"/>
      <c r="BB3648" s="9"/>
      <c r="BC3648" s="9"/>
      <c r="BD3648" s="9"/>
      <c r="BE3648" s="9"/>
      <c r="BF3648" s="9"/>
      <c r="BG3648" s="9"/>
      <c r="BH3648" s="9"/>
      <c r="BI3648" s="9"/>
      <c r="BJ3648" s="9"/>
      <c r="BK3648" s="9"/>
      <c r="BL3648" s="9"/>
      <c r="BM3648" s="9"/>
      <c r="BN3648" s="9"/>
      <c r="BO3648" s="9"/>
      <c r="BP3648" s="9"/>
      <c r="BQ3648" s="9"/>
      <c r="BR3648" s="9"/>
      <c r="BS3648" s="9"/>
      <c r="BT3648" s="9"/>
      <c r="BU3648" s="9"/>
      <c r="BV3648" s="9"/>
      <c r="BW3648" s="9"/>
      <c r="BX3648" s="9"/>
      <c r="BY3648" s="9"/>
      <c r="BZ3648" s="9"/>
    </row>
    <row r="3649" spans="1:78">
      <c r="A3649" s="9"/>
      <c r="B3649" s="10"/>
      <c r="D3649" s="9"/>
      <c r="E3649" s="9"/>
      <c r="F3649" s="9"/>
      <c r="G3649" s="9"/>
      <c r="H3649" s="9"/>
      <c r="I3649" s="9"/>
      <c r="J3649" s="9"/>
      <c r="K3649" s="9"/>
      <c r="L3649" s="9"/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A3649" s="9"/>
      <c r="AB3649" s="9"/>
      <c r="AC3649" s="9"/>
      <c r="AD3649" s="9"/>
      <c r="AE3649" s="9"/>
      <c r="AF3649" s="9"/>
      <c r="AG3649" s="9"/>
      <c r="AH3649" s="9"/>
      <c r="AI3649" s="9"/>
      <c r="AJ3649" s="9"/>
      <c r="AK3649" s="9"/>
      <c r="AL3649" s="9"/>
      <c r="AM3649" s="9"/>
      <c r="AN3649" s="9"/>
      <c r="AO3649" s="9"/>
      <c r="AP3649" s="9"/>
      <c r="AQ3649" s="9"/>
      <c r="AR3649" s="9"/>
      <c r="AS3649" s="9"/>
      <c r="AT3649" s="9"/>
      <c r="AU3649" s="9"/>
      <c r="AV3649" s="9"/>
      <c r="AW3649" s="9"/>
      <c r="AX3649" s="9"/>
      <c r="AY3649" s="9"/>
      <c r="AZ3649" s="9"/>
      <c r="BA3649" s="9"/>
      <c r="BB3649" s="9"/>
      <c r="BC3649" s="9"/>
      <c r="BD3649" s="9"/>
      <c r="BE3649" s="9"/>
      <c r="BF3649" s="9"/>
      <c r="BG3649" s="9"/>
      <c r="BH3649" s="9"/>
      <c r="BI3649" s="9"/>
      <c r="BJ3649" s="9"/>
      <c r="BK3649" s="9"/>
      <c r="BL3649" s="9"/>
      <c r="BM3649" s="9"/>
      <c r="BN3649" s="9"/>
      <c r="BO3649" s="9"/>
      <c r="BP3649" s="9"/>
      <c r="BQ3649" s="9"/>
      <c r="BR3649" s="9"/>
      <c r="BS3649" s="9"/>
      <c r="BT3649" s="9"/>
      <c r="BU3649" s="9"/>
      <c r="BV3649" s="9"/>
      <c r="BW3649" s="9"/>
      <c r="BX3649" s="9"/>
      <c r="BY3649" s="9"/>
      <c r="BZ3649" s="9"/>
    </row>
    <row r="3650" spans="1:78">
      <c r="A3650" s="9"/>
      <c r="B3650" s="10"/>
      <c r="D3650" s="9"/>
      <c r="E3650" s="9"/>
      <c r="F3650" s="9"/>
      <c r="G3650" s="9"/>
      <c r="H3650" s="9"/>
      <c r="I3650" s="9"/>
      <c r="J3650" s="9"/>
      <c r="K3650" s="9"/>
      <c r="L3650" s="9"/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A3650" s="9"/>
      <c r="AB3650" s="9"/>
      <c r="AC3650" s="9"/>
      <c r="AD3650" s="9"/>
      <c r="AE3650" s="9"/>
      <c r="AF3650" s="9"/>
      <c r="AG3650" s="9"/>
      <c r="AH3650" s="9"/>
      <c r="AI3650" s="9"/>
      <c r="AJ3650" s="9"/>
      <c r="AK3650" s="9"/>
      <c r="AL3650" s="9"/>
      <c r="AM3650" s="9"/>
      <c r="AN3650" s="9"/>
      <c r="AO3650" s="9"/>
      <c r="AP3650" s="9"/>
      <c r="AQ3650" s="9"/>
      <c r="AR3650" s="9"/>
      <c r="AS3650" s="9"/>
      <c r="AT3650" s="9"/>
      <c r="AU3650" s="9"/>
      <c r="AV3650" s="9"/>
      <c r="AW3650" s="9"/>
      <c r="AX3650" s="9"/>
      <c r="AY3650" s="9"/>
      <c r="AZ3650" s="9"/>
      <c r="BA3650" s="9"/>
      <c r="BB3650" s="9"/>
      <c r="BC3650" s="9"/>
      <c r="BD3650" s="9"/>
      <c r="BE3650" s="9"/>
      <c r="BF3650" s="9"/>
      <c r="BG3650" s="9"/>
      <c r="BH3650" s="9"/>
      <c r="BI3650" s="9"/>
      <c r="BJ3650" s="9"/>
      <c r="BK3650" s="9"/>
      <c r="BL3650" s="9"/>
      <c r="BM3650" s="9"/>
      <c r="BN3650" s="9"/>
      <c r="BO3650" s="9"/>
      <c r="BP3650" s="9"/>
      <c r="BQ3650" s="9"/>
      <c r="BR3650" s="9"/>
      <c r="BS3650" s="9"/>
      <c r="BT3650" s="9"/>
      <c r="BU3650" s="9"/>
      <c r="BV3650" s="9"/>
      <c r="BW3650" s="9"/>
      <c r="BX3650" s="9"/>
      <c r="BY3650" s="9"/>
      <c r="BZ3650" s="9"/>
    </row>
    <row r="3651" spans="1:78">
      <c r="A3651" s="9"/>
      <c r="B3651" s="10"/>
      <c r="D3651" s="9"/>
      <c r="E3651" s="9"/>
      <c r="F3651" s="9"/>
      <c r="G3651" s="9"/>
      <c r="H3651" s="9"/>
      <c r="I3651" s="9"/>
      <c r="J3651" s="9"/>
      <c r="K3651" s="9"/>
      <c r="L3651" s="9"/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A3651" s="9"/>
      <c r="AB3651" s="9"/>
      <c r="AC3651" s="9"/>
      <c r="AD3651" s="9"/>
      <c r="AE3651" s="9"/>
      <c r="AF3651" s="9"/>
      <c r="AG3651" s="9"/>
      <c r="AH3651" s="9"/>
      <c r="AI3651" s="9"/>
      <c r="AJ3651" s="9"/>
      <c r="AK3651" s="9"/>
      <c r="AL3651" s="9"/>
      <c r="AM3651" s="9"/>
      <c r="AN3651" s="9"/>
      <c r="AO3651" s="9"/>
      <c r="AP3651" s="9"/>
      <c r="AQ3651" s="9"/>
      <c r="AR3651" s="9"/>
      <c r="AS3651" s="9"/>
      <c r="AT3651" s="9"/>
      <c r="AU3651" s="9"/>
      <c r="AV3651" s="9"/>
      <c r="AW3651" s="9"/>
      <c r="AX3651" s="9"/>
      <c r="AY3651" s="9"/>
      <c r="AZ3651" s="9"/>
      <c r="BA3651" s="9"/>
      <c r="BB3651" s="9"/>
      <c r="BC3651" s="9"/>
      <c r="BD3651" s="9"/>
      <c r="BE3651" s="9"/>
      <c r="BF3651" s="9"/>
      <c r="BG3651" s="9"/>
      <c r="BH3651" s="9"/>
      <c r="BI3651" s="9"/>
      <c r="BJ3651" s="9"/>
      <c r="BK3651" s="9"/>
      <c r="BL3651" s="9"/>
      <c r="BM3651" s="9"/>
      <c r="BN3651" s="9"/>
      <c r="BO3651" s="9"/>
      <c r="BP3651" s="9"/>
      <c r="BQ3651" s="9"/>
      <c r="BR3651" s="9"/>
      <c r="BS3651" s="9"/>
      <c r="BT3651" s="9"/>
      <c r="BU3651" s="9"/>
      <c r="BV3651" s="9"/>
      <c r="BW3651" s="9"/>
      <c r="BX3651" s="9"/>
      <c r="BY3651" s="9"/>
      <c r="BZ3651" s="9"/>
    </row>
    <row r="3652" spans="1:78">
      <c r="A3652" s="9"/>
      <c r="B3652" s="10"/>
      <c r="D3652" s="9"/>
      <c r="E3652" s="9"/>
      <c r="F3652" s="9"/>
      <c r="G3652" s="9"/>
      <c r="H3652" s="9"/>
      <c r="I3652" s="9"/>
      <c r="J3652" s="9"/>
      <c r="K3652" s="9"/>
      <c r="L3652" s="9"/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A3652" s="9"/>
      <c r="AB3652" s="9"/>
      <c r="AC3652" s="9"/>
      <c r="AD3652" s="9"/>
      <c r="AE3652" s="9"/>
      <c r="AF3652" s="9"/>
      <c r="AG3652" s="9"/>
      <c r="AH3652" s="9"/>
      <c r="AI3652" s="9"/>
      <c r="AJ3652" s="9"/>
      <c r="AK3652" s="9"/>
      <c r="AL3652" s="9"/>
      <c r="AM3652" s="9"/>
      <c r="AN3652" s="9"/>
      <c r="AO3652" s="9"/>
      <c r="AP3652" s="9"/>
      <c r="AQ3652" s="9"/>
      <c r="AR3652" s="9"/>
      <c r="AS3652" s="9"/>
      <c r="AT3652" s="9"/>
      <c r="AU3652" s="9"/>
      <c r="AV3652" s="9"/>
      <c r="AW3652" s="9"/>
      <c r="AX3652" s="9"/>
      <c r="AY3652" s="9"/>
      <c r="AZ3652" s="9"/>
      <c r="BA3652" s="9"/>
      <c r="BB3652" s="9"/>
      <c r="BC3652" s="9"/>
      <c r="BD3652" s="9"/>
      <c r="BE3652" s="9"/>
      <c r="BF3652" s="9"/>
      <c r="BG3652" s="9"/>
      <c r="BH3652" s="9"/>
      <c r="BI3652" s="9"/>
      <c r="BJ3652" s="9"/>
      <c r="BK3652" s="9"/>
      <c r="BL3652" s="9"/>
      <c r="BM3652" s="9"/>
      <c r="BN3652" s="9"/>
      <c r="BO3652" s="9"/>
      <c r="BP3652" s="9"/>
      <c r="BQ3652" s="9"/>
      <c r="BR3652" s="9"/>
      <c r="BS3652" s="9"/>
      <c r="BT3652" s="9"/>
      <c r="BU3652" s="9"/>
      <c r="BV3652" s="9"/>
      <c r="BW3652" s="9"/>
      <c r="BX3652" s="9"/>
      <c r="BY3652" s="9"/>
      <c r="BZ3652" s="9"/>
    </row>
    <row r="3653" spans="1:78">
      <c r="A3653" s="9"/>
      <c r="B3653" s="10"/>
      <c r="D3653" s="9"/>
      <c r="E3653" s="9"/>
      <c r="F3653" s="9"/>
      <c r="G3653" s="9"/>
      <c r="H3653" s="9"/>
      <c r="I3653" s="9"/>
      <c r="J3653" s="9"/>
      <c r="K3653" s="9"/>
      <c r="L3653" s="9"/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A3653" s="9"/>
      <c r="AB3653" s="9"/>
      <c r="AC3653" s="9"/>
      <c r="AD3653" s="9"/>
      <c r="AE3653" s="9"/>
      <c r="AF3653" s="9"/>
      <c r="AG3653" s="9"/>
      <c r="AH3653" s="9"/>
      <c r="AI3653" s="9"/>
      <c r="AJ3653" s="9"/>
      <c r="AK3653" s="9"/>
      <c r="AL3653" s="9"/>
      <c r="AM3653" s="9"/>
      <c r="AN3653" s="9"/>
      <c r="AO3653" s="9"/>
      <c r="AP3653" s="9"/>
      <c r="AQ3653" s="9"/>
      <c r="AR3653" s="9"/>
      <c r="AS3653" s="9"/>
      <c r="AT3653" s="9"/>
      <c r="AU3653" s="9"/>
      <c r="AV3653" s="9"/>
      <c r="AW3653" s="9"/>
      <c r="AX3653" s="9"/>
      <c r="AY3653" s="9"/>
      <c r="AZ3653" s="9"/>
      <c r="BA3653" s="9"/>
      <c r="BB3653" s="9"/>
      <c r="BC3653" s="9"/>
      <c r="BD3653" s="9"/>
      <c r="BE3653" s="9"/>
      <c r="BF3653" s="9"/>
      <c r="BG3653" s="9"/>
      <c r="BH3653" s="9"/>
      <c r="BI3653" s="9"/>
      <c r="BJ3653" s="9"/>
      <c r="BK3653" s="9"/>
      <c r="BL3653" s="9"/>
      <c r="BM3653" s="9"/>
      <c r="BN3653" s="9"/>
      <c r="BO3653" s="9"/>
      <c r="BP3653" s="9"/>
      <c r="BQ3653" s="9"/>
      <c r="BR3653" s="9"/>
      <c r="BS3653" s="9"/>
      <c r="BT3653" s="9"/>
      <c r="BU3653" s="9"/>
      <c r="BV3653" s="9"/>
      <c r="BW3653" s="9"/>
      <c r="BX3653" s="9"/>
      <c r="BY3653" s="9"/>
      <c r="BZ3653" s="9"/>
    </row>
    <row r="3654" spans="1:78">
      <c r="A3654" s="9"/>
      <c r="B3654" s="10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A3654" s="9"/>
      <c r="AB3654" s="9"/>
      <c r="AC3654" s="9"/>
      <c r="AD3654" s="9"/>
      <c r="AE3654" s="9"/>
      <c r="AF3654" s="9"/>
      <c r="AG3654" s="9"/>
      <c r="AH3654" s="9"/>
      <c r="AI3654" s="9"/>
      <c r="AJ3654" s="9"/>
      <c r="AK3654" s="9"/>
      <c r="AL3654" s="9"/>
      <c r="AM3654" s="9"/>
      <c r="AN3654" s="9"/>
      <c r="AO3654" s="9"/>
      <c r="AP3654" s="9"/>
      <c r="AQ3654" s="9"/>
      <c r="AR3654" s="9"/>
      <c r="AS3654" s="9"/>
      <c r="AT3654" s="9"/>
      <c r="AU3654" s="9"/>
      <c r="AV3654" s="9"/>
      <c r="AW3654" s="9"/>
      <c r="AX3654" s="9"/>
      <c r="AY3654" s="9"/>
      <c r="AZ3654" s="9"/>
      <c r="BA3654" s="9"/>
      <c r="BB3654" s="9"/>
      <c r="BC3654" s="9"/>
      <c r="BD3654" s="9"/>
      <c r="BE3654" s="9"/>
      <c r="BF3654" s="9"/>
      <c r="BG3654" s="9"/>
      <c r="BH3654" s="9"/>
      <c r="BI3654" s="9"/>
      <c r="BJ3654" s="9"/>
      <c r="BK3654" s="9"/>
      <c r="BL3654" s="9"/>
      <c r="BM3654" s="9"/>
      <c r="BN3654" s="9"/>
      <c r="BO3654" s="9"/>
      <c r="BP3654" s="9"/>
      <c r="BQ3654" s="9"/>
      <c r="BR3654" s="9"/>
      <c r="BS3654" s="9"/>
      <c r="BT3654" s="9"/>
      <c r="BU3654" s="9"/>
      <c r="BV3654" s="9"/>
      <c r="BW3654" s="9"/>
      <c r="BX3654" s="9"/>
      <c r="BY3654" s="9"/>
      <c r="BZ3654" s="9"/>
    </row>
    <row r="3655" spans="1:78">
      <c r="A3655" s="9"/>
      <c r="B3655" s="10"/>
      <c r="D3655" s="9"/>
      <c r="E3655" s="9"/>
      <c r="F3655" s="9"/>
      <c r="G3655" s="9"/>
      <c r="H3655" s="9"/>
      <c r="I3655" s="9"/>
      <c r="J3655" s="9"/>
      <c r="K3655" s="9"/>
      <c r="L3655" s="9"/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A3655" s="9"/>
      <c r="AB3655" s="9"/>
      <c r="AC3655" s="9"/>
      <c r="AD3655" s="9"/>
      <c r="AE3655" s="9"/>
      <c r="AF3655" s="9"/>
      <c r="AG3655" s="9"/>
      <c r="AH3655" s="9"/>
      <c r="AI3655" s="9"/>
      <c r="AJ3655" s="9"/>
      <c r="AK3655" s="9"/>
      <c r="AL3655" s="9"/>
      <c r="AM3655" s="9"/>
      <c r="AN3655" s="9"/>
      <c r="AO3655" s="9"/>
      <c r="AP3655" s="9"/>
      <c r="AQ3655" s="9"/>
      <c r="AR3655" s="9"/>
      <c r="AS3655" s="9"/>
      <c r="AT3655" s="9"/>
      <c r="AU3655" s="9"/>
      <c r="AV3655" s="9"/>
      <c r="AW3655" s="9"/>
      <c r="AX3655" s="9"/>
      <c r="AY3655" s="9"/>
      <c r="AZ3655" s="9"/>
      <c r="BA3655" s="9"/>
      <c r="BB3655" s="9"/>
      <c r="BC3655" s="9"/>
      <c r="BD3655" s="9"/>
      <c r="BE3655" s="9"/>
      <c r="BF3655" s="9"/>
      <c r="BG3655" s="9"/>
      <c r="BH3655" s="9"/>
      <c r="BI3655" s="9"/>
      <c r="BJ3655" s="9"/>
      <c r="BK3655" s="9"/>
      <c r="BL3655" s="9"/>
      <c r="BM3655" s="9"/>
      <c r="BN3655" s="9"/>
      <c r="BO3655" s="9"/>
      <c r="BP3655" s="9"/>
      <c r="BQ3655" s="9"/>
      <c r="BR3655" s="9"/>
      <c r="BS3655" s="9"/>
      <c r="BT3655" s="9"/>
      <c r="BU3655" s="9"/>
      <c r="BV3655" s="9"/>
      <c r="BW3655" s="9"/>
      <c r="BX3655" s="9"/>
      <c r="BY3655" s="9"/>
      <c r="BZ3655" s="9"/>
    </row>
    <row r="3656" spans="1:78">
      <c r="A3656" s="9"/>
      <c r="B3656" s="10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A3656" s="9"/>
      <c r="AB3656" s="9"/>
      <c r="AC3656" s="9"/>
      <c r="AD3656" s="9"/>
      <c r="AE3656" s="9"/>
      <c r="AF3656" s="9"/>
      <c r="AG3656" s="9"/>
      <c r="AH3656" s="9"/>
      <c r="AI3656" s="9"/>
      <c r="AJ3656" s="9"/>
      <c r="AK3656" s="9"/>
      <c r="AL3656" s="9"/>
      <c r="AM3656" s="9"/>
      <c r="AN3656" s="9"/>
      <c r="AO3656" s="9"/>
      <c r="AP3656" s="9"/>
      <c r="AQ3656" s="9"/>
      <c r="AR3656" s="9"/>
      <c r="AS3656" s="9"/>
      <c r="AT3656" s="9"/>
      <c r="AU3656" s="9"/>
      <c r="AV3656" s="9"/>
      <c r="AW3656" s="9"/>
      <c r="AX3656" s="9"/>
      <c r="AY3656" s="9"/>
      <c r="AZ3656" s="9"/>
      <c r="BA3656" s="9"/>
      <c r="BB3656" s="9"/>
      <c r="BC3656" s="9"/>
      <c r="BD3656" s="9"/>
      <c r="BE3656" s="9"/>
      <c r="BF3656" s="9"/>
      <c r="BG3656" s="9"/>
      <c r="BH3656" s="9"/>
      <c r="BI3656" s="9"/>
      <c r="BJ3656" s="9"/>
      <c r="BK3656" s="9"/>
      <c r="BL3656" s="9"/>
      <c r="BM3656" s="9"/>
      <c r="BN3656" s="9"/>
      <c r="BO3656" s="9"/>
      <c r="BP3656" s="9"/>
      <c r="BQ3656" s="9"/>
      <c r="BR3656" s="9"/>
      <c r="BS3656" s="9"/>
      <c r="BT3656" s="9"/>
      <c r="BU3656" s="9"/>
      <c r="BV3656" s="9"/>
      <c r="BW3656" s="9"/>
      <c r="BX3656" s="9"/>
      <c r="BY3656" s="9"/>
      <c r="BZ3656" s="9"/>
    </row>
    <row r="3657" spans="1:78">
      <c r="A3657" s="9"/>
      <c r="B3657" s="10"/>
      <c r="D3657" s="9"/>
      <c r="E3657" s="9"/>
      <c r="F3657" s="9"/>
      <c r="G3657" s="9"/>
      <c r="H3657" s="9"/>
      <c r="I3657" s="9"/>
      <c r="J3657" s="9"/>
      <c r="K3657" s="9"/>
      <c r="L3657" s="9"/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A3657" s="9"/>
      <c r="AB3657" s="9"/>
      <c r="AC3657" s="9"/>
      <c r="AD3657" s="9"/>
      <c r="AE3657" s="9"/>
      <c r="AF3657" s="9"/>
      <c r="AG3657" s="9"/>
      <c r="AH3657" s="9"/>
      <c r="AI3657" s="9"/>
      <c r="AJ3657" s="9"/>
      <c r="AK3657" s="9"/>
      <c r="AL3657" s="9"/>
      <c r="AM3657" s="9"/>
      <c r="AN3657" s="9"/>
      <c r="AO3657" s="9"/>
      <c r="AP3657" s="9"/>
      <c r="AQ3657" s="9"/>
      <c r="AR3657" s="9"/>
      <c r="AS3657" s="9"/>
      <c r="AT3657" s="9"/>
      <c r="AU3657" s="9"/>
      <c r="AV3657" s="9"/>
      <c r="AW3657" s="9"/>
      <c r="AX3657" s="9"/>
      <c r="AY3657" s="9"/>
      <c r="AZ3657" s="9"/>
      <c r="BA3657" s="9"/>
      <c r="BB3657" s="9"/>
      <c r="BC3657" s="9"/>
      <c r="BD3657" s="9"/>
      <c r="BE3657" s="9"/>
      <c r="BF3657" s="9"/>
      <c r="BG3657" s="9"/>
      <c r="BH3657" s="9"/>
      <c r="BI3657" s="9"/>
      <c r="BJ3657" s="9"/>
      <c r="BK3657" s="9"/>
      <c r="BL3657" s="9"/>
      <c r="BM3657" s="9"/>
      <c r="BN3657" s="9"/>
      <c r="BO3657" s="9"/>
      <c r="BP3657" s="9"/>
      <c r="BQ3657" s="9"/>
      <c r="BR3657" s="9"/>
      <c r="BS3657" s="9"/>
      <c r="BT3657" s="9"/>
      <c r="BU3657" s="9"/>
      <c r="BV3657" s="9"/>
      <c r="BW3657" s="9"/>
      <c r="BX3657" s="9"/>
      <c r="BY3657" s="9"/>
      <c r="BZ3657" s="9"/>
    </row>
    <row r="3658" spans="1:78">
      <c r="A3658" s="9"/>
      <c r="B3658" s="10"/>
      <c r="D3658" s="9"/>
      <c r="E3658" s="9"/>
      <c r="F3658" s="9"/>
      <c r="G3658" s="9"/>
      <c r="H3658" s="9"/>
      <c r="I3658" s="9"/>
      <c r="J3658" s="9"/>
      <c r="K3658" s="9"/>
      <c r="L3658" s="9"/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A3658" s="9"/>
      <c r="AB3658" s="9"/>
      <c r="AC3658" s="9"/>
      <c r="AD3658" s="9"/>
      <c r="AE3658" s="9"/>
      <c r="AF3658" s="9"/>
      <c r="AG3658" s="9"/>
      <c r="AH3658" s="9"/>
      <c r="AI3658" s="9"/>
      <c r="AJ3658" s="9"/>
      <c r="AK3658" s="9"/>
      <c r="AL3658" s="9"/>
      <c r="AM3658" s="9"/>
      <c r="AN3658" s="9"/>
      <c r="AO3658" s="9"/>
      <c r="AP3658" s="9"/>
      <c r="AQ3658" s="9"/>
      <c r="AR3658" s="9"/>
      <c r="AS3658" s="9"/>
      <c r="AT3658" s="9"/>
      <c r="AU3658" s="9"/>
      <c r="AV3658" s="9"/>
      <c r="AW3658" s="9"/>
      <c r="AX3658" s="9"/>
      <c r="AY3658" s="9"/>
      <c r="AZ3658" s="9"/>
      <c r="BA3658" s="9"/>
      <c r="BB3658" s="9"/>
      <c r="BC3658" s="9"/>
      <c r="BD3658" s="9"/>
      <c r="BE3658" s="9"/>
      <c r="BF3658" s="9"/>
      <c r="BG3658" s="9"/>
      <c r="BH3658" s="9"/>
      <c r="BI3658" s="9"/>
      <c r="BJ3658" s="9"/>
      <c r="BK3658" s="9"/>
      <c r="BL3658" s="9"/>
      <c r="BM3658" s="9"/>
      <c r="BN3658" s="9"/>
      <c r="BO3658" s="9"/>
      <c r="BP3658" s="9"/>
      <c r="BQ3658" s="9"/>
      <c r="BR3658" s="9"/>
      <c r="BS3658" s="9"/>
      <c r="BT3658" s="9"/>
      <c r="BU3658" s="9"/>
      <c r="BV3658" s="9"/>
      <c r="BW3658" s="9"/>
      <c r="BX3658" s="9"/>
      <c r="BY3658" s="9"/>
      <c r="BZ3658" s="9"/>
    </row>
    <row r="3659" spans="1:78">
      <c r="A3659" s="9"/>
      <c r="B3659" s="10"/>
      <c r="D3659" s="9"/>
      <c r="E3659" s="9"/>
      <c r="F3659" s="9"/>
      <c r="G3659" s="9"/>
      <c r="H3659" s="9"/>
      <c r="I3659" s="9"/>
      <c r="J3659" s="9"/>
      <c r="K3659" s="9"/>
      <c r="L3659" s="9"/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A3659" s="9"/>
      <c r="AB3659" s="9"/>
      <c r="AC3659" s="9"/>
      <c r="AD3659" s="9"/>
      <c r="AE3659" s="9"/>
      <c r="AF3659" s="9"/>
      <c r="AG3659" s="9"/>
      <c r="AH3659" s="9"/>
      <c r="AI3659" s="9"/>
      <c r="AJ3659" s="9"/>
      <c r="AK3659" s="9"/>
      <c r="AL3659" s="9"/>
      <c r="AM3659" s="9"/>
      <c r="AN3659" s="9"/>
      <c r="AO3659" s="9"/>
      <c r="AP3659" s="9"/>
      <c r="AQ3659" s="9"/>
      <c r="AR3659" s="9"/>
      <c r="AS3659" s="9"/>
      <c r="AT3659" s="9"/>
      <c r="AU3659" s="9"/>
      <c r="AV3659" s="9"/>
      <c r="AW3659" s="9"/>
      <c r="AX3659" s="9"/>
      <c r="AY3659" s="9"/>
      <c r="AZ3659" s="9"/>
      <c r="BA3659" s="9"/>
      <c r="BB3659" s="9"/>
      <c r="BC3659" s="9"/>
      <c r="BD3659" s="9"/>
      <c r="BE3659" s="9"/>
      <c r="BF3659" s="9"/>
      <c r="BG3659" s="9"/>
      <c r="BH3659" s="9"/>
      <c r="BI3659" s="9"/>
      <c r="BJ3659" s="9"/>
      <c r="BK3659" s="9"/>
      <c r="BL3659" s="9"/>
      <c r="BM3659" s="9"/>
      <c r="BN3659" s="9"/>
      <c r="BO3659" s="9"/>
      <c r="BP3659" s="9"/>
      <c r="BQ3659" s="9"/>
      <c r="BR3659" s="9"/>
      <c r="BS3659" s="9"/>
      <c r="BT3659" s="9"/>
      <c r="BU3659" s="9"/>
      <c r="BV3659" s="9"/>
      <c r="BW3659" s="9"/>
      <c r="BX3659" s="9"/>
      <c r="BY3659" s="9"/>
      <c r="BZ3659" s="9"/>
    </row>
    <row r="3660" spans="1:78">
      <c r="A3660" s="9"/>
      <c r="B3660" s="10"/>
      <c r="D3660" s="9"/>
      <c r="E3660" s="9"/>
      <c r="F3660" s="9"/>
      <c r="G3660" s="9"/>
      <c r="H3660" s="9"/>
      <c r="I3660" s="9"/>
      <c r="J3660" s="9"/>
      <c r="K3660" s="9"/>
      <c r="L3660" s="9"/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A3660" s="9"/>
      <c r="AB3660" s="9"/>
      <c r="AC3660" s="9"/>
      <c r="AD3660" s="9"/>
      <c r="AE3660" s="9"/>
      <c r="AF3660" s="9"/>
      <c r="AG3660" s="9"/>
      <c r="AH3660" s="9"/>
      <c r="AI3660" s="9"/>
      <c r="AJ3660" s="9"/>
      <c r="AK3660" s="9"/>
      <c r="AL3660" s="9"/>
      <c r="AM3660" s="9"/>
      <c r="AN3660" s="9"/>
      <c r="AO3660" s="9"/>
      <c r="AP3660" s="9"/>
      <c r="AQ3660" s="9"/>
      <c r="AR3660" s="9"/>
      <c r="AS3660" s="9"/>
      <c r="AT3660" s="9"/>
      <c r="AU3660" s="9"/>
      <c r="AV3660" s="9"/>
      <c r="AW3660" s="9"/>
      <c r="AX3660" s="9"/>
      <c r="AY3660" s="9"/>
      <c r="AZ3660" s="9"/>
      <c r="BA3660" s="9"/>
      <c r="BB3660" s="9"/>
      <c r="BC3660" s="9"/>
      <c r="BD3660" s="9"/>
      <c r="BE3660" s="9"/>
      <c r="BF3660" s="9"/>
      <c r="BG3660" s="9"/>
      <c r="BH3660" s="9"/>
      <c r="BI3660" s="9"/>
      <c r="BJ3660" s="9"/>
      <c r="BK3660" s="9"/>
      <c r="BL3660" s="9"/>
      <c r="BM3660" s="9"/>
      <c r="BN3660" s="9"/>
      <c r="BO3660" s="9"/>
      <c r="BP3660" s="9"/>
      <c r="BQ3660" s="9"/>
      <c r="BR3660" s="9"/>
      <c r="BS3660" s="9"/>
      <c r="BT3660" s="9"/>
      <c r="BU3660" s="9"/>
      <c r="BV3660" s="9"/>
      <c r="BW3660" s="9"/>
      <c r="BX3660" s="9"/>
      <c r="BY3660" s="9"/>
      <c r="BZ3660" s="9"/>
    </row>
    <row r="3661" spans="1:78">
      <c r="A3661" s="9"/>
      <c r="B3661" s="10"/>
      <c r="D3661" s="9"/>
      <c r="E3661" s="9"/>
      <c r="F3661" s="9"/>
      <c r="G3661" s="9"/>
      <c r="H3661" s="9"/>
      <c r="I3661" s="9"/>
      <c r="J3661" s="9"/>
      <c r="K3661" s="9"/>
      <c r="L3661" s="9"/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A3661" s="9"/>
      <c r="AB3661" s="9"/>
      <c r="AC3661" s="9"/>
      <c r="AD3661" s="9"/>
      <c r="AE3661" s="9"/>
      <c r="AF3661" s="9"/>
      <c r="AG3661" s="9"/>
      <c r="AH3661" s="9"/>
      <c r="AI3661" s="9"/>
      <c r="AJ3661" s="9"/>
      <c r="AK3661" s="9"/>
      <c r="AL3661" s="9"/>
      <c r="AM3661" s="9"/>
      <c r="AN3661" s="9"/>
      <c r="AO3661" s="9"/>
      <c r="AP3661" s="9"/>
      <c r="AQ3661" s="9"/>
      <c r="AR3661" s="9"/>
      <c r="AS3661" s="9"/>
      <c r="AT3661" s="9"/>
      <c r="AU3661" s="9"/>
      <c r="AV3661" s="9"/>
      <c r="AW3661" s="9"/>
      <c r="AX3661" s="9"/>
      <c r="AY3661" s="9"/>
      <c r="AZ3661" s="9"/>
      <c r="BA3661" s="9"/>
      <c r="BB3661" s="9"/>
      <c r="BC3661" s="9"/>
      <c r="BD3661" s="9"/>
      <c r="BE3661" s="9"/>
      <c r="BF3661" s="9"/>
      <c r="BG3661" s="9"/>
      <c r="BH3661" s="9"/>
      <c r="BI3661" s="9"/>
      <c r="BJ3661" s="9"/>
      <c r="BK3661" s="9"/>
      <c r="BL3661" s="9"/>
      <c r="BM3661" s="9"/>
      <c r="BN3661" s="9"/>
      <c r="BO3661" s="9"/>
      <c r="BP3661" s="9"/>
      <c r="BQ3661" s="9"/>
      <c r="BR3661" s="9"/>
      <c r="BS3661" s="9"/>
      <c r="BT3661" s="9"/>
      <c r="BU3661" s="9"/>
      <c r="BV3661" s="9"/>
      <c r="BW3661" s="9"/>
      <c r="BX3661" s="9"/>
      <c r="BY3661" s="9"/>
      <c r="BZ3661" s="9"/>
    </row>
    <row r="3662" spans="1:78">
      <c r="A3662" s="9"/>
      <c r="B3662" s="10"/>
      <c r="D3662" s="9"/>
      <c r="E3662" s="9"/>
      <c r="F3662" s="9"/>
      <c r="G3662" s="9"/>
      <c r="H3662" s="9"/>
      <c r="I3662" s="9"/>
      <c r="J3662" s="9"/>
      <c r="K3662" s="9"/>
      <c r="L3662" s="9"/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A3662" s="9"/>
      <c r="AB3662" s="9"/>
      <c r="AC3662" s="9"/>
      <c r="AD3662" s="9"/>
      <c r="AE3662" s="9"/>
      <c r="AF3662" s="9"/>
      <c r="AG3662" s="9"/>
      <c r="AH3662" s="9"/>
      <c r="AI3662" s="9"/>
      <c r="AJ3662" s="9"/>
      <c r="AK3662" s="9"/>
      <c r="AL3662" s="9"/>
      <c r="AM3662" s="9"/>
      <c r="AN3662" s="9"/>
      <c r="AO3662" s="9"/>
      <c r="AP3662" s="9"/>
      <c r="AQ3662" s="9"/>
      <c r="AR3662" s="9"/>
      <c r="AS3662" s="9"/>
      <c r="AT3662" s="9"/>
      <c r="AU3662" s="9"/>
      <c r="AV3662" s="9"/>
      <c r="AW3662" s="9"/>
      <c r="AX3662" s="9"/>
      <c r="AY3662" s="9"/>
      <c r="AZ3662" s="9"/>
      <c r="BA3662" s="9"/>
      <c r="BB3662" s="9"/>
      <c r="BC3662" s="9"/>
      <c r="BD3662" s="9"/>
      <c r="BE3662" s="9"/>
      <c r="BF3662" s="9"/>
      <c r="BG3662" s="9"/>
      <c r="BH3662" s="9"/>
      <c r="BI3662" s="9"/>
      <c r="BJ3662" s="9"/>
      <c r="BK3662" s="9"/>
      <c r="BL3662" s="9"/>
      <c r="BM3662" s="9"/>
      <c r="BN3662" s="9"/>
      <c r="BO3662" s="9"/>
      <c r="BP3662" s="9"/>
      <c r="BQ3662" s="9"/>
      <c r="BR3662" s="9"/>
      <c r="BS3662" s="9"/>
      <c r="BT3662" s="9"/>
      <c r="BU3662" s="9"/>
      <c r="BV3662" s="9"/>
      <c r="BW3662" s="9"/>
      <c r="BX3662" s="9"/>
      <c r="BY3662" s="9"/>
      <c r="BZ3662" s="9"/>
    </row>
    <row r="3663" spans="1:78">
      <c r="A3663" s="9"/>
      <c r="B3663" s="10"/>
      <c r="D3663" s="9"/>
      <c r="E3663" s="9"/>
      <c r="F3663" s="9"/>
      <c r="G3663" s="9"/>
      <c r="H3663" s="9"/>
      <c r="I3663" s="9"/>
      <c r="J3663" s="9"/>
      <c r="K3663" s="9"/>
      <c r="L3663" s="9"/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A3663" s="9"/>
      <c r="AB3663" s="9"/>
      <c r="AC3663" s="9"/>
      <c r="AD3663" s="9"/>
      <c r="AE3663" s="9"/>
      <c r="AF3663" s="9"/>
      <c r="AG3663" s="9"/>
      <c r="AH3663" s="9"/>
      <c r="AI3663" s="9"/>
      <c r="AJ3663" s="9"/>
      <c r="AK3663" s="9"/>
      <c r="AL3663" s="9"/>
      <c r="AM3663" s="9"/>
      <c r="AN3663" s="9"/>
      <c r="AO3663" s="9"/>
      <c r="AP3663" s="9"/>
      <c r="AQ3663" s="9"/>
      <c r="AR3663" s="9"/>
      <c r="AS3663" s="9"/>
      <c r="AT3663" s="9"/>
      <c r="AU3663" s="9"/>
      <c r="AV3663" s="9"/>
      <c r="AW3663" s="9"/>
      <c r="AX3663" s="9"/>
      <c r="AY3663" s="9"/>
      <c r="AZ3663" s="9"/>
      <c r="BA3663" s="9"/>
      <c r="BB3663" s="9"/>
      <c r="BC3663" s="9"/>
      <c r="BD3663" s="9"/>
      <c r="BE3663" s="9"/>
      <c r="BF3663" s="9"/>
      <c r="BG3663" s="9"/>
      <c r="BH3663" s="9"/>
      <c r="BI3663" s="9"/>
      <c r="BJ3663" s="9"/>
      <c r="BK3663" s="9"/>
      <c r="BL3663" s="9"/>
      <c r="BM3663" s="9"/>
      <c r="BN3663" s="9"/>
      <c r="BO3663" s="9"/>
      <c r="BP3663" s="9"/>
      <c r="BQ3663" s="9"/>
      <c r="BR3663" s="9"/>
      <c r="BS3663" s="9"/>
      <c r="BT3663" s="9"/>
      <c r="BU3663" s="9"/>
      <c r="BV3663" s="9"/>
      <c r="BW3663" s="9"/>
      <c r="BX3663" s="9"/>
      <c r="BY3663" s="9"/>
      <c r="BZ3663" s="9"/>
    </row>
    <row r="3664" spans="1:78">
      <c r="A3664" s="9"/>
      <c r="B3664" s="10"/>
      <c r="D3664" s="9"/>
      <c r="E3664" s="9"/>
      <c r="F3664" s="9"/>
      <c r="G3664" s="9"/>
      <c r="H3664" s="9"/>
      <c r="I3664" s="9"/>
      <c r="J3664" s="9"/>
      <c r="K3664" s="9"/>
      <c r="L3664" s="9"/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A3664" s="9"/>
      <c r="AB3664" s="9"/>
      <c r="AC3664" s="9"/>
      <c r="AD3664" s="9"/>
      <c r="AE3664" s="9"/>
      <c r="AF3664" s="9"/>
      <c r="AG3664" s="9"/>
      <c r="AH3664" s="9"/>
      <c r="AI3664" s="9"/>
      <c r="AJ3664" s="9"/>
      <c r="AK3664" s="9"/>
      <c r="AL3664" s="9"/>
      <c r="AM3664" s="9"/>
      <c r="AN3664" s="9"/>
      <c r="AO3664" s="9"/>
      <c r="AP3664" s="9"/>
      <c r="AQ3664" s="9"/>
      <c r="AR3664" s="9"/>
      <c r="AS3664" s="9"/>
      <c r="AT3664" s="9"/>
      <c r="AU3664" s="9"/>
      <c r="AV3664" s="9"/>
      <c r="AW3664" s="9"/>
      <c r="AX3664" s="9"/>
      <c r="AY3664" s="9"/>
      <c r="AZ3664" s="9"/>
      <c r="BA3664" s="9"/>
      <c r="BB3664" s="9"/>
      <c r="BC3664" s="9"/>
      <c r="BD3664" s="9"/>
      <c r="BE3664" s="9"/>
      <c r="BF3664" s="9"/>
      <c r="BG3664" s="9"/>
      <c r="BH3664" s="9"/>
      <c r="BI3664" s="9"/>
      <c r="BJ3664" s="9"/>
      <c r="BK3664" s="9"/>
      <c r="BL3664" s="9"/>
      <c r="BM3664" s="9"/>
      <c r="BN3664" s="9"/>
      <c r="BO3664" s="9"/>
      <c r="BP3664" s="9"/>
      <c r="BQ3664" s="9"/>
      <c r="BR3664" s="9"/>
      <c r="BS3664" s="9"/>
      <c r="BT3664" s="9"/>
      <c r="BU3664" s="9"/>
      <c r="BV3664" s="9"/>
      <c r="BW3664" s="9"/>
      <c r="BX3664" s="9"/>
      <c r="BY3664" s="9"/>
      <c r="BZ3664" s="9"/>
    </row>
    <row r="3665" spans="1:78">
      <c r="A3665" s="9"/>
      <c r="B3665" s="10"/>
      <c r="D3665" s="9"/>
      <c r="E3665" s="9"/>
      <c r="F3665" s="9"/>
      <c r="G3665" s="9"/>
      <c r="H3665" s="9"/>
      <c r="I3665" s="9"/>
      <c r="J3665" s="9"/>
      <c r="K3665" s="9"/>
      <c r="L3665" s="9"/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A3665" s="9"/>
      <c r="AB3665" s="9"/>
      <c r="AC3665" s="9"/>
      <c r="AD3665" s="9"/>
      <c r="AE3665" s="9"/>
      <c r="AF3665" s="9"/>
      <c r="AG3665" s="9"/>
      <c r="AH3665" s="9"/>
      <c r="AI3665" s="9"/>
      <c r="AJ3665" s="9"/>
      <c r="AK3665" s="9"/>
      <c r="AL3665" s="9"/>
      <c r="AM3665" s="9"/>
      <c r="AN3665" s="9"/>
      <c r="AO3665" s="9"/>
      <c r="AP3665" s="9"/>
      <c r="AQ3665" s="9"/>
      <c r="AR3665" s="9"/>
      <c r="AS3665" s="9"/>
      <c r="AT3665" s="9"/>
      <c r="AU3665" s="9"/>
      <c r="AV3665" s="9"/>
      <c r="AW3665" s="9"/>
      <c r="AX3665" s="9"/>
      <c r="AY3665" s="9"/>
      <c r="AZ3665" s="9"/>
      <c r="BA3665" s="9"/>
      <c r="BB3665" s="9"/>
      <c r="BC3665" s="9"/>
      <c r="BD3665" s="9"/>
      <c r="BE3665" s="9"/>
      <c r="BF3665" s="9"/>
      <c r="BG3665" s="9"/>
      <c r="BH3665" s="9"/>
      <c r="BI3665" s="9"/>
      <c r="BJ3665" s="9"/>
      <c r="BK3665" s="9"/>
      <c r="BL3665" s="9"/>
      <c r="BM3665" s="9"/>
      <c r="BN3665" s="9"/>
      <c r="BO3665" s="9"/>
      <c r="BP3665" s="9"/>
      <c r="BQ3665" s="9"/>
      <c r="BR3665" s="9"/>
      <c r="BS3665" s="9"/>
      <c r="BT3665" s="9"/>
      <c r="BU3665" s="9"/>
      <c r="BV3665" s="9"/>
      <c r="BW3665" s="9"/>
      <c r="BX3665" s="9"/>
      <c r="BY3665" s="9"/>
      <c r="BZ3665" s="9"/>
    </row>
    <row r="3666" spans="1:78">
      <c r="A3666" s="9"/>
      <c r="B3666" s="10"/>
      <c r="D3666" s="9"/>
      <c r="E3666" s="9"/>
      <c r="F3666" s="9"/>
      <c r="G3666" s="9"/>
      <c r="H3666" s="9"/>
      <c r="I3666" s="9"/>
      <c r="J3666" s="9"/>
      <c r="K3666" s="9"/>
      <c r="L3666" s="9"/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A3666" s="9"/>
      <c r="AB3666" s="9"/>
      <c r="AC3666" s="9"/>
      <c r="AD3666" s="9"/>
      <c r="AE3666" s="9"/>
      <c r="AF3666" s="9"/>
      <c r="AG3666" s="9"/>
      <c r="AH3666" s="9"/>
      <c r="AI3666" s="9"/>
      <c r="AJ3666" s="9"/>
      <c r="AK3666" s="9"/>
      <c r="AL3666" s="9"/>
      <c r="AM3666" s="9"/>
      <c r="AN3666" s="9"/>
      <c r="AO3666" s="9"/>
      <c r="AP3666" s="9"/>
      <c r="AQ3666" s="9"/>
      <c r="AR3666" s="9"/>
      <c r="AS3666" s="9"/>
      <c r="AT3666" s="9"/>
      <c r="AU3666" s="9"/>
      <c r="AV3666" s="9"/>
      <c r="AW3666" s="9"/>
      <c r="AX3666" s="9"/>
      <c r="AY3666" s="9"/>
      <c r="AZ3666" s="9"/>
      <c r="BA3666" s="9"/>
      <c r="BB3666" s="9"/>
      <c r="BC3666" s="9"/>
      <c r="BD3666" s="9"/>
      <c r="BE3666" s="9"/>
      <c r="BF3666" s="9"/>
      <c r="BG3666" s="9"/>
      <c r="BH3666" s="9"/>
      <c r="BI3666" s="9"/>
      <c r="BJ3666" s="9"/>
      <c r="BK3666" s="9"/>
      <c r="BL3666" s="9"/>
      <c r="BM3666" s="9"/>
      <c r="BN3666" s="9"/>
      <c r="BO3666" s="9"/>
      <c r="BP3666" s="9"/>
      <c r="BQ3666" s="9"/>
      <c r="BR3666" s="9"/>
      <c r="BS3666" s="9"/>
      <c r="BT3666" s="9"/>
      <c r="BU3666" s="9"/>
      <c r="BV3666" s="9"/>
      <c r="BW3666" s="9"/>
      <c r="BX3666" s="9"/>
      <c r="BY3666" s="9"/>
      <c r="BZ3666" s="9"/>
    </row>
    <row r="3667" spans="1:78">
      <c r="A3667" s="9"/>
      <c r="B3667" s="10"/>
      <c r="D3667" s="9"/>
      <c r="E3667" s="9"/>
      <c r="F3667" s="9"/>
      <c r="G3667" s="9"/>
      <c r="H3667" s="9"/>
      <c r="I3667" s="9"/>
      <c r="J3667" s="9"/>
      <c r="K3667" s="9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A3667" s="9"/>
      <c r="AB3667" s="9"/>
      <c r="AC3667" s="9"/>
      <c r="AD3667" s="9"/>
      <c r="AE3667" s="9"/>
      <c r="AF3667" s="9"/>
      <c r="AG3667" s="9"/>
      <c r="AH3667" s="9"/>
      <c r="AI3667" s="9"/>
      <c r="AJ3667" s="9"/>
      <c r="AK3667" s="9"/>
      <c r="AL3667" s="9"/>
      <c r="AM3667" s="9"/>
      <c r="AN3667" s="9"/>
      <c r="AO3667" s="9"/>
      <c r="AP3667" s="9"/>
      <c r="AQ3667" s="9"/>
      <c r="AR3667" s="9"/>
      <c r="AS3667" s="9"/>
      <c r="AT3667" s="9"/>
      <c r="AU3667" s="9"/>
      <c r="AV3667" s="9"/>
      <c r="AW3667" s="9"/>
      <c r="AX3667" s="9"/>
      <c r="AY3667" s="9"/>
      <c r="AZ3667" s="9"/>
      <c r="BA3667" s="9"/>
      <c r="BB3667" s="9"/>
      <c r="BC3667" s="9"/>
      <c r="BD3667" s="9"/>
      <c r="BE3667" s="9"/>
      <c r="BF3667" s="9"/>
      <c r="BG3667" s="9"/>
      <c r="BH3667" s="9"/>
      <c r="BI3667" s="9"/>
      <c r="BJ3667" s="9"/>
      <c r="BK3667" s="9"/>
      <c r="BL3667" s="9"/>
      <c r="BM3667" s="9"/>
      <c r="BN3667" s="9"/>
      <c r="BO3667" s="9"/>
      <c r="BP3667" s="9"/>
      <c r="BQ3667" s="9"/>
      <c r="BR3667" s="9"/>
      <c r="BS3667" s="9"/>
      <c r="BT3667" s="9"/>
      <c r="BU3667" s="9"/>
      <c r="BV3667" s="9"/>
      <c r="BW3667" s="9"/>
      <c r="BX3667" s="9"/>
      <c r="BY3667" s="9"/>
      <c r="BZ3667" s="9"/>
    </row>
    <row r="3668" spans="1:78">
      <c r="A3668" s="9"/>
      <c r="B3668" s="10"/>
      <c r="D3668" s="9"/>
      <c r="E3668" s="9"/>
      <c r="F3668" s="9"/>
      <c r="G3668" s="9"/>
      <c r="H3668" s="9"/>
      <c r="I3668" s="9"/>
      <c r="J3668" s="9"/>
      <c r="K3668" s="9"/>
      <c r="L3668" s="9"/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A3668" s="9"/>
      <c r="AB3668" s="9"/>
      <c r="AC3668" s="9"/>
      <c r="AD3668" s="9"/>
      <c r="AE3668" s="9"/>
      <c r="AF3668" s="9"/>
      <c r="AG3668" s="9"/>
      <c r="AH3668" s="9"/>
      <c r="AI3668" s="9"/>
      <c r="AJ3668" s="9"/>
      <c r="AK3668" s="9"/>
      <c r="AL3668" s="9"/>
      <c r="AM3668" s="9"/>
      <c r="AN3668" s="9"/>
      <c r="AO3668" s="9"/>
      <c r="AP3668" s="9"/>
      <c r="AQ3668" s="9"/>
      <c r="AR3668" s="9"/>
      <c r="AS3668" s="9"/>
      <c r="AT3668" s="9"/>
      <c r="AU3668" s="9"/>
      <c r="AV3668" s="9"/>
      <c r="AW3668" s="9"/>
      <c r="AX3668" s="9"/>
      <c r="AY3668" s="9"/>
      <c r="AZ3668" s="9"/>
      <c r="BA3668" s="9"/>
      <c r="BB3668" s="9"/>
      <c r="BC3668" s="9"/>
      <c r="BD3668" s="9"/>
      <c r="BE3668" s="9"/>
      <c r="BF3668" s="9"/>
      <c r="BG3668" s="9"/>
      <c r="BH3668" s="9"/>
      <c r="BI3668" s="9"/>
      <c r="BJ3668" s="9"/>
      <c r="BK3668" s="9"/>
      <c r="BL3668" s="9"/>
      <c r="BM3668" s="9"/>
      <c r="BN3668" s="9"/>
      <c r="BO3668" s="9"/>
      <c r="BP3668" s="9"/>
      <c r="BQ3668" s="9"/>
      <c r="BR3668" s="9"/>
      <c r="BS3668" s="9"/>
      <c r="BT3668" s="9"/>
      <c r="BU3668" s="9"/>
      <c r="BV3668" s="9"/>
      <c r="BW3668" s="9"/>
      <c r="BX3668" s="9"/>
      <c r="BY3668" s="9"/>
      <c r="BZ3668" s="9"/>
    </row>
    <row r="3669" spans="1:78">
      <c r="A3669" s="9"/>
      <c r="B3669" s="10"/>
      <c r="D3669" s="9"/>
      <c r="E3669" s="9"/>
      <c r="F3669" s="9"/>
      <c r="G3669" s="9"/>
      <c r="H3669" s="9"/>
      <c r="I3669" s="9"/>
      <c r="J3669" s="9"/>
      <c r="K3669" s="9"/>
      <c r="L3669" s="9"/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A3669" s="9"/>
      <c r="AB3669" s="9"/>
      <c r="AC3669" s="9"/>
      <c r="AD3669" s="9"/>
      <c r="AE3669" s="9"/>
      <c r="AF3669" s="9"/>
      <c r="AG3669" s="9"/>
      <c r="AH3669" s="9"/>
      <c r="AI3669" s="9"/>
      <c r="AJ3669" s="9"/>
      <c r="AK3669" s="9"/>
      <c r="AL3669" s="9"/>
      <c r="AM3669" s="9"/>
      <c r="AN3669" s="9"/>
      <c r="AO3669" s="9"/>
      <c r="AP3669" s="9"/>
      <c r="AQ3669" s="9"/>
      <c r="AR3669" s="9"/>
      <c r="AS3669" s="9"/>
      <c r="AT3669" s="9"/>
      <c r="AU3669" s="9"/>
      <c r="AV3669" s="9"/>
      <c r="AW3669" s="9"/>
      <c r="AX3669" s="9"/>
      <c r="AY3669" s="9"/>
      <c r="AZ3669" s="9"/>
      <c r="BA3669" s="9"/>
      <c r="BB3669" s="9"/>
      <c r="BC3669" s="9"/>
      <c r="BD3669" s="9"/>
      <c r="BE3669" s="9"/>
      <c r="BF3669" s="9"/>
      <c r="BG3669" s="9"/>
      <c r="BH3669" s="9"/>
      <c r="BI3669" s="9"/>
      <c r="BJ3669" s="9"/>
      <c r="BK3669" s="9"/>
      <c r="BL3669" s="9"/>
      <c r="BM3669" s="9"/>
      <c r="BN3669" s="9"/>
      <c r="BO3669" s="9"/>
      <c r="BP3669" s="9"/>
      <c r="BQ3669" s="9"/>
      <c r="BR3669" s="9"/>
      <c r="BS3669" s="9"/>
      <c r="BT3669" s="9"/>
      <c r="BU3669" s="9"/>
      <c r="BV3669" s="9"/>
      <c r="BW3669" s="9"/>
      <c r="BX3669" s="9"/>
      <c r="BY3669" s="9"/>
      <c r="BZ3669" s="9"/>
    </row>
    <row r="3670" spans="1:78">
      <c r="A3670" s="9"/>
      <c r="B3670" s="10"/>
      <c r="D3670" s="9"/>
      <c r="E3670" s="9"/>
      <c r="F3670" s="9"/>
      <c r="G3670" s="9"/>
      <c r="H3670" s="9"/>
      <c r="I3670" s="9"/>
      <c r="J3670" s="9"/>
      <c r="K3670" s="9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A3670" s="9"/>
      <c r="AB3670" s="9"/>
      <c r="AC3670" s="9"/>
      <c r="AD3670" s="9"/>
      <c r="AE3670" s="9"/>
      <c r="AF3670" s="9"/>
      <c r="AG3670" s="9"/>
      <c r="AH3670" s="9"/>
      <c r="AI3670" s="9"/>
      <c r="AJ3670" s="9"/>
      <c r="AK3670" s="9"/>
      <c r="AL3670" s="9"/>
      <c r="AM3670" s="9"/>
      <c r="AN3670" s="9"/>
      <c r="AO3670" s="9"/>
      <c r="AP3670" s="9"/>
      <c r="AQ3670" s="9"/>
      <c r="AR3670" s="9"/>
      <c r="AS3670" s="9"/>
      <c r="AT3670" s="9"/>
      <c r="AU3670" s="9"/>
      <c r="AV3670" s="9"/>
      <c r="AW3670" s="9"/>
      <c r="AX3670" s="9"/>
      <c r="AY3670" s="9"/>
      <c r="AZ3670" s="9"/>
      <c r="BA3670" s="9"/>
      <c r="BB3670" s="9"/>
      <c r="BC3670" s="9"/>
      <c r="BD3670" s="9"/>
      <c r="BE3670" s="9"/>
      <c r="BF3670" s="9"/>
      <c r="BG3670" s="9"/>
      <c r="BH3670" s="9"/>
      <c r="BI3670" s="9"/>
      <c r="BJ3670" s="9"/>
      <c r="BK3670" s="9"/>
      <c r="BL3670" s="9"/>
      <c r="BM3670" s="9"/>
      <c r="BN3670" s="9"/>
      <c r="BO3670" s="9"/>
      <c r="BP3670" s="9"/>
      <c r="BQ3670" s="9"/>
      <c r="BR3670" s="9"/>
      <c r="BS3670" s="9"/>
      <c r="BT3670" s="9"/>
      <c r="BU3670" s="9"/>
      <c r="BV3670" s="9"/>
      <c r="BW3670" s="9"/>
      <c r="BX3670" s="9"/>
      <c r="BY3670" s="9"/>
      <c r="BZ3670" s="9"/>
    </row>
    <row r="3671" spans="1:78">
      <c r="A3671" s="9"/>
      <c r="B3671" s="10"/>
      <c r="D3671" s="9"/>
      <c r="E3671" s="9"/>
      <c r="F3671" s="9"/>
      <c r="G3671" s="9"/>
      <c r="H3671" s="9"/>
      <c r="I3671" s="9"/>
      <c r="J3671" s="9"/>
      <c r="K3671" s="9"/>
      <c r="L3671" s="9"/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A3671" s="9"/>
      <c r="AB3671" s="9"/>
      <c r="AC3671" s="9"/>
      <c r="AD3671" s="9"/>
      <c r="AE3671" s="9"/>
      <c r="AF3671" s="9"/>
      <c r="AG3671" s="9"/>
      <c r="AH3671" s="9"/>
      <c r="AI3671" s="9"/>
      <c r="AJ3671" s="9"/>
      <c r="AK3671" s="9"/>
      <c r="AL3671" s="9"/>
      <c r="AM3671" s="9"/>
      <c r="AN3671" s="9"/>
      <c r="AO3671" s="9"/>
      <c r="AP3671" s="9"/>
      <c r="AQ3671" s="9"/>
      <c r="AR3671" s="9"/>
      <c r="AS3671" s="9"/>
      <c r="AT3671" s="9"/>
      <c r="AU3671" s="9"/>
      <c r="AV3671" s="9"/>
      <c r="AW3671" s="9"/>
      <c r="AX3671" s="9"/>
      <c r="AY3671" s="9"/>
      <c r="AZ3671" s="9"/>
      <c r="BA3671" s="9"/>
      <c r="BB3671" s="9"/>
      <c r="BC3671" s="9"/>
      <c r="BD3671" s="9"/>
      <c r="BE3671" s="9"/>
      <c r="BF3671" s="9"/>
      <c r="BG3671" s="9"/>
      <c r="BH3671" s="9"/>
      <c r="BI3671" s="9"/>
      <c r="BJ3671" s="9"/>
      <c r="BK3671" s="9"/>
      <c r="BL3671" s="9"/>
      <c r="BM3671" s="9"/>
      <c r="BN3671" s="9"/>
      <c r="BO3671" s="9"/>
      <c r="BP3671" s="9"/>
      <c r="BQ3671" s="9"/>
      <c r="BR3671" s="9"/>
      <c r="BS3671" s="9"/>
      <c r="BT3671" s="9"/>
      <c r="BU3671" s="9"/>
      <c r="BV3671" s="9"/>
      <c r="BW3671" s="9"/>
      <c r="BX3671" s="9"/>
      <c r="BY3671" s="9"/>
      <c r="BZ3671" s="9"/>
    </row>
    <row r="3672" spans="1:78">
      <c r="A3672" s="9"/>
      <c r="B3672" s="10"/>
      <c r="D3672" s="9"/>
      <c r="E3672" s="9"/>
      <c r="F3672" s="9"/>
      <c r="G3672" s="9"/>
      <c r="H3672" s="9"/>
      <c r="I3672" s="9"/>
      <c r="J3672" s="9"/>
      <c r="K3672" s="9"/>
      <c r="L3672" s="9"/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A3672" s="9"/>
      <c r="AB3672" s="9"/>
      <c r="AC3672" s="9"/>
      <c r="AD3672" s="9"/>
      <c r="AE3672" s="9"/>
      <c r="AF3672" s="9"/>
      <c r="AG3672" s="9"/>
      <c r="AH3672" s="9"/>
      <c r="AI3672" s="9"/>
      <c r="AJ3672" s="9"/>
      <c r="AK3672" s="9"/>
      <c r="AL3672" s="9"/>
      <c r="AM3672" s="9"/>
      <c r="AN3672" s="9"/>
      <c r="AO3672" s="9"/>
      <c r="AP3672" s="9"/>
      <c r="AQ3672" s="9"/>
      <c r="AR3672" s="9"/>
      <c r="AS3672" s="9"/>
      <c r="AT3672" s="9"/>
      <c r="AU3672" s="9"/>
      <c r="AV3672" s="9"/>
      <c r="AW3672" s="9"/>
      <c r="AX3672" s="9"/>
      <c r="AY3672" s="9"/>
      <c r="AZ3672" s="9"/>
      <c r="BA3672" s="9"/>
      <c r="BB3672" s="9"/>
      <c r="BC3672" s="9"/>
      <c r="BD3672" s="9"/>
      <c r="BE3672" s="9"/>
      <c r="BF3672" s="9"/>
      <c r="BG3672" s="9"/>
      <c r="BH3672" s="9"/>
      <c r="BI3672" s="9"/>
      <c r="BJ3672" s="9"/>
      <c r="BK3672" s="9"/>
      <c r="BL3672" s="9"/>
      <c r="BM3672" s="9"/>
      <c r="BN3672" s="9"/>
      <c r="BO3672" s="9"/>
      <c r="BP3672" s="9"/>
      <c r="BQ3672" s="9"/>
      <c r="BR3672" s="9"/>
      <c r="BS3672" s="9"/>
      <c r="BT3672" s="9"/>
      <c r="BU3672" s="9"/>
      <c r="BV3672" s="9"/>
      <c r="BW3672" s="9"/>
      <c r="BX3672" s="9"/>
      <c r="BY3672" s="9"/>
      <c r="BZ3672" s="9"/>
    </row>
    <row r="3673" spans="1:78">
      <c r="A3673" s="9"/>
      <c r="B3673" s="10"/>
      <c r="D3673" s="9"/>
      <c r="E3673" s="9"/>
      <c r="F3673" s="9"/>
      <c r="G3673" s="9"/>
      <c r="H3673" s="9"/>
      <c r="I3673" s="9"/>
      <c r="J3673" s="9"/>
      <c r="K3673" s="9"/>
      <c r="L3673" s="9"/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A3673" s="9"/>
      <c r="AB3673" s="9"/>
      <c r="AC3673" s="9"/>
      <c r="AD3673" s="9"/>
      <c r="AE3673" s="9"/>
      <c r="AF3673" s="9"/>
      <c r="AG3673" s="9"/>
      <c r="AH3673" s="9"/>
      <c r="AI3673" s="9"/>
      <c r="AJ3673" s="9"/>
      <c r="AK3673" s="9"/>
      <c r="AL3673" s="9"/>
      <c r="AM3673" s="9"/>
      <c r="AN3673" s="9"/>
      <c r="AO3673" s="9"/>
      <c r="AP3673" s="9"/>
      <c r="AQ3673" s="9"/>
      <c r="AR3673" s="9"/>
      <c r="AS3673" s="9"/>
      <c r="AT3673" s="9"/>
      <c r="AU3673" s="9"/>
      <c r="AV3673" s="9"/>
      <c r="AW3673" s="9"/>
      <c r="AX3673" s="9"/>
      <c r="AY3673" s="9"/>
      <c r="AZ3673" s="9"/>
      <c r="BA3673" s="9"/>
      <c r="BB3673" s="9"/>
      <c r="BC3673" s="9"/>
      <c r="BD3673" s="9"/>
      <c r="BE3673" s="9"/>
      <c r="BF3673" s="9"/>
      <c r="BG3673" s="9"/>
      <c r="BH3673" s="9"/>
      <c r="BI3673" s="9"/>
      <c r="BJ3673" s="9"/>
      <c r="BK3673" s="9"/>
      <c r="BL3673" s="9"/>
      <c r="BM3673" s="9"/>
      <c r="BN3673" s="9"/>
      <c r="BO3673" s="9"/>
      <c r="BP3673" s="9"/>
      <c r="BQ3673" s="9"/>
      <c r="BR3673" s="9"/>
      <c r="BS3673" s="9"/>
      <c r="BT3673" s="9"/>
      <c r="BU3673" s="9"/>
      <c r="BV3673" s="9"/>
      <c r="BW3673" s="9"/>
      <c r="BX3673" s="9"/>
      <c r="BY3673" s="9"/>
      <c r="BZ3673" s="9"/>
    </row>
    <row r="3674" spans="1:78">
      <c r="A3674" s="9"/>
      <c r="B3674" s="10"/>
      <c r="D3674" s="9"/>
      <c r="E3674" s="9"/>
      <c r="F3674" s="9"/>
      <c r="G3674" s="9"/>
      <c r="H3674" s="9"/>
      <c r="I3674" s="9"/>
      <c r="J3674" s="9"/>
      <c r="K3674" s="9"/>
      <c r="L3674" s="9"/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A3674" s="9"/>
      <c r="AB3674" s="9"/>
      <c r="AC3674" s="9"/>
      <c r="AD3674" s="9"/>
      <c r="AE3674" s="9"/>
      <c r="AF3674" s="9"/>
      <c r="AG3674" s="9"/>
      <c r="AH3674" s="9"/>
      <c r="AI3674" s="9"/>
      <c r="AJ3674" s="9"/>
      <c r="AK3674" s="9"/>
      <c r="AL3674" s="9"/>
      <c r="AM3674" s="9"/>
      <c r="AN3674" s="9"/>
      <c r="AO3674" s="9"/>
      <c r="AP3674" s="9"/>
      <c r="AQ3674" s="9"/>
      <c r="AR3674" s="9"/>
      <c r="AS3674" s="9"/>
      <c r="AT3674" s="9"/>
      <c r="AU3674" s="9"/>
      <c r="AV3674" s="9"/>
      <c r="AW3674" s="9"/>
      <c r="AX3674" s="9"/>
      <c r="AY3674" s="9"/>
      <c r="AZ3674" s="9"/>
      <c r="BA3674" s="9"/>
      <c r="BB3674" s="9"/>
      <c r="BC3674" s="9"/>
      <c r="BD3674" s="9"/>
      <c r="BE3674" s="9"/>
      <c r="BF3674" s="9"/>
      <c r="BG3674" s="9"/>
      <c r="BH3674" s="9"/>
      <c r="BI3674" s="9"/>
      <c r="BJ3674" s="9"/>
      <c r="BK3674" s="9"/>
      <c r="BL3674" s="9"/>
      <c r="BM3674" s="9"/>
      <c r="BN3674" s="9"/>
      <c r="BO3674" s="9"/>
      <c r="BP3674" s="9"/>
      <c r="BQ3674" s="9"/>
      <c r="BR3674" s="9"/>
      <c r="BS3674" s="9"/>
      <c r="BT3674" s="9"/>
      <c r="BU3674" s="9"/>
      <c r="BV3674" s="9"/>
      <c r="BW3674" s="9"/>
      <c r="BX3674" s="9"/>
      <c r="BY3674" s="9"/>
      <c r="BZ3674" s="9"/>
    </row>
    <row r="3675" spans="1:78">
      <c r="A3675" s="9"/>
      <c r="B3675" s="10"/>
      <c r="D3675" s="9"/>
      <c r="E3675" s="9"/>
      <c r="F3675" s="9"/>
      <c r="G3675" s="9"/>
      <c r="H3675" s="9"/>
      <c r="I3675" s="9"/>
      <c r="J3675" s="9"/>
      <c r="K3675" s="9"/>
      <c r="L3675" s="9"/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A3675" s="9"/>
      <c r="AB3675" s="9"/>
      <c r="AC3675" s="9"/>
      <c r="AD3675" s="9"/>
      <c r="AE3675" s="9"/>
      <c r="AF3675" s="9"/>
      <c r="AG3675" s="9"/>
      <c r="AH3675" s="9"/>
      <c r="AI3675" s="9"/>
      <c r="AJ3675" s="9"/>
      <c r="AK3675" s="9"/>
      <c r="AL3675" s="9"/>
      <c r="AM3675" s="9"/>
      <c r="AN3675" s="9"/>
      <c r="AO3675" s="9"/>
      <c r="AP3675" s="9"/>
      <c r="AQ3675" s="9"/>
      <c r="AR3675" s="9"/>
      <c r="AS3675" s="9"/>
      <c r="AT3675" s="9"/>
      <c r="AU3675" s="9"/>
      <c r="AV3675" s="9"/>
      <c r="AW3675" s="9"/>
      <c r="AX3675" s="9"/>
      <c r="AY3675" s="9"/>
      <c r="AZ3675" s="9"/>
      <c r="BA3675" s="9"/>
      <c r="BB3675" s="9"/>
      <c r="BC3675" s="9"/>
      <c r="BD3675" s="9"/>
      <c r="BE3675" s="9"/>
      <c r="BF3675" s="9"/>
      <c r="BG3675" s="9"/>
      <c r="BH3675" s="9"/>
      <c r="BI3675" s="9"/>
      <c r="BJ3675" s="9"/>
      <c r="BK3675" s="9"/>
      <c r="BL3675" s="9"/>
      <c r="BM3675" s="9"/>
      <c r="BN3675" s="9"/>
      <c r="BO3675" s="9"/>
      <c r="BP3675" s="9"/>
      <c r="BQ3675" s="9"/>
      <c r="BR3675" s="9"/>
      <c r="BS3675" s="9"/>
      <c r="BT3675" s="9"/>
      <c r="BU3675" s="9"/>
      <c r="BV3675" s="9"/>
      <c r="BW3675" s="9"/>
      <c r="BX3675" s="9"/>
      <c r="BY3675" s="9"/>
      <c r="BZ3675" s="9"/>
    </row>
    <row r="3676" spans="1:78">
      <c r="A3676" s="9"/>
      <c r="B3676" s="10"/>
      <c r="D3676" s="9"/>
      <c r="E3676" s="9"/>
      <c r="F3676" s="9"/>
      <c r="G3676" s="9"/>
      <c r="H3676" s="9"/>
      <c r="I3676" s="9"/>
      <c r="J3676" s="9"/>
      <c r="K3676" s="9"/>
      <c r="L3676" s="9"/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A3676" s="9"/>
      <c r="AB3676" s="9"/>
      <c r="AC3676" s="9"/>
      <c r="AD3676" s="9"/>
      <c r="AE3676" s="9"/>
      <c r="AF3676" s="9"/>
      <c r="AG3676" s="9"/>
      <c r="AH3676" s="9"/>
      <c r="AI3676" s="9"/>
      <c r="AJ3676" s="9"/>
      <c r="AK3676" s="9"/>
      <c r="AL3676" s="9"/>
      <c r="AM3676" s="9"/>
      <c r="AN3676" s="9"/>
      <c r="AO3676" s="9"/>
      <c r="AP3676" s="9"/>
      <c r="AQ3676" s="9"/>
      <c r="AR3676" s="9"/>
      <c r="AS3676" s="9"/>
      <c r="AT3676" s="9"/>
      <c r="AU3676" s="9"/>
      <c r="AV3676" s="9"/>
      <c r="AW3676" s="9"/>
      <c r="AX3676" s="9"/>
      <c r="AY3676" s="9"/>
      <c r="AZ3676" s="9"/>
      <c r="BA3676" s="9"/>
      <c r="BB3676" s="9"/>
      <c r="BC3676" s="9"/>
      <c r="BD3676" s="9"/>
      <c r="BE3676" s="9"/>
      <c r="BF3676" s="9"/>
      <c r="BG3676" s="9"/>
      <c r="BH3676" s="9"/>
      <c r="BI3676" s="9"/>
      <c r="BJ3676" s="9"/>
      <c r="BK3676" s="9"/>
      <c r="BL3676" s="9"/>
      <c r="BM3676" s="9"/>
      <c r="BN3676" s="9"/>
      <c r="BO3676" s="9"/>
      <c r="BP3676" s="9"/>
      <c r="BQ3676" s="9"/>
      <c r="BR3676" s="9"/>
      <c r="BS3676" s="9"/>
      <c r="BT3676" s="9"/>
      <c r="BU3676" s="9"/>
      <c r="BV3676" s="9"/>
      <c r="BW3676" s="9"/>
      <c r="BX3676" s="9"/>
      <c r="BY3676" s="9"/>
      <c r="BZ3676" s="9"/>
    </row>
    <row r="3677" spans="1:78">
      <c r="A3677" s="9"/>
      <c r="B3677" s="10"/>
      <c r="D3677" s="9"/>
      <c r="E3677" s="9"/>
      <c r="F3677" s="9"/>
      <c r="G3677" s="9"/>
      <c r="H3677" s="9"/>
      <c r="I3677" s="9"/>
      <c r="J3677" s="9"/>
      <c r="K3677" s="9"/>
      <c r="L3677" s="9"/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A3677" s="9"/>
      <c r="AB3677" s="9"/>
      <c r="AC3677" s="9"/>
      <c r="AD3677" s="9"/>
      <c r="AE3677" s="9"/>
      <c r="AF3677" s="9"/>
      <c r="AG3677" s="9"/>
      <c r="AH3677" s="9"/>
      <c r="AI3677" s="9"/>
      <c r="AJ3677" s="9"/>
      <c r="AK3677" s="9"/>
      <c r="AL3677" s="9"/>
      <c r="AM3677" s="9"/>
      <c r="AN3677" s="9"/>
      <c r="AO3677" s="9"/>
      <c r="AP3677" s="9"/>
      <c r="AQ3677" s="9"/>
      <c r="AR3677" s="9"/>
      <c r="AS3677" s="9"/>
      <c r="AT3677" s="9"/>
      <c r="AU3677" s="9"/>
      <c r="AV3677" s="9"/>
      <c r="AW3677" s="9"/>
      <c r="AX3677" s="9"/>
      <c r="AY3677" s="9"/>
      <c r="AZ3677" s="9"/>
      <c r="BA3677" s="9"/>
      <c r="BB3677" s="9"/>
      <c r="BC3677" s="9"/>
      <c r="BD3677" s="9"/>
      <c r="BE3677" s="9"/>
      <c r="BF3677" s="9"/>
      <c r="BG3677" s="9"/>
      <c r="BH3677" s="9"/>
      <c r="BI3677" s="9"/>
      <c r="BJ3677" s="9"/>
      <c r="BK3677" s="9"/>
      <c r="BL3677" s="9"/>
      <c r="BM3677" s="9"/>
      <c r="BN3677" s="9"/>
      <c r="BO3677" s="9"/>
      <c r="BP3677" s="9"/>
      <c r="BQ3677" s="9"/>
      <c r="BR3677" s="9"/>
      <c r="BS3677" s="9"/>
      <c r="BT3677" s="9"/>
      <c r="BU3677" s="9"/>
      <c r="BV3677" s="9"/>
      <c r="BW3677" s="9"/>
      <c r="BX3677" s="9"/>
      <c r="BY3677" s="9"/>
      <c r="BZ3677" s="9"/>
    </row>
    <row r="3678" spans="1:78">
      <c r="A3678" s="9"/>
      <c r="B3678" s="10"/>
      <c r="D3678" s="9"/>
      <c r="E3678" s="9"/>
      <c r="F3678" s="9"/>
      <c r="G3678" s="9"/>
      <c r="H3678" s="9"/>
      <c r="I3678" s="9"/>
      <c r="J3678" s="9"/>
      <c r="K3678" s="9"/>
      <c r="L3678" s="9"/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A3678" s="9"/>
      <c r="AB3678" s="9"/>
      <c r="AC3678" s="9"/>
      <c r="AD3678" s="9"/>
      <c r="AE3678" s="9"/>
      <c r="AF3678" s="9"/>
      <c r="AG3678" s="9"/>
      <c r="AH3678" s="9"/>
      <c r="AI3678" s="9"/>
      <c r="AJ3678" s="9"/>
      <c r="AK3678" s="9"/>
      <c r="AL3678" s="9"/>
      <c r="AM3678" s="9"/>
      <c r="AN3678" s="9"/>
      <c r="AO3678" s="9"/>
      <c r="AP3678" s="9"/>
      <c r="AQ3678" s="9"/>
      <c r="AR3678" s="9"/>
      <c r="AS3678" s="9"/>
      <c r="AT3678" s="9"/>
      <c r="AU3678" s="9"/>
      <c r="AV3678" s="9"/>
      <c r="AW3678" s="9"/>
      <c r="AX3678" s="9"/>
      <c r="AY3678" s="9"/>
      <c r="AZ3678" s="9"/>
      <c r="BA3678" s="9"/>
      <c r="BB3678" s="9"/>
      <c r="BC3678" s="9"/>
      <c r="BD3678" s="9"/>
      <c r="BE3678" s="9"/>
      <c r="BF3678" s="9"/>
      <c r="BG3678" s="9"/>
      <c r="BH3678" s="9"/>
      <c r="BI3678" s="9"/>
      <c r="BJ3678" s="9"/>
      <c r="BK3678" s="9"/>
      <c r="BL3678" s="9"/>
      <c r="BM3678" s="9"/>
      <c r="BN3678" s="9"/>
      <c r="BO3678" s="9"/>
      <c r="BP3678" s="9"/>
      <c r="BQ3678" s="9"/>
      <c r="BR3678" s="9"/>
      <c r="BS3678" s="9"/>
      <c r="BT3678" s="9"/>
      <c r="BU3678" s="9"/>
      <c r="BV3678" s="9"/>
      <c r="BW3678" s="9"/>
      <c r="BX3678" s="9"/>
      <c r="BY3678" s="9"/>
      <c r="BZ3678" s="9"/>
    </row>
    <row r="3679" spans="1:78">
      <c r="A3679" s="9"/>
      <c r="B3679" s="10"/>
      <c r="D3679" s="9"/>
      <c r="E3679" s="9"/>
      <c r="F3679" s="9"/>
      <c r="G3679" s="9"/>
      <c r="H3679" s="9"/>
      <c r="I3679" s="9"/>
      <c r="J3679" s="9"/>
      <c r="K3679" s="9"/>
      <c r="L3679" s="9"/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A3679" s="9"/>
      <c r="AB3679" s="9"/>
      <c r="AC3679" s="9"/>
      <c r="AD3679" s="9"/>
      <c r="AE3679" s="9"/>
      <c r="AF3679" s="9"/>
      <c r="AG3679" s="9"/>
      <c r="AH3679" s="9"/>
      <c r="AI3679" s="9"/>
      <c r="AJ3679" s="9"/>
      <c r="AK3679" s="9"/>
      <c r="AL3679" s="9"/>
      <c r="AM3679" s="9"/>
      <c r="AN3679" s="9"/>
      <c r="AO3679" s="9"/>
      <c r="AP3679" s="9"/>
      <c r="AQ3679" s="9"/>
      <c r="AR3679" s="9"/>
      <c r="AS3679" s="9"/>
      <c r="AT3679" s="9"/>
      <c r="AU3679" s="9"/>
      <c r="AV3679" s="9"/>
      <c r="AW3679" s="9"/>
      <c r="AX3679" s="9"/>
      <c r="AY3679" s="9"/>
      <c r="AZ3679" s="9"/>
      <c r="BA3679" s="9"/>
      <c r="BB3679" s="9"/>
      <c r="BC3679" s="9"/>
      <c r="BD3679" s="9"/>
      <c r="BE3679" s="9"/>
      <c r="BF3679" s="9"/>
      <c r="BG3679" s="9"/>
      <c r="BH3679" s="9"/>
      <c r="BI3679" s="9"/>
      <c r="BJ3679" s="9"/>
      <c r="BK3679" s="9"/>
      <c r="BL3679" s="9"/>
      <c r="BM3679" s="9"/>
      <c r="BN3679" s="9"/>
      <c r="BO3679" s="9"/>
      <c r="BP3679" s="9"/>
      <c r="BQ3679" s="9"/>
      <c r="BR3679" s="9"/>
      <c r="BS3679" s="9"/>
      <c r="BT3679" s="9"/>
      <c r="BU3679" s="9"/>
      <c r="BV3679" s="9"/>
      <c r="BW3679" s="9"/>
      <c r="BX3679" s="9"/>
      <c r="BY3679" s="9"/>
      <c r="BZ3679" s="9"/>
    </row>
    <row r="3680" spans="1:78">
      <c r="A3680" s="9"/>
      <c r="B3680" s="10"/>
      <c r="D3680" s="9"/>
      <c r="E3680" s="9"/>
      <c r="F3680" s="9"/>
      <c r="G3680" s="9"/>
      <c r="H3680" s="9"/>
      <c r="I3680" s="9"/>
      <c r="J3680" s="9"/>
      <c r="K3680" s="9"/>
      <c r="L3680" s="9"/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A3680" s="9"/>
      <c r="AB3680" s="9"/>
      <c r="AC3680" s="9"/>
      <c r="AD3680" s="9"/>
      <c r="AE3680" s="9"/>
      <c r="AF3680" s="9"/>
      <c r="AG3680" s="9"/>
      <c r="AH3680" s="9"/>
      <c r="AI3680" s="9"/>
      <c r="AJ3680" s="9"/>
      <c r="AK3680" s="9"/>
      <c r="AL3680" s="9"/>
      <c r="AM3680" s="9"/>
      <c r="AN3680" s="9"/>
      <c r="AO3680" s="9"/>
      <c r="AP3680" s="9"/>
      <c r="AQ3680" s="9"/>
      <c r="AR3680" s="9"/>
      <c r="AS3680" s="9"/>
      <c r="AT3680" s="9"/>
      <c r="AU3680" s="9"/>
      <c r="AV3680" s="9"/>
      <c r="AW3680" s="9"/>
      <c r="AX3680" s="9"/>
      <c r="AY3680" s="9"/>
      <c r="AZ3680" s="9"/>
      <c r="BA3680" s="9"/>
      <c r="BB3680" s="9"/>
      <c r="BC3680" s="9"/>
      <c r="BD3680" s="9"/>
      <c r="BE3680" s="9"/>
      <c r="BF3680" s="9"/>
      <c r="BG3680" s="9"/>
      <c r="BH3680" s="9"/>
      <c r="BI3680" s="9"/>
      <c r="BJ3680" s="9"/>
      <c r="BK3680" s="9"/>
      <c r="BL3680" s="9"/>
      <c r="BM3680" s="9"/>
      <c r="BN3680" s="9"/>
      <c r="BO3680" s="9"/>
      <c r="BP3680" s="9"/>
      <c r="BQ3680" s="9"/>
      <c r="BR3680" s="9"/>
      <c r="BS3680" s="9"/>
      <c r="BT3680" s="9"/>
      <c r="BU3680" s="9"/>
      <c r="BV3680" s="9"/>
      <c r="BW3680" s="9"/>
      <c r="BX3680" s="9"/>
      <c r="BY3680" s="9"/>
      <c r="BZ3680" s="9"/>
    </row>
    <row r="3681" spans="1:78">
      <c r="A3681" s="9"/>
      <c r="B3681" s="10"/>
      <c r="D3681" s="9"/>
      <c r="E3681" s="9"/>
      <c r="F3681" s="9"/>
      <c r="G3681" s="9"/>
      <c r="H3681" s="9"/>
      <c r="I3681" s="9"/>
      <c r="J3681" s="9"/>
      <c r="K3681" s="9"/>
      <c r="L3681" s="9"/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A3681" s="9"/>
      <c r="AB3681" s="9"/>
      <c r="AC3681" s="9"/>
      <c r="AD3681" s="9"/>
      <c r="AE3681" s="9"/>
      <c r="AF3681" s="9"/>
      <c r="AG3681" s="9"/>
      <c r="AH3681" s="9"/>
      <c r="AI3681" s="9"/>
      <c r="AJ3681" s="9"/>
      <c r="AK3681" s="9"/>
      <c r="AL3681" s="9"/>
      <c r="AM3681" s="9"/>
      <c r="AN3681" s="9"/>
      <c r="AO3681" s="9"/>
      <c r="AP3681" s="9"/>
      <c r="AQ3681" s="9"/>
      <c r="AR3681" s="9"/>
      <c r="AS3681" s="9"/>
      <c r="AT3681" s="9"/>
      <c r="AU3681" s="9"/>
      <c r="AV3681" s="9"/>
      <c r="AW3681" s="9"/>
      <c r="AX3681" s="9"/>
      <c r="AY3681" s="9"/>
      <c r="AZ3681" s="9"/>
      <c r="BA3681" s="9"/>
      <c r="BB3681" s="9"/>
      <c r="BC3681" s="9"/>
      <c r="BD3681" s="9"/>
      <c r="BE3681" s="9"/>
      <c r="BF3681" s="9"/>
      <c r="BG3681" s="9"/>
      <c r="BH3681" s="9"/>
      <c r="BI3681" s="9"/>
      <c r="BJ3681" s="9"/>
      <c r="BK3681" s="9"/>
      <c r="BL3681" s="9"/>
      <c r="BM3681" s="9"/>
      <c r="BN3681" s="9"/>
      <c r="BO3681" s="9"/>
      <c r="BP3681" s="9"/>
      <c r="BQ3681" s="9"/>
      <c r="BR3681" s="9"/>
      <c r="BS3681" s="9"/>
      <c r="BT3681" s="9"/>
      <c r="BU3681" s="9"/>
      <c r="BV3681" s="9"/>
      <c r="BW3681" s="9"/>
      <c r="BX3681" s="9"/>
      <c r="BY3681" s="9"/>
      <c r="BZ3681" s="9"/>
    </row>
    <row r="3682" spans="1:78">
      <c r="A3682" s="9"/>
      <c r="B3682" s="10"/>
      <c r="D3682" s="9"/>
      <c r="E3682" s="9"/>
      <c r="F3682" s="9"/>
      <c r="G3682" s="9"/>
      <c r="H3682" s="9"/>
      <c r="I3682" s="9"/>
      <c r="J3682" s="9"/>
      <c r="K3682" s="9"/>
      <c r="L3682" s="9"/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A3682" s="9"/>
      <c r="AB3682" s="9"/>
      <c r="AC3682" s="9"/>
      <c r="AD3682" s="9"/>
      <c r="AE3682" s="9"/>
      <c r="AF3682" s="9"/>
      <c r="AG3682" s="9"/>
      <c r="AH3682" s="9"/>
      <c r="AI3682" s="9"/>
      <c r="AJ3682" s="9"/>
      <c r="AK3682" s="9"/>
      <c r="AL3682" s="9"/>
      <c r="AM3682" s="9"/>
      <c r="AN3682" s="9"/>
      <c r="AO3682" s="9"/>
      <c r="AP3682" s="9"/>
      <c r="AQ3682" s="9"/>
      <c r="AR3682" s="9"/>
      <c r="AS3682" s="9"/>
      <c r="AT3682" s="9"/>
      <c r="AU3682" s="9"/>
      <c r="AV3682" s="9"/>
      <c r="AW3682" s="9"/>
      <c r="AX3682" s="9"/>
      <c r="AY3682" s="9"/>
      <c r="AZ3682" s="9"/>
      <c r="BA3682" s="9"/>
      <c r="BB3682" s="9"/>
      <c r="BC3682" s="9"/>
      <c r="BD3682" s="9"/>
      <c r="BE3682" s="9"/>
      <c r="BF3682" s="9"/>
      <c r="BG3682" s="9"/>
      <c r="BH3682" s="9"/>
      <c r="BI3682" s="9"/>
      <c r="BJ3682" s="9"/>
      <c r="BK3682" s="9"/>
      <c r="BL3682" s="9"/>
      <c r="BM3682" s="9"/>
      <c r="BN3682" s="9"/>
      <c r="BO3682" s="9"/>
      <c r="BP3682" s="9"/>
      <c r="BQ3682" s="9"/>
      <c r="BR3682" s="9"/>
      <c r="BS3682" s="9"/>
      <c r="BT3682" s="9"/>
      <c r="BU3682" s="9"/>
      <c r="BV3682" s="9"/>
      <c r="BW3682" s="9"/>
      <c r="BX3682" s="9"/>
      <c r="BY3682" s="9"/>
      <c r="BZ3682" s="9"/>
    </row>
    <row r="3683" spans="1:78">
      <c r="A3683" s="9"/>
      <c r="B3683" s="10"/>
      <c r="D3683" s="9"/>
      <c r="E3683" s="9"/>
      <c r="F3683" s="9"/>
      <c r="G3683" s="9"/>
      <c r="H3683" s="9"/>
      <c r="I3683" s="9"/>
      <c r="J3683" s="9"/>
      <c r="K3683" s="9"/>
      <c r="L3683" s="9"/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A3683" s="9"/>
      <c r="AB3683" s="9"/>
      <c r="AC3683" s="9"/>
      <c r="AD3683" s="9"/>
      <c r="AE3683" s="9"/>
      <c r="AF3683" s="9"/>
      <c r="AG3683" s="9"/>
      <c r="AH3683" s="9"/>
      <c r="AI3683" s="9"/>
      <c r="AJ3683" s="9"/>
      <c r="AK3683" s="9"/>
      <c r="AL3683" s="9"/>
      <c r="AM3683" s="9"/>
      <c r="AN3683" s="9"/>
      <c r="AO3683" s="9"/>
      <c r="AP3683" s="9"/>
      <c r="AQ3683" s="9"/>
      <c r="AR3683" s="9"/>
      <c r="AS3683" s="9"/>
      <c r="AT3683" s="9"/>
      <c r="AU3683" s="9"/>
      <c r="AV3683" s="9"/>
      <c r="AW3683" s="9"/>
      <c r="AX3683" s="9"/>
      <c r="AY3683" s="9"/>
      <c r="AZ3683" s="9"/>
      <c r="BA3683" s="9"/>
      <c r="BB3683" s="9"/>
      <c r="BC3683" s="9"/>
      <c r="BD3683" s="9"/>
      <c r="BE3683" s="9"/>
      <c r="BF3683" s="9"/>
      <c r="BG3683" s="9"/>
      <c r="BH3683" s="9"/>
      <c r="BI3683" s="9"/>
      <c r="BJ3683" s="9"/>
      <c r="BK3683" s="9"/>
      <c r="BL3683" s="9"/>
      <c r="BM3683" s="9"/>
      <c r="BN3683" s="9"/>
      <c r="BO3683" s="9"/>
      <c r="BP3683" s="9"/>
      <c r="BQ3683" s="9"/>
      <c r="BR3683" s="9"/>
      <c r="BS3683" s="9"/>
      <c r="BT3683" s="9"/>
      <c r="BU3683" s="9"/>
      <c r="BV3683" s="9"/>
      <c r="BW3683" s="9"/>
      <c r="BX3683" s="9"/>
      <c r="BY3683" s="9"/>
      <c r="BZ3683" s="9"/>
    </row>
    <row r="3684" spans="1:78">
      <c r="A3684" s="9"/>
      <c r="B3684" s="10"/>
      <c r="D3684" s="9"/>
      <c r="E3684" s="9"/>
      <c r="F3684" s="9"/>
      <c r="G3684" s="9"/>
      <c r="H3684" s="9"/>
      <c r="I3684" s="9"/>
      <c r="J3684" s="9"/>
      <c r="K3684" s="9"/>
      <c r="L3684" s="9"/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A3684" s="9"/>
      <c r="AB3684" s="9"/>
      <c r="AC3684" s="9"/>
      <c r="AD3684" s="9"/>
      <c r="AE3684" s="9"/>
      <c r="AF3684" s="9"/>
      <c r="AG3684" s="9"/>
      <c r="AH3684" s="9"/>
      <c r="AI3684" s="9"/>
      <c r="AJ3684" s="9"/>
      <c r="AK3684" s="9"/>
      <c r="AL3684" s="9"/>
      <c r="AM3684" s="9"/>
      <c r="AN3684" s="9"/>
      <c r="AO3684" s="9"/>
      <c r="AP3684" s="9"/>
      <c r="AQ3684" s="9"/>
      <c r="AR3684" s="9"/>
      <c r="AS3684" s="9"/>
      <c r="AT3684" s="9"/>
      <c r="AU3684" s="9"/>
      <c r="AV3684" s="9"/>
      <c r="AW3684" s="9"/>
      <c r="AX3684" s="9"/>
      <c r="AY3684" s="9"/>
      <c r="AZ3684" s="9"/>
      <c r="BA3684" s="9"/>
      <c r="BB3684" s="9"/>
      <c r="BC3684" s="9"/>
      <c r="BD3684" s="9"/>
      <c r="BE3684" s="9"/>
      <c r="BF3684" s="9"/>
      <c r="BG3684" s="9"/>
      <c r="BH3684" s="9"/>
      <c r="BI3684" s="9"/>
      <c r="BJ3684" s="9"/>
      <c r="BK3684" s="9"/>
      <c r="BL3684" s="9"/>
      <c r="BM3684" s="9"/>
      <c r="BN3684" s="9"/>
      <c r="BO3684" s="9"/>
      <c r="BP3684" s="9"/>
      <c r="BQ3684" s="9"/>
      <c r="BR3684" s="9"/>
      <c r="BS3684" s="9"/>
      <c r="BT3684" s="9"/>
      <c r="BU3684" s="9"/>
      <c r="BV3684" s="9"/>
      <c r="BW3684" s="9"/>
      <c r="BX3684" s="9"/>
      <c r="BY3684" s="9"/>
      <c r="BZ3684" s="9"/>
    </row>
    <row r="3685" spans="1:78">
      <c r="A3685" s="9"/>
      <c r="B3685" s="10"/>
      <c r="D3685" s="9"/>
      <c r="E3685" s="9"/>
      <c r="F3685" s="9"/>
      <c r="G3685" s="9"/>
      <c r="H3685" s="9"/>
      <c r="I3685" s="9"/>
      <c r="J3685" s="9"/>
      <c r="K3685" s="9"/>
      <c r="L3685" s="9"/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A3685" s="9"/>
      <c r="AB3685" s="9"/>
      <c r="AC3685" s="9"/>
      <c r="AD3685" s="9"/>
      <c r="AE3685" s="9"/>
      <c r="AF3685" s="9"/>
      <c r="AG3685" s="9"/>
      <c r="AH3685" s="9"/>
      <c r="AI3685" s="9"/>
      <c r="AJ3685" s="9"/>
      <c r="AK3685" s="9"/>
      <c r="AL3685" s="9"/>
      <c r="AM3685" s="9"/>
      <c r="AN3685" s="9"/>
      <c r="AO3685" s="9"/>
      <c r="AP3685" s="9"/>
      <c r="AQ3685" s="9"/>
      <c r="AR3685" s="9"/>
      <c r="AS3685" s="9"/>
      <c r="AT3685" s="9"/>
      <c r="AU3685" s="9"/>
      <c r="AV3685" s="9"/>
      <c r="AW3685" s="9"/>
      <c r="AX3685" s="9"/>
      <c r="AY3685" s="9"/>
      <c r="AZ3685" s="9"/>
      <c r="BA3685" s="9"/>
      <c r="BB3685" s="9"/>
      <c r="BC3685" s="9"/>
      <c r="BD3685" s="9"/>
      <c r="BE3685" s="9"/>
      <c r="BF3685" s="9"/>
      <c r="BG3685" s="9"/>
      <c r="BH3685" s="9"/>
      <c r="BI3685" s="9"/>
      <c r="BJ3685" s="9"/>
      <c r="BK3685" s="9"/>
      <c r="BL3685" s="9"/>
      <c r="BM3685" s="9"/>
      <c r="BN3685" s="9"/>
      <c r="BO3685" s="9"/>
      <c r="BP3685" s="9"/>
      <c r="BQ3685" s="9"/>
      <c r="BR3685" s="9"/>
      <c r="BS3685" s="9"/>
      <c r="BT3685" s="9"/>
      <c r="BU3685" s="9"/>
      <c r="BV3685" s="9"/>
      <c r="BW3685" s="9"/>
      <c r="BX3685" s="9"/>
      <c r="BY3685" s="9"/>
      <c r="BZ3685" s="9"/>
    </row>
    <row r="3686" spans="1:78">
      <c r="A3686" s="9"/>
      <c r="B3686" s="10"/>
      <c r="D3686" s="9"/>
      <c r="E3686" s="9"/>
      <c r="F3686" s="9"/>
      <c r="G3686" s="9"/>
      <c r="H3686" s="9"/>
      <c r="I3686" s="9"/>
      <c r="J3686" s="9"/>
      <c r="K3686" s="9"/>
      <c r="L3686" s="9"/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A3686" s="9"/>
      <c r="AB3686" s="9"/>
      <c r="AC3686" s="9"/>
      <c r="AD3686" s="9"/>
      <c r="AE3686" s="9"/>
      <c r="AF3686" s="9"/>
      <c r="AG3686" s="9"/>
      <c r="AH3686" s="9"/>
      <c r="AI3686" s="9"/>
      <c r="AJ3686" s="9"/>
      <c r="AK3686" s="9"/>
      <c r="AL3686" s="9"/>
      <c r="AM3686" s="9"/>
      <c r="AN3686" s="9"/>
      <c r="AO3686" s="9"/>
      <c r="AP3686" s="9"/>
      <c r="AQ3686" s="9"/>
      <c r="AR3686" s="9"/>
      <c r="AS3686" s="9"/>
      <c r="AT3686" s="9"/>
      <c r="AU3686" s="9"/>
      <c r="AV3686" s="9"/>
      <c r="AW3686" s="9"/>
      <c r="AX3686" s="9"/>
      <c r="AY3686" s="9"/>
      <c r="AZ3686" s="9"/>
      <c r="BA3686" s="9"/>
      <c r="BB3686" s="9"/>
      <c r="BC3686" s="9"/>
      <c r="BD3686" s="9"/>
      <c r="BE3686" s="9"/>
      <c r="BF3686" s="9"/>
      <c r="BG3686" s="9"/>
      <c r="BH3686" s="9"/>
      <c r="BI3686" s="9"/>
      <c r="BJ3686" s="9"/>
      <c r="BK3686" s="9"/>
      <c r="BL3686" s="9"/>
      <c r="BM3686" s="9"/>
      <c r="BN3686" s="9"/>
      <c r="BO3686" s="9"/>
      <c r="BP3686" s="9"/>
      <c r="BQ3686" s="9"/>
      <c r="BR3686" s="9"/>
      <c r="BS3686" s="9"/>
      <c r="BT3686" s="9"/>
      <c r="BU3686" s="9"/>
      <c r="BV3686" s="9"/>
      <c r="BW3686" s="9"/>
      <c r="BX3686" s="9"/>
      <c r="BY3686" s="9"/>
      <c r="BZ3686" s="9"/>
    </row>
    <row r="3687" spans="1:78">
      <c r="A3687" s="9"/>
      <c r="B3687" s="10"/>
      <c r="D3687" s="9"/>
      <c r="E3687" s="9"/>
      <c r="F3687" s="9"/>
      <c r="G3687" s="9"/>
      <c r="H3687" s="9"/>
      <c r="I3687" s="9"/>
      <c r="J3687" s="9"/>
      <c r="K3687" s="9"/>
      <c r="L3687" s="9"/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A3687" s="9"/>
      <c r="AB3687" s="9"/>
      <c r="AC3687" s="9"/>
      <c r="AD3687" s="9"/>
      <c r="AE3687" s="9"/>
      <c r="AF3687" s="9"/>
      <c r="AG3687" s="9"/>
      <c r="AH3687" s="9"/>
      <c r="AI3687" s="9"/>
      <c r="AJ3687" s="9"/>
      <c r="AK3687" s="9"/>
      <c r="AL3687" s="9"/>
      <c r="AM3687" s="9"/>
      <c r="AN3687" s="9"/>
      <c r="AO3687" s="9"/>
      <c r="AP3687" s="9"/>
      <c r="AQ3687" s="9"/>
      <c r="AR3687" s="9"/>
      <c r="AS3687" s="9"/>
      <c r="AT3687" s="9"/>
      <c r="AU3687" s="9"/>
      <c r="AV3687" s="9"/>
      <c r="AW3687" s="9"/>
      <c r="AX3687" s="9"/>
      <c r="AY3687" s="9"/>
      <c r="AZ3687" s="9"/>
      <c r="BA3687" s="9"/>
      <c r="BB3687" s="9"/>
      <c r="BC3687" s="9"/>
      <c r="BD3687" s="9"/>
      <c r="BE3687" s="9"/>
      <c r="BF3687" s="9"/>
      <c r="BG3687" s="9"/>
      <c r="BH3687" s="9"/>
      <c r="BI3687" s="9"/>
      <c r="BJ3687" s="9"/>
      <c r="BK3687" s="9"/>
      <c r="BL3687" s="9"/>
      <c r="BM3687" s="9"/>
      <c r="BN3687" s="9"/>
      <c r="BO3687" s="9"/>
      <c r="BP3687" s="9"/>
      <c r="BQ3687" s="9"/>
      <c r="BR3687" s="9"/>
      <c r="BS3687" s="9"/>
      <c r="BT3687" s="9"/>
      <c r="BU3687" s="9"/>
      <c r="BV3687" s="9"/>
      <c r="BW3687" s="9"/>
      <c r="BX3687" s="9"/>
      <c r="BY3687" s="9"/>
      <c r="BZ3687" s="9"/>
    </row>
    <row r="3688" spans="1:78">
      <c r="A3688" s="9"/>
      <c r="B3688" s="10"/>
      <c r="D3688" s="9"/>
      <c r="E3688" s="9"/>
      <c r="F3688" s="9"/>
      <c r="G3688" s="9"/>
      <c r="H3688" s="9"/>
      <c r="I3688" s="9"/>
      <c r="J3688" s="9"/>
      <c r="K3688" s="9"/>
      <c r="L3688" s="9"/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A3688" s="9"/>
      <c r="AB3688" s="9"/>
      <c r="AC3688" s="9"/>
      <c r="AD3688" s="9"/>
      <c r="AE3688" s="9"/>
      <c r="AF3688" s="9"/>
      <c r="AG3688" s="9"/>
      <c r="AH3688" s="9"/>
      <c r="AI3688" s="9"/>
      <c r="AJ3688" s="9"/>
      <c r="AK3688" s="9"/>
      <c r="AL3688" s="9"/>
      <c r="AM3688" s="9"/>
      <c r="AN3688" s="9"/>
      <c r="AO3688" s="9"/>
      <c r="AP3688" s="9"/>
      <c r="AQ3688" s="9"/>
      <c r="AR3688" s="9"/>
      <c r="AS3688" s="9"/>
      <c r="AT3688" s="9"/>
      <c r="AU3688" s="9"/>
      <c r="AV3688" s="9"/>
      <c r="AW3688" s="9"/>
      <c r="AX3688" s="9"/>
      <c r="AY3688" s="9"/>
      <c r="AZ3688" s="9"/>
      <c r="BA3688" s="9"/>
      <c r="BB3688" s="9"/>
      <c r="BC3688" s="9"/>
      <c r="BD3688" s="9"/>
      <c r="BE3688" s="9"/>
      <c r="BF3688" s="9"/>
      <c r="BG3688" s="9"/>
      <c r="BH3688" s="9"/>
      <c r="BI3688" s="9"/>
      <c r="BJ3688" s="9"/>
      <c r="BK3688" s="9"/>
      <c r="BL3688" s="9"/>
      <c r="BM3688" s="9"/>
      <c r="BN3688" s="9"/>
      <c r="BO3688" s="9"/>
      <c r="BP3688" s="9"/>
      <c r="BQ3688" s="9"/>
      <c r="BR3688" s="9"/>
      <c r="BS3688" s="9"/>
      <c r="BT3688" s="9"/>
      <c r="BU3688" s="9"/>
      <c r="BV3688" s="9"/>
      <c r="BW3688" s="9"/>
      <c r="BX3688" s="9"/>
      <c r="BY3688" s="9"/>
      <c r="BZ3688" s="9"/>
    </row>
    <row r="3689" spans="1:78">
      <c r="A3689" s="9"/>
      <c r="B3689" s="10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A3689" s="9"/>
      <c r="AB3689" s="9"/>
      <c r="AC3689" s="9"/>
      <c r="AD3689" s="9"/>
      <c r="AE3689" s="9"/>
      <c r="AF3689" s="9"/>
      <c r="AG3689" s="9"/>
      <c r="AH3689" s="9"/>
      <c r="AI3689" s="9"/>
      <c r="AJ3689" s="9"/>
      <c r="AK3689" s="9"/>
      <c r="AL3689" s="9"/>
      <c r="AM3689" s="9"/>
      <c r="AN3689" s="9"/>
      <c r="AO3689" s="9"/>
      <c r="AP3689" s="9"/>
      <c r="AQ3689" s="9"/>
      <c r="AR3689" s="9"/>
      <c r="AS3689" s="9"/>
      <c r="AT3689" s="9"/>
      <c r="AU3689" s="9"/>
      <c r="AV3689" s="9"/>
      <c r="AW3689" s="9"/>
      <c r="AX3689" s="9"/>
      <c r="AY3689" s="9"/>
      <c r="AZ3689" s="9"/>
      <c r="BA3689" s="9"/>
      <c r="BB3689" s="9"/>
      <c r="BC3689" s="9"/>
      <c r="BD3689" s="9"/>
      <c r="BE3689" s="9"/>
      <c r="BF3689" s="9"/>
      <c r="BG3689" s="9"/>
      <c r="BH3689" s="9"/>
      <c r="BI3689" s="9"/>
      <c r="BJ3689" s="9"/>
      <c r="BK3689" s="9"/>
      <c r="BL3689" s="9"/>
      <c r="BM3689" s="9"/>
      <c r="BN3689" s="9"/>
      <c r="BO3689" s="9"/>
      <c r="BP3689" s="9"/>
      <c r="BQ3689" s="9"/>
      <c r="BR3689" s="9"/>
      <c r="BS3689" s="9"/>
      <c r="BT3689" s="9"/>
      <c r="BU3689" s="9"/>
      <c r="BV3689" s="9"/>
      <c r="BW3689" s="9"/>
      <c r="BX3689" s="9"/>
      <c r="BY3689" s="9"/>
      <c r="BZ3689" s="9"/>
    </row>
    <row r="3690" spans="1:78">
      <c r="A3690" s="9"/>
      <c r="B3690" s="10"/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A3690" s="9"/>
      <c r="AB3690" s="9"/>
      <c r="AC3690" s="9"/>
      <c r="AD3690" s="9"/>
      <c r="AE3690" s="9"/>
      <c r="AF3690" s="9"/>
      <c r="AG3690" s="9"/>
      <c r="AH3690" s="9"/>
      <c r="AI3690" s="9"/>
      <c r="AJ3690" s="9"/>
      <c r="AK3690" s="9"/>
      <c r="AL3690" s="9"/>
      <c r="AM3690" s="9"/>
      <c r="AN3690" s="9"/>
      <c r="AO3690" s="9"/>
      <c r="AP3690" s="9"/>
      <c r="AQ3690" s="9"/>
      <c r="AR3690" s="9"/>
      <c r="AS3690" s="9"/>
      <c r="AT3690" s="9"/>
      <c r="AU3690" s="9"/>
      <c r="AV3690" s="9"/>
      <c r="AW3690" s="9"/>
      <c r="AX3690" s="9"/>
      <c r="AY3690" s="9"/>
      <c r="AZ3690" s="9"/>
      <c r="BA3690" s="9"/>
      <c r="BB3690" s="9"/>
      <c r="BC3690" s="9"/>
      <c r="BD3690" s="9"/>
      <c r="BE3690" s="9"/>
      <c r="BF3690" s="9"/>
      <c r="BG3690" s="9"/>
      <c r="BH3690" s="9"/>
      <c r="BI3690" s="9"/>
      <c r="BJ3690" s="9"/>
      <c r="BK3690" s="9"/>
      <c r="BL3690" s="9"/>
      <c r="BM3690" s="9"/>
      <c r="BN3690" s="9"/>
      <c r="BO3690" s="9"/>
      <c r="BP3690" s="9"/>
      <c r="BQ3690" s="9"/>
      <c r="BR3690" s="9"/>
      <c r="BS3690" s="9"/>
      <c r="BT3690" s="9"/>
      <c r="BU3690" s="9"/>
      <c r="BV3690" s="9"/>
      <c r="BW3690" s="9"/>
      <c r="BX3690" s="9"/>
      <c r="BY3690" s="9"/>
      <c r="BZ3690" s="9"/>
    </row>
    <row r="3691" spans="1:78">
      <c r="A3691" s="9"/>
      <c r="B3691" s="10"/>
      <c r="D3691" s="9"/>
      <c r="E3691" s="9"/>
      <c r="F3691" s="9"/>
      <c r="G3691" s="9"/>
      <c r="H3691" s="9"/>
      <c r="I3691" s="9"/>
      <c r="J3691" s="9"/>
      <c r="K3691" s="9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A3691" s="9"/>
      <c r="AB3691" s="9"/>
      <c r="AC3691" s="9"/>
      <c r="AD3691" s="9"/>
      <c r="AE3691" s="9"/>
      <c r="AF3691" s="9"/>
      <c r="AG3691" s="9"/>
      <c r="AH3691" s="9"/>
      <c r="AI3691" s="9"/>
      <c r="AJ3691" s="9"/>
      <c r="AK3691" s="9"/>
      <c r="AL3691" s="9"/>
      <c r="AM3691" s="9"/>
      <c r="AN3691" s="9"/>
      <c r="AO3691" s="9"/>
      <c r="AP3691" s="9"/>
      <c r="AQ3691" s="9"/>
      <c r="AR3691" s="9"/>
      <c r="AS3691" s="9"/>
      <c r="AT3691" s="9"/>
      <c r="AU3691" s="9"/>
      <c r="AV3691" s="9"/>
      <c r="AW3691" s="9"/>
      <c r="AX3691" s="9"/>
      <c r="AY3691" s="9"/>
      <c r="AZ3691" s="9"/>
      <c r="BA3691" s="9"/>
      <c r="BB3691" s="9"/>
      <c r="BC3691" s="9"/>
      <c r="BD3691" s="9"/>
      <c r="BE3691" s="9"/>
      <c r="BF3691" s="9"/>
      <c r="BG3691" s="9"/>
      <c r="BH3691" s="9"/>
      <c r="BI3691" s="9"/>
      <c r="BJ3691" s="9"/>
      <c r="BK3691" s="9"/>
      <c r="BL3691" s="9"/>
      <c r="BM3691" s="9"/>
      <c r="BN3691" s="9"/>
      <c r="BO3691" s="9"/>
      <c r="BP3691" s="9"/>
      <c r="BQ3691" s="9"/>
      <c r="BR3691" s="9"/>
      <c r="BS3691" s="9"/>
      <c r="BT3691" s="9"/>
      <c r="BU3691" s="9"/>
      <c r="BV3691" s="9"/>
      <c r="BW3691" s="9"/>
      <c r="BX3691" s="9"/>
      <c r="BY3691" s="9"/>
      <c r="BZ3691" s="9"/>
    </row>
    <row r="3692" spans="1:78">
      <c r="A3692" s="9"/>
      <c r="B3692" s="10"/>
      <c r="D3692" s="9"/>
      <c r="E3692" s="9"/>
      <c r="F3692" s="9"/>
      <c r="G3692" s="9"/>
      <c r="H3692" s="9"/>
      <c r="I3692" s="9"/>
      <c r="J3692" s="9"/>
      <c r="K3692" s="9"/>
      <c r="L3692" s="9"/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A3692" s="9"/>
      <c r="AB3692" s="9"/>
      <c r="AC3692" s="9"/>
      <c r="AD3692" s="9"/>
      <c r="AE3692" s="9"/>
      <c r="AF3692" s="9"/>
      <c r="AG3692" s="9"/>
      <c r="AH3692" s="9"/>
      <c r="AI3692" s="9"/>
      <c r="AJ3692" s="9"/>
      <c r="AK3692" s="9"/>
      <c r="AL3692" s="9"/>
      <c r="AM3692" s="9"/>
      <c r="AN3692" s="9"/>
      <c r="AO3692" s="9"/>
      <c r="AP3692" s="9"/>
      <c r="AQ3692" s="9"/>
      <c r="AR3692" s="9"/>
      <c r="AS3692" s="9"/>
      <c r="AT3692" s="9"/>
      <c r="AU3692" s="9"/>
      <c r="AV3692" s="9"/>
      <c r="AW3692" s="9"/>
      <c r="AX3692" s="9"/>
      <c r="AY3692" s="9"/>
      <c r="AZ3692" s="9"/>
      <c r="BA3692" s="9"/>
      <c r="BB3692" s="9"/>
      <c r="BC3692" s="9"/>
      <c r="BD3692" s="9"/>
      <c r="BE3692" s="9"/>
      <c r="BF3692" s="9"/>
      <c r="BG3692" s="9"/>
      <c r="BH3692" s="9"/>
      <c r="BI3692" s="9"/>
      <c r="BJ3692" s="9"/>
      <c r="BK3692" s="9"/>
      <c r="BL3692" s="9"/>
      <c r="BM3692" s="9"/>
      <c r="BN3692" s="9"/>
      <c r="BO3692" s="9"/>
      <c r="BP3692" s="9"/>
      <c r="BQ3692" s="9"/>
      <c r="BR3692" s="9"/>
      <c r="BS3692" s="9"/>
      <c r="BT3692" s="9"/>
      <c r="BU3692" s="9"/>
      <c r="BV3692" s="9"/>
      <c r="BW3692" s="9"/>
      <c r="BX3692" s="9"/>
      <c r="BY3692" s="9"/>
      <c r="BZ3692" s="9"/>
    </row>
    <row r="3693" spans="1:78">
      <c r="A3693" s="9"/>
      <c r="B3693" s="10"/>
      <c r="D3693" s="9"/>
      <c r="E3693" s="9"/>
      <c r="F3693" s="9"/>
      <c r="G3693" s="9"/>
      <c r="H3693" s="9"/>
      <c r="I3693" s="9"/>
      <c r="J3693" s="9"/>
      <c r="K3693" s="9"/>
      <c r="L3693" s="9"/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A3693" s="9"/>
      <c r="AB3693" s="9"/>
      <c r="AC3693" s="9"/>
      <c r="AD3693" s="9"/>
      <c r="AE3693" s="9"/>
      <c r="AF3693" s="9"/>
      <c r="AG3693" s="9"/>
      <c r="AH3693" s="9"/>
      <c r="AI3693" s="9"/>
      <c r="AJ3693" s="9"/>
      <c r="AK3693" s="9"/>
      <c r="AL3693" s="9"/>
      <c r="AM3693" s="9"/>
      <c r="AN3693" s="9"/>
      <c r="AO3693" s="9"/>
      <c r="AP3693" s="9"/>
      <c r="AQ3693" s="9"/>
      <c r="AR3693" s="9"/>
      <c r="AS3693" s="9"/>
      <c r="AT3693" s="9"/>
      <c r="AU3693" s="9"/>
      <c r="AV3693" s="9"/>
      <c r="AW3693" s="9"/>
      <c r="AX3693" s="9"/>
      <c r="AY3693" s="9"/>
      <c r="AZ3693" s="9"/>
      <c r="BA3693" s="9"/>
      <c r="BB3693" s="9"/>
      <c r="BC3693" s="9"/>
      <c r="BD3693" s="9"/>
      <c r="BE3693" s="9"/>
      <c r="BF3693" s="9"/>
      <c r="BG3693" s="9"/>
      <c r="BH3693" s="9"/>
      <c r="BI3693" s="9"/>
      <c r="BJ3693" s="9"/>
      <c r="BK3693" s="9"/>
      <c r="BL3693" s="9"/>
      <c r="BM3693" s="9"/>
      <c r="BN3693" s="9"/>
      <c r="BO3693" s="9"/>
      <c r="BP3693" s="9"/>
      <c r="BQ3693" s="9"/>
      <c r="BR3693" s="9"/>
      <c r="BS3693" s="9"/>
      <c r="BT3693" s="9"/>
      <c r="BU3693" s="9"/>
      <c r="BV3693" s="9"/>
      <c r="BW3693" s="9"/>
      <c r="BX3693" s="9"/>
      <c r="BY3693" s="9"/>
      <c r="BZ3693" s="9"/>
    </row>
    <row r="3694" spans="1:78">
      <c r="A3694" s="9"/>
      <c r="B3694" s="10"/>
      <c r="D3694" s="9"/>
      <c r="E3694" s="9"/>
      <c r="F3694" s="9"/>
      <c r="G3694" s="9"/>
      <c r="H3694" s="9"/>
      <c r="I3694" s="9"/>
      <c r="J3694" s="9"/>
      <c r="K3694" s="9"/>
      <c r="L3694" s="9"/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A3694" s="9"/>
      <c r="AB3694" s="9"/>
      <c r="AC3694" s="9"/>
      <c r="AD3694" s="9"/>
      <c r="AE3694" s="9"/>
      <c r="AF3694" s="9"/>
      <c r="AG3694" s="9"/>
      <c r="AH3694" s="9"/>
      <c r="AI3694" s="9"/>
      <c r="AJ3694" s="9"/>
      <c r="AK3694" s="9"/>
      <c r="AL3694" s="9"/>
      <c r="AM3694" s="9"/>
      <c r="AN3694" s="9"/>
      <c r="AO3694" s="9"/>
      <c r="AP3694" s="9"/>
      <c r="AQ3694" s="9"/>
      <c r="AR3694" s="9"/>
      <c r="AS3694" s="9"/>
      <c r="AT3694" s="9"/>
      <c r="AU3694" s="9"/>
      <c r="AV3694" s="9"/>
      <c r="AW3694" s="9"/>
      <c r="AX3694" s="9"/>
      <c r="AY3694" s="9"/>
      <c r="AZ3694" s="9"/>
      <c r="BA3694" s="9"/>
      <c r="BB3694" s="9"/>
      <c r="BC3694" s="9"/>
      <c r="BD3694" s="9"/>
      <c r="BE3694" s="9"/>
      <c r="BF3694" s="9"/>
      <c r="BG3694" s="9"/>
      <c r="BH3694" s="9"/>
      <c r="BI3694" s="9"/>
      <c r="BJ3694" s="9"/>
      <c r="BK3694" s="9"/>
      <c r="BL3694" s="9"/>
      <c r="BM3694" s="9"/>
      <c r="BN3694" s="9"/>
      <c r="BO3694" s="9"/>
      <c r="BP3694" s="9"/>
      <c r="BQ3694" s="9"/>
      <c r="BR3694" s="9"/>
      <c r="BS3694" s="9"/>
      <c r="BT3694" s="9"/>
      <c r="BU3694" s="9"/>
      <c r="BV3694" s="9"/>
      <c r="BW3694" s="9"/>
      <c r="BX3694" s="9"/>
      <c r="BY3694" s="9"/>
      <c r="BZ3694" s="9"/>
    </row>
    <row r="3695" spans="1:78">
      <c r="A3695" s="9"/>
      <c r="B3695" s="10"/>
      <c r="D3695" s="9"/>
      <c r="E3695" s="9"/>
      <c r="F3695" s="9"/>
      <c r="G3695" s="9"/>
      <c r="H3695" s="9"/>
      <c r="I3695" s="9"/>
      <c r="J3695" s="9"/>
      <c r="K3695" s="9"/>
      <c r="L3695" s="9"/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A3695" s="9"/>
      <c r="AB3695" s="9"/>
      <c r="AC3695" s="9"/>
      <c r="AD3695" s="9"/>
      <c r="AE3695" s="9"/>
      <c r="AF3695" s="9"/>
      <c r="AG3695" s="9"/>
      <c r="AH3695" s="9"/>
      <c r="AI3695" s="9"/>
      <c r="AJ3695" s="9"/>
      <c r="AK3695" s="9"/>
      <c r="AL3695" s="9"/>
      <c r="AM3695" s="9"/>
      <c r="AN3695" s="9"/>
      <c r="AO3695" s="9"/>
      <c r="AP3695" s="9"/>
      <c r="AQ3695" s="9"/>
      <c r="AR3695" s="9"/>
      <c r="AS3695" s="9"/>
      <c r="AT3695" s="9"/>
      <c r="AU3695" s="9"/>
      <c r="AV3695" s="9"/>
      <c r="AW3695" s="9"/>
      <c r="AX3695" s="9"/>
      <c r="AY3695" s="9"/>
      <c r="AZ3695" s="9"/>
      <c r="BA3695" s="9"/>
      <c r="BB3695" s="9"/>
      <c r="BC3695" s="9"/>
      <c r="BD3695" s="9"/>
      <c r="BE3695" s="9"/>
      <c r="BF3695" s="9"/>
      <c r="BG3695" s="9"/>
      <c r="BH3695" s="9"/>
      <c r="BI3695" s="9"/>
      <c r="BJ3695" s="9"/>
      <c r="BK3695" s="9"/>
      <c r="BL3695" s="9"/>
      <c r="BM3695" s="9"/>
      <c r="BN3695" s="9"/>
      <c r="BO3695" s="9"/>
      <c r="BP3695" s="9"/>
      <c r="BQ3695" s="9"/>
      <c r="BR3695" s="9"/>
      <c r="BS3695" s="9"/>
      <c r="BT3695" s="9"/>
      <c r="BU3695" s="9"/>
      <c r="BV3695" s="9"/>
      <c r="BW3695" s="9"/>
      <c r="BX3695" s="9"/>
      <c r="BY3695" s="9"/>
      <c r="BZ3695" s="9"/>
    </row>
    <row r="3696" spans="1:78">
      <c r="A3696" s="9"/>
      <c r="B3696" s="10"/>
      <c r="D3696" s="9"/>
      <c r="E3696" s="9"/>
      <c r="F3696" s="9"/>
      <c r="G3696" s="9"/>
      <c r="H3696" s="9"/>
      <c r="I3696" s="9"/>
      <c r="J3696" s="9"/>
      <c r="K3696" s="9"/>
      <c r="L3696" s="9"/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A3696" s="9"/>
      <c r="AB3696" s="9"/>
      <c r="AC3696" s="9"/>
      <c r="AD3696" s="9"/>
      <c r="AE3696" s="9"/>
      <c r="AF3696" s="9"/>
      <c r="AG3696" s="9"/>
      <c r="AH3696" s="9"/>
      <c r="AI3696" s="9"/>
      <c r="AJ3696" s="9"/>
      <c r="AK3696" s="9"/>
      <c r="AL3696" s="9"/>
      <c r="AM3696" s="9"/>
      <c r="AN3696" s="9"/>
      <c r="AO3696" s="9"/>
      <c r="AP3696" s="9"/>
      <c r="AQ3696" s="9"/>
      <c r="AR3696" s="9"/>
      <c r="AS3696" s="9"/>
      <c r="AT3696" s="9"/>
      <c r="AU3696" s="9"/>
      <c r="AV3696" s="9"/>
      <c r="AW3696" s="9"/>
      <c r="AX3696" s="9"/>
      <c r="AY3696" s="9"/>
      <c r="AZ3696" s="9"/>
      <c r="BA3696" s="9"/>
      <c r="BB3696" s="9"/>
      <c r="BC3696" s="9"/>
      <c r="BD3696" s="9"/>
      <c r="BE3696" s="9"/>
      <c r="BF3696" s="9"/>
      <c r="BG3696" s="9"/>
      <c r="BH3696" s="9"/>
      <c r="BI3696" s="9"/>
      <c r="BJ3696" s="9"/>
      <c r="BK3696" s="9"/>
      <c r="BL3696" s="9"/>
      <c r="BM3696" s="9"/>
      <c r="BN3696" s="9"/>
      <c r="BO3696" s="9"/>
      <c r="BP3696" s="9"/>
      <c r="BQ3696" s="9"/>
      <c r="BR3696" s="9"/>
      <c r="BS3696" s="9"/>
      <c r="BT3696" s="9"/>
      <c r="BU3696" s="9"/>
      <c r="BV3696" s="9"/>
      <c r="BW3696" s="9"/>
      <c r="BX3696" s="9"/>
      <c r="BY3696" s="9"/>
      <c r="BZ3696" s="9"/>
    </row>
    <row r="3697" spans="1:78">
      <c r="A3697" s="9"/>
      <c r="B3697" s="10"/>
      <c r="D3697" s="9"/>
      <c r="E3697" s="9"/>
      <c r="F3697" s="9"/>
      <c r="G3697" s="9"/>
      <c r="H3697" s="9"/>
      <c r="I3697" s="9"/>
      <c r="J3697" s="9"/>
      <c r="K3697" s="9"/>
      <c r="L3697" s="9"/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A3697" s="9"/>
      <c r="AB3697" s="9"/>
      <c r="AC3697" s="9"/>
      <c r="AD3697" s="9"/>
      <c r="AE3697" s="9"/>
      <c r="AF3697" s="9"/>
      <c r="AG3697" s="9"/>
      <c r="AH3697" s="9"/>
      <c r="AI3697" s="9"/>
      <c r="AJ3697" s="9"/>
      <c r="AK3697" s="9"/>
      <c r="AL3697" s="9"/>
      <c r="AM3697" s="9"/>
      <c r="AN3697" s="9"/>
      <c r="AO3697" s="9"/>
      <c r="AP3697" s="9"/>
      <c r="AQ3697" s="9"/>
      <c r="AR3697" s="9"/>
      <c r="AS3697" s="9"/>
      <c r="AT3697" s="9"/>
      <c r="AU3697" s="9"/>
      <c r="AV3697" s="9"/>
      <c r="AW3697" s="9"/>
      <c r="AX3697" s="9"/>
      <c r="AY3697" s="9"/>
      <c r="AZ3697" s="9"/>
      <c r="BA3697" s="9"/>
      <c r="BB3697" s="9"/>
      <c r="BC3697" s="9"/>
      <c r="BD3697" s="9"/>
      <c r="BE3697" s="9"/>
      <c r="BF3697" s="9"/>
      <c r="BG3697" s="9"/>
      <c r="BH3697" s="9"/>
      <c r="BI3697" s="9"/>
      <c r="BJ3697" s="9"/>
      <c r="BK3697" s="9"/>
      <c r="BL3697" s="9"/>
      <c r="BM3697" s="9"/>
      <c r="BN3697" s="9"/>
      <c r="BO3697" s="9"/>
      <c r="BP3697" s="9"/>
      <c r="BQ3697" s="9"/>
      <c r="BR3697" s="9"/>
      <c r="BS3697" s="9"/>
      <c r="BT3697" s="9"/>
      <c r="BU3697" s="9"/>
      <c r="BV3697" s="9"/>
      <c r="BW3697" s="9"/>
      <c r="BX3697" s="9"/>
      <c r="BY3697" s="9"/>
      <c r="BZ3697" s="9"/>
    </row>
    <row r="3698" spans="1:78">
      <c r="A3698" s="9"/>
      <c r="B3698" s="10"/>
      <c r="D3698" s="9"/>
      <c r="E3698" s="9"/>
      <c r="F3698" s="9"/>
      <c r="G3698" s="9"/>
      <c r="H3698" s="9"/>
      <c r="I3698" s="9"/>
      <c r="J3698" s="9"/>
      <c r="K3698" s="9"/>
      <c r="L3698" s="9"/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A3698" s="9"/>
      <c r="AB3698" s="9"/>
      <c r="AC3698" s="9"/>
      <c r="AD3698" s="9"/>
      <c r="AE3698" s="9"/>
      <c r="AF3698" s="9"/>
      <c r="AG3698" s="9"/>
      <c r="AH3698" s="9"/>
      <c r="AI3698" s="9"/>
      <c r="AJ3698" s="9"/>
      <c r="AK3698" s="9"/>
      <c r="AL3698" s="9"/>
      <c r="AM3698" s="9"/>
      <c r="AN3698" s="9"/>
      <c r="AO3698" s="9"/>
      <c r="AP3698" s="9"/>
      <c r="AQ3698" s="9"/>
      <c r="AR3698" s="9"/>
      <c r="AS3698" s="9"/>
      <c r="AT3698" s="9"/>
      <c r="AU3698" s="9"/>
      <c r="AV3698" s="9"/>
      <c r="AW3698" s="9"/>
      <c r="AX3698" s="9"/>
      <c r="AY3698" s="9"/>
      <c r="AZ3698" s="9"/>
      <c r="BA3698" s="9"/>
      <c r="BB3698" s="9"/>
      <c r="BC3698" s="9"/>
      <c r="BD3698" s="9"/>
      <c r="BE3698" s="9"/>
      <c r="BF3698" s="9"/>
      <c r="BG3698" s="9"/>
      <c r="BH3698" s="9"/>
      <c r="BI3698" s="9"/>
      <c r="BJ3698" s="9"/>
      <c r="BK3698" s="9"/>
      <c r="BL3698" s="9"/>
      <c r="BM3698" s="9"/>
      <c r="BN3698" s="9"/>
      <c r="BO3698" s="9"/>
      <c r="BP3698" s="9"/>
      <c r="BQ3698" s="9"/>
      <c r="BR3698" s="9"/>
      <c r="BS3698" s="9"/>
      <c r="BT3698" s="9"/>
      <c r="BU3698" s="9"/>
      <c r="BV3698" s="9"/>
      <c r="BW3698" s="9"/>
      <c r="BX3698" s="9"/>
      <c r="BY3698" s="9"/>
      <c r="BZ3698" s="9"/>
    </row>
    <row r="3699" spans="1:78">
      <c r="A3699" s="9"/>
      <c r="B3699" s="10"/>
      <c r="D3699" s="9"/>
      <c r="E3699" s="9"/>
      <c r="F3699" s="9"/>
      <c r="G3699" s="9"/>
      <c r="H3699" s="9"/>
      <c r="I3699" s="9"/>
      <c r="J3699" s="9"/>
      <c r="K3699" s="9"/>
      <c r="L3699" s="9"/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A3699" s="9"/>
      <c r="AB3699" s="9"/>
      <c r="AC3699" s="9"/>
      <c r="AD3699" s="9"/>
      <c r="AE3699" s="9"/>
      <c r="AF3699" s="9"/>
      <c r="AG3699" s="9"/>
      <c r="AH3699" s="9"/>
      <c r="AI3699" s="9"/>
      <c r="AJ3699" s="9"/>
      <c r="AK3699" s="9"/>
      <c r="AL3699" s="9"/>
      <c r="AM3699" s="9"/>
      <c r="AN3699" s="9"/>
      <c r="AO3699" s="9"/>
      <c r="AP3699" s="9"/>
      <c r="AQ3699" s="9"/>
      <c r="AR3699" s="9"/>
      <c r="AS3699" s="9"/>
      <c r="AT3699" s="9"/>
      <c r="AU3699" s="9"/>
      <c r="AV3699" s="9"/>
      <c r="AW3699" s="9"/>
      <c r="AX3699" s="9"/>
      <c r="AY3699" s="9"/>
      <c r="AZ3699" s="9"/>
      <c r="BA3699" s="9"/>
      <c r="BB3699" s="9"/>
      <c r="BC3699" s="9"/>
      <c r="BD3699" s="9"/>
      <c r="BE3699" s="9"/>
      <c r="BF3699" s="9"/>
      <c r="BG3699" s="9"/>
      <c r="BH3699" s="9"/>
      <c r="BI3699" s="9"/>
      <c r="BJ3699" s="9"/>
      <c r="BK3699" s="9"/>
      <c r="BL3699" s="9"/>
      <c r="BM3699" s="9"/>
      <c r="BN3699" s="9"/>
      <c r="BO3699" s="9"/>
      <c r="BP3699" s="9"/>
      <c r="BQ3699" s="9"/>
      <c r="BR3699" s="9"/>
      <c r="BS3699" s="9"/>
      <c r="BT3699" s="9"/>
      <c r="BU3699" s="9"/>
      <c r="BV3699" s="9"/>
      <c r="BW3699" s="9"/>
      <c r="BX3699" s="9"/>
      <c r="BY3699" s="9"/>
      <c r="BZ3699" s="9"/>
    </row>
    <row r="3700" spans="1:78">
      <c r="A3700" s="9"/>
      <c r="B3700" s="10"/>
      <c r="D3700" s="9"/>
      <c r="E3700" s="9"/>
      <c r="F3700" s="9"/>
      <c r="G3700" s="9"/>
      <c r="H3700" s="9"/>
      <c r="I3700" s="9"/>
      <c r="J3700" s="9"/>
      <c r="K3700" s="9"/>
      <c r="L3700" s="9"/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A3700" s="9"/>
      <c r="AB3700" s="9"/>
      <c r="AC3700" s="9"/>
      <c r="AD3700" s="9"/>
      <c r="AE3700" s="9"/>
      <c r="AF3700" s="9"/>
      <c r="AG3700" s="9"/>
      <c r="AH3700" s="9"/>
      <c r="AI3700" s="9"/>
      <c r="AJ3700" s="9"/>
      <c r="AK3700" s="9"/>
      <c r="AL3700" s="9"/>
      <c r="AM3700" s="9"/>
      <c r="AN3700" s="9"/>
      <c r="AO3700" s="9"/>
      <c r="AP3700" s="9"/>
      <c r="AQ3700" s="9"/>
      <c r="AR3700" s="9"/>
      <c r="AS3700" s="9"/>
      <c r="AT3700" s="9"/>
      <c r="AU3700" s="9"/>
      <c r="AV3700" s="9"/>
      <c r="AW3700" s="9"/>
      <c r="AX3700" s="9"/>
      <c r="AY3700" s="9"/>
      <c r="AZ3700" s="9"/>
      <c r="BA3700" s="9"/>
      <c r="BB3700" s="9"/>
      <c r="BC3700" s="9"/>
      <c r="BD3700" s="9"/>
      <c r="BE3700" s="9"/>
      <c r="BF3700" s="9"/>
      <c r="BG3700" s="9"/>
      <c r="BH3700" s="9"/>
      <c r="BI3700" s="9"/>
      <c r="BJ3700" s="9"/>
      <c r="BK3700" s="9"/>
      <c r="BL3700" s="9"/>
      <c r="BM3700" s="9"/>
      <c r="BN3700" s="9"/>
      <c r="BO3700" s="9"/>
      <c r="BP3700" s="9"/>
      <c r="BQ3700" s="9"/>
      <c r="BR3700" s="9"/>
      <c r="BS3700" s="9"/>
      <c r="BT3700" s="9"/>
      <c r="BU3700" s="9"/>
      <c r="BV3700" s="9"/>
      <c r="BW3700" s="9"/>
      <c r="BX3700" s="9"/>
      <c r="BY3700" s="9"/>
      <c r="BZ3700" s="9"/>
    </row>
    <row r="3701" spans="1:78">
      <c r="A3701" s="9"/>
      <c r="B3701" s="10"/>
      <c r="D3701" s="9"/>
      <c r="E3701" s="9"/>
      <c r="F3701" s="9"/>
      <c r="G3701" s="9"/>
      <c r="H3701" s="9"/>
      <c r="I3701" s="9"/>
      <c r="J3701" s="9"/>
      <c r="K3701" s="9"/>
      <c r="L3701" s="9"/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A3701" s="9"/>
      <c r="AB3701" s="9"/>
      <c r="AC3701" s="9"/>
      <c r="AD3701" s="9"/>
      <c r="AE3701" s="9"/>
      <c r="AF3701" s="9"/>
      <c r="AG3701" s="9"/>
      <c r="AH3701" s="9"/>
      <c r="AI3701" s="9"/>
      <c r="AJ3701" s="9"/>
      <c r="AK3701" s="9"/>
      <c r="AL3701" s="9"/>
      <c r="AM3701" s="9"/>
      <c r="AN3701" s="9"/>
      <c r="AO3701" s="9"/>
      <c r="AP3701" s="9"/>
      <c r="AQ3701" s="9"/>
      <c r="AR3701" s="9"/>
      <c r="AS3701" s="9"/>
      <c r="AT3701" s="9"/>
      <c r="AU3701" s="9"/>
      <c r="AV3701" s="9"/>
      <c r="AW3701" s="9"/>
      <c r="AX3701" s="9"/>
      <c r="AY3701" s="9"/>
      <c r="AZ3701" s="9"/>
      <c r="BA3701" s="9"/>
      <c r="BB3701" s="9"/>
      <c r="BC3701" s="9"/>
      <c r="BD3701" s="9"/>
      <c r="BE3701" s="9"/>
      <c r="BF3701" s="9"/>
      <c r="BG3701" s="9"/>
      <c r="BH3701" s="9"/>
      <c r="BI3701" s="9"/>
      <c r="BJ3701" s="9"/>
      <c r="BK3701" s="9"/>
      <c r="BL3701" s="9"/>
      <c r="BM3701" s="9"/>
      <c r="BN3701" s="9"/>
      <c r="BO3701" s="9"/>
      <c r="BP3701" s="9"/>
      <c r="BQ3701" s="9"/>
      <c r="BR3701" s="9"/>
      <c r="BS3701" s="9"/>
      <c r="BT3701" s="9"/>
      <c r="BU3701" s="9"/>
      <c r="BV3701" s="9"/>
      <c r="BW3701" s="9"/>
      <c r="BX3701" s="9"/>
      <c r="BY3701" s="9"/>
      <c r="BZ3701" s="9"/>
    </row>
    <row r="3702" spans="1:78">
      <c r="A3702" s="9"/>
      <c r="B3702" s="10"/>
      <c r="D3702" s="9"/>
      <c r="E3702" s="9"/>
      <c r="F3702" s="9"/>
      <c r="G3702" s="9"/>
      <c r="H3702" s="9"/>
      <c r="I3702" s="9"/>
      <c r="J3702" s="9"/>
      <c r="K3702" s="9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A3702" s="9"/>
      <c r="AB3702" s="9"/>
      <c r="AC3702" s="9"/>
      <c r="AD3702" s="9"/>
      <c r="AE3702" s="9"/>
      <c r="AF3702" s="9"/>
      <c r="AG3702" s="9"/>
      <c r="AH3702" s="9"/>
      <c r="AI3702" s="9"/>
      <c r="AJ3702" s="9"/>
      <c r="AK3702" s="9"/>
      <c r="AL3702" s="9"/>
      <c r="AM3702" s="9"/>
      <c r="AN3702" s="9"/>
      <c r="AO3702" s="9"/>
      <c r="AP3702" s="9"/>
      <c r="AQ3702" s="9"/>
      <c r="AR3702" s="9"/>
      <c r="AS3702" s="9"/>
      <c r="AT3702" s="9"/>
      <c r="AU3702" s="9"/>
      <c r="AV3702" s="9"/>
      <c r="AW3702" s="9"/>
      <c r="AX3702" s="9"/>
      <c r="AY3702" s="9"/>
      <c r="AZ3702" s="9"/>
      <c r="BA3702" s="9"/>
      <c r="BB3702" s="9"/>
      <c r="BC3702" s="9"/>
      <c r="BD3702" s="9"/>
      <c r="BE3702" s="9"/>
      <c r="BF3702" s="9"/>
      <c r="BG3702" s="9"/>
      <c r="BH3702" s="9"/>
      <c r="BI3702" s="9"/>
      <c r="BJ3702" s="9"/>
      <c r="BK3702" s="9"/>
      <c r="BL3702" s="9"/>
      <c r="BM3702" s="9"/>
      <c r="BN3702" s="9"/>
      <c r="BO3702" s="9"/>
      <c r="BP3702" s="9"/>
      <c r="BQ3702" s="9"/>
      <c r="BR3702" s="9"/>
      <c r="BS3702" s="9"/>
      <c r="BT3702" s="9"/>
      <c r="BU3702" s="9"/>
      <c r="BV3702" s="9"/>
      <c r="BW3702" s="9"/>
      <c r="BX3702" s="9"/>
      <c r="BY3702" s="9"/>
      <c r="BZ3702" s="9"/>
    </row>
    <row r="3703" spans="1:78">
      <c r="A3703" s="9"/>
      <c r="B3703" s="10"/>
      <c r="D3703" s="9"/>
      <c r="E3703" s="9"/>
      <c r="F3703" s="9"/>
      <c r="G3703" s="9"/>
      <c r="H3703" s="9"/>
      <c r="I3703" s="9"/>
      <c r="J3703" s="9"/>
      <c r="K3703" s="9"/>
      <c r="L3703" s="9"/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A3703" s="9"/>
      <c r="AB3703" s="9"/>
      <c r="AC3703" s="9"/>
      <c r="AD3703" s="9"/>
      <c r="AE3703" s="9"/>
      <c r="AF3703" s="9"/>
      <c r="AG3703" s="9"/>
      <c r="AH3703" s="9"/>
      <c r="AI3703" s="9"/>
      <c r="AJ3703" s="9"/>
      <c r="AK3703" s="9"/>
      <c r="AL3703" s="9"/>
      <c r="AM3703" s="9"/>
      <c r="AN3703" s="9"/>
      <c r="AO3703" s="9"/>
      <c r="AP3703" s="9"/>
      <c r="AQ3703" s="9"/>
      <c r="AR3703" s="9"/>
      <c r="AS3703" s="9"/>
      <c r="AT3703" s="9"/>
      <c r="AU3703" s="9"/>
      <c r="AV3703" s="9"/>
      <c r="AW3703" s="9"/>
      <c r="AX3703" s="9"/>
      <c r="AY3703" s="9"/>
      <c r="AZ3703" s="9"/>
      <c r="BA3703" s="9"/>
      <c r="BB3703" s="9"/>
      <c r="BC3703" s="9"/>
      <c r="BD3703" s="9"/>
      <c r="BE3703" s="9"/>
      <c r="BF3703" s="9"/>
      <c r="BG3703" s="9"/>
      <c r="BH3703" s="9"/>
      <c r="BI3703" s="9"/>
      <c r="BJ3703" s="9"/>
      <c r="BK3703" s="9"/>
      <c r="BL3703" s="9"/>
      <c r="BM3703" s="9"/>
      <c r="BN3703" s="9"/>
      <c r="BO3703" s="9"/>
      <c r="BP3703" s="9"/>
      <c r="BQ3703" s="9"/>
      <c r="BR3703" s="9"/>
      <c r="BS3703" s="9"/>
      <c r="BT3703" s="9"/>
      <c r="BU3703" s="9"/>
      <c r="BV3703" s="9"/>
      <c r="BW3703" s="9"/>
      <c r="BX3703" s="9"/>
      <c r="BY3703" s="9"/>
      <c r="BZ3703" s="9"/>
    </row>
    <row r="3704" spans="1:78">
      <c r="A3704" s="9"/>
      <c r="B3704" s="10"/>
      <c r="D3704" s="9"/>
      <c r="E3704" s="9"/>
      <c r="F3704" s="9"/>
      <c r="G3704" s="9"/>
      <c r="H3704" s="9"/>
      <c r="I3704" s="9"/>
      <c r="J3704" s="9"/>
      <c r="K3704" s="9"/>
      <c r="L3704" s="9"/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A3704" s="9"/>
      <c r="AB3704" s="9"/>
      <c r="AC3704" s="9"/>
      <c r="AD3704" s="9"/>
      <c r="AE3704" s="9"/>
      <c r="AF3704" s="9"/>
      <c r="AG3704" s="9"/>
      <c r="AH3704" s="9"/>
      <c r="AI3704" s="9"/>
      <c r="AJ3704" s="9"/>
      <c r="AK3704" s="9"/>
      <c r="AL3704" s="9"/>
      <c r="AM3704" s="9"/>
      <c r="AN3704" s="9"/>
      <c r="AO3704" s="9"/>
      <c r="AP3704" s="9"/>
      <c r="AQ3704" s="9"/>
      <c r="AR3704" s="9"/>
      <c r="AS3704" s="9"/>
      <c r="AT3704" s="9"/>
      <c r="AU3704" s="9"/>
      <c r="AV3704" s="9"/>
      <c r="AW3704" s="9"/>
      <c r="AX3704" s="9"/>
      <c r="AY3704" s="9"/>
      <c r="AZ3704" s="9"/>
      <c r="BA3704" s="9"/>
      <c r="BB3704" s="9"/>
      <c r="BC3704" s="9"/>
      <c r="BD3704" s="9"/>
      <c r="BE3704" s="9"/>
      <c r="BF3704" s="9"/>
      <c r="BG3704" s="9"/>
      <c r="BH3704" s="9"/>
      <c r="BI3704" s="9"/>
      <c r="BJ3704" s="9"/>
      <c r="BK3704" s="9"/>
      <c r="BL3704" s="9"/>
      <c r="BM3704" s="9"/>
      <c r="BN3704" s="9"/>
      <c r="BO3704" s="9"/>
      <c r="BP3704" s="9"/>
      <c r="BQ3704" s="9"/>
      <c r="BR3704" s="9"/>
      <c r="BS3704" s="9"/>
      <c r="BT3704" s="9"/>
      <c r="BU3704" s="9"/>
      <c r="BV3704" s="9"/>
      <c r="BW3704" s="9"/>
      <c r="BX3704" s="9"/>
      <c r="BY3704" s="9"/>
      <c r="BZ3704" s="9"/>
    </row>
    <row r="3705" spans="1:78">
      <c r="A3705" s="9"/>
      <c r="B3705" s="10"/>
      <c r="D3705" s="9"/>
      <c r="E3705" s="9"/>
      <c r="F3705" s="9"/>
      <c r="G3705" s="9"/>
      <c r="H3705" s="9"/>
      <c r="I3705" s="9"/>
      <c r="J3705" s="9"/>
      <c r="K3705" s="9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A3705" s="9"/>
      <c r="AB3705" s="9"/>
      <c r="AC3705" s="9"/>
      <c r="AD3705" s="9"/>
      <c r="AE3705" s="9"/>
      <c r="AF3705" s="9"/>
      <c r="AG3705" s="9"/>
      <c r="AH3705" s="9"/>
      <c r="AI3705" s="9"/>
      <c r="AJ3705" s="9"/>
      <c r="AK3705" s="9"/>
      <c r="AL3705" s="9"/>
      <c r="AM3705" s="9"/>
      <c r="AN3705" s="9"/>
      <c r="AO3705" s="9"/>
      <c r="AP3705" s="9"/>
      <c r="AQ3705" s="9"/>
      <c r="AR3705" s="9"/>
      <c r="AS3705" s="9"/>
      <c r="AT3705" s="9"/>
      <c r="AU3705" s="9"/>
      <c r="AV3705" s="9"/>
      <c r="AW3705" s="9"/>
      <c r="AX3705" s="9"/>
      <c r="AY3705" s="9"/>
      <c r="AZ3705" s="9"/>
      <c r="BA3705" s="9"/>
      <c r="BB3705" s="9"/>
      <c r="BC3705" s="9"/>
      <c r="BD3705" s="9"/>
      <c r="BE3705" s="9"/>
      <c r="BF3705" s="9"/>
      <c r="BG3705" s="9"/>
      <c r="BH3705" s="9"/>
      <c r="BI3705" s="9"/>
      <c r="BJ3705" s="9"/>
      <c r="BK3705" s="9"/>
      <c r="BL3705" s="9"/>
      <c r="BM3705" s="9"/>
      <c r="BN3705" s="9"/>
      <c r="BO3705" s="9"/>
      <c r="BP3705" s="9"/>
      <c r="BQ3705" s="9"/>
      <c r="BR3705" s="9"/>
      <c r="BS3705" s="9"/>
      <c r="BT3705" s="9"/>
      <c r="BU3705" s="9"/>
      <c r="BV3705" s="9"/>
      <c r="BW3705" s="9"/>
      <c r="BX3705" s="9"/>
      <c r="BY3705" s="9"/>
      <c r="BZ3705" s="9"/>
    </row>
    <row r="3706" spans="1:78">
      <c r="A3706" s="9"/>
      <c r="B3706" s="10"/>
      <c r="D3706" s="9"/>
      <c r="E3706" s="9"/>
      <c r="F3706" s="9"/>
      <c r="G3706" s="9"/>
      <c r="H3706" s="9"/>
      <c r="I3706" s="9"/>
      <c r="J3706" s="9"/>
      <c r="K3706" s="9"/>
      <c r="L3706" s="9"/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A3706" s="9"/>
      <c r="AB3706" s="9"/>
      <c r="AC3706" s="9"/>
      <c r="AD3706" s="9"/>
      <c r="AE3706" s="9"/>
      <c r="AF3706" s="9"/>
      <c r="AG3706" s="9"/>
      <c r="AH3706" s="9"/>
      <c r="AI3706" s="9"/>
      <c r="AJ3706" s="9"/>
      <c r="AK3706" s="9"/>
      <c r="AL3706" s="9"/>
      <c r="AM3706" s="9"/>
      <c r="AN3706" s="9"/>
      <c r="AO3706" s="9"/>
      <c r="AP3706" s="9"/>
      <c r="AQ3706" s="9"/>
      <c r="AR3706" s="9"/>
      <c r="AS3706" s="9"/>
      <c r="AT3706" s="9"/>
      <c r="AU3706" s="9"/>
      <c r="AV3706" s="9"/>
      <c r="AW3706" s="9"/>
      <c r="AX3706" s="9"/>
      <c r="AY3706" s="9"/>
      <c r="AZ3706" s="9"/>
      <c r="BA3706" s="9"/>
      <c r="BB3706" s="9"/>
      <c r="BC3706" s="9"/>
      <c r="BD3706" s="9"/>
      <c r="BE3706" s="9"/>
      <c r="BF3706" s="9"/>
      <c r="BG3706" s="9"/>
      <c r="BH3706" s="9"/>
      <c r="BI3706" s="9"/>
      <c r="BJ3706" s="9"/>
      <c r="BK3706" s="9"/>
      <c r="BL3706" s="9"/>
      <c r="BM3706" s="9"/>
      <c r="BN3706" s="9"/>
      <c r="BO3706" s="9"/>
      <c r="BP3706" s="9"/>
      <c r="BQ3706" s="9"/>
      <c r="BR3706" s="9"/>
      <c r="BS3706" s="9"/>
      <c r="BT3706" s="9"/>
      <c r="BU3706" s="9"/>
      <c r="BV3706" s="9"/>
      <c r="BW3706" s="9"/>
      <c r="BX3706" s="9"/>
      <c r="BY3706" s="9"/>
      <c r="BZ3706" s="9"/>
    </row>
    <row r="3707" spans="1:78">
      <c r="A3707" s="9"/>
      <c r="B3707" s="10"/>
      <c r="D3707" s="9"/>
      <c r="E3707" s="9"/>
      <c r="F3707" s="9"/>
      <c r="G3707" s="9"/>
      <c r="H3707" s="9"/>
      <c r="I3707" s="9"/>
      <c r="J3707" s="9"/>
      <c r="K3707" s="9"/>
      <c r="L3707" s="9"/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A3707" s="9"/>
      <c r="AB3707" s="9"/>
      <c r="AC3707" s="9"/>
      <c r="AD3707" s="9"/>
      <c r="AE3707" s="9"/>
      <c r="AF3707" s="9"/>
      <c r="AG3707" s="9"/>
      <c r="AH3707" s="9"/>
      <c r="AI3707" s="9"/>
      <c r="AJ3707" s="9"/>
      <c r="AK3707" s="9"/>
      <c r="AL3707" s="9"/>
      <c r="AM3707" s="9"/>
      <c r="AN3707" s="9"/>
      <c r="AO3707" s="9"/>
      <c r="AP3707" s="9"/>
      <c r="AQ3707" s="9"/>
      <c r="AR3707" s="9"/>
      <c r="AS3707" s="9"/>
      <c r="AT3707" s="9"/>
      <c r="AU3707" s="9"/>
      <c r="AV3707" s="9"/>
      <c r="AW3707" s="9"/>
      <c r="AX3707" s="9"/>
      <c r="AY3707" s="9"/>
      <c r="AZ3707" s="9"/>
      <c r="BA3707" s="9"/>
      <c r="BB3707" s="9"/>
      <c r="BC3707" s="9"/>
      <c r="BD3707" s="9"/>
      <c r="BE3707" s="9"/>
      <c r="BF3707" s="9"/>
      <c r="BG3707" s="9"/>
      <c r="BH3707" s="9"/>
      <c r="BI3707" s="9"/>
      <c r="BJ3707" s="9"/>
      <c r="BK3707" s="9"/>
      <c r="BL3707" s="9"/>
      <c r="BM3707" s="9"/>
      <c r="BN3707" s="9"/>
      <c r="BO3707" s="9"/>
      <c r="BP3707" s="9"/>
      <c r="BQ3707" s="9"/>
      <c r="BR3707" s="9"/>
      <c r="BS3707" s="9"/>
      <c r="BT3707" s="9"/>
      <c r="BU3707" s="9"/>
      <c r="BV3707" s="9"/>
      <c r="BW3707" s="9"/>
      <c r="BX3707" s="9"/>
      <c r="BY3707" s="9"/>
      <c r="BZ3707" s="9"/>
    </row>
    <row r="3708" spans="1:78">
      <c r="A3708" s="9"/>
      <c r="B3708" s="10"/>
      <c r="D3708" s="9"/>
      <c r="E3708" s="9"/>
      <c r="F3708" s="9"/>
      <c r="G3708" s="9"/>
      <c r="H3708" s="9"/>
      <c r="I3708" s="9"/>
      <c r="J3708" s="9"/>
      <c r="K3708" s="9"/>
      <c r="L3708" s="9"/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A3708" s="9"/>
      <c r="AB3708" s="9"/>
      <c r="AC3708" s="9"/>
      <c r="AD3708" s="9"/>
      <c r="AE3708" s="9"/>
      <c r="AF3708" s="9"/>
      <c r="AG3708" s="9"/>
      <c r="AH3708" s="9"/>
      <c r="AI3708" s="9"/>
      <c r="AJ3708" s="9"/>
      <c r="AK3708" s="9"/>
      <c r="AL3708" s="9"/>
      <c r="AM3708" s="9"/>
      <c r="AN3708" s="9"/>
      <c r="AO3708" s="9"/>
      <c r="AP3708" s="9"/>
      <c r="AQ3708" s="9"/>
      <c r="AR3708" s="9"/>
      <c r="AS3708" s="9"/>
      <c r="AT3708" s="9"/>
      <c r="AU3708" s="9"/>
      <c r="AV3708" s="9"/>
      <c r="AW3708" s="9"/>
      <c r="AX3708" s="9"/>
      <c r="AY3708" s="9"/>
      <c r="AZ3708" s="9"/>
      <c r="BA3708" s="9"/>
      <c r="BB3708" s="9"/>
      <c r="BC3708" s="9"/>
      <c r="BD3708" s="9"/>
      <c r="BE3708" s="9"/>
      <c r="BF3708" s="9"/>
      <c r="BG3708" s="9"/>
      <c r="BH3708" s="9"/>
      <c r="BI3708" s="9"/>
      <c r="BJ3708" s="9"/>
      <c r="BK3708" s="9"/>
      <c r="BL3708" s="9"/>
      <c r="BM3708" s="9"/>
      <c r="BN3708" s="9"/>
      <c r="BO3708" s="9"/>
      <c r="BP3708" s="9"/>
      <c r="BQ3708" s="9"/>
      <c r="BR3708" s="9"/>
      <c r="BS3708" s="9"/>
      <c r="BT3708" s="9"/>
      <c r="BU3708" s="9"/>
      <c r="BV3708" s="9"/>
      <c r="BW3708" s="9"/>
      <c r="BX3708" s="9"/>
      <c r="BY3708" s="9"/>
      <c r="BZ3708" s="9"/>
    </row>
    <row r="3709" spans="1:78">
      <c r="A3709" s="9"/>
      <c r="B3709" s="10"/>
      <c r="D3709" s="9"/>
      <c r="E3709" s="9"/>
      <c r="F3709" s="9"/>
      <c r="G3709" s="9"/>
      <c r="H3709" s="9"/>
      <c r="I3709" s="9"/>
      <c r="J3709" s="9"/>
      <c r="K3709" s="9"/>
      <c r="L3709" s="9"/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A3709" s="9"/>
      <c r="AB3709" s="9"/>
      <c r="AC3709" s="9"/>
      <c r="AD3709" s="9"/>
      <c r="AE3709" s="9"/>
      <c r="AF3709" s="9"/>
      <c r="AG3709" s="9"/>
      <c r="AH3709" s="9"/>
      <c r="AI3709" s="9"/>
      <c r="AJ3709" s="9"/>
      <c r="AK3709" s="9"/>
      <c r="AL3709" s="9"/>
      <c r="AM3709" s="9"/>
      <c r="AN3709" s="9"/>
      <c r="AO3709" s="9"/>
      <c r="AP3709" s="9"/>
      <c r="AQ3709" s="9"/>
      <c r="AR3709" s="9"/>
      <c r="AS3709" s="9"/>
      <c r="AT3709" s="9"/>
      <c r="AU3709" s="9"/>
      <c r="AV3709" s="9"/>
      <c r="AW3709" s="9"/>
      <c r="AX3709" s="9"/>
      <c r="AY3709" s="9"/>
      <c r="AZ3709" s="9"/>
      <c r="BA3709" s="9"/>
      <c r="BB3709" s="9"/>
      <c r="BC3709" s="9"/>
      <c r="BD3709" s="9"/>
      <c r="BE3709" s="9"/>
      <c r="BF3709" s="9"/>
      <c r="BG3709" s="9"/>
      <c r="BH3709" s="9"/>
      <c r="BI3709" s="9"/>
      <c r="BJ3709" s="9"/>
      <c r="BK3709" s="9"/>
      <c r="BL3709" s="9"/>
      <c r="BM3709" s="9"/>
      <c r="BN3709" s="9"/>
      <c r="BO3709" s="9"/>
      <c r="BP3709" s="9"/>
      <c r="BQ3709" s="9"/>
      <c r="BR3709" s="9"/>
      <c r="BS3709" s="9"/>
      <c r="BT3709" s="9"/>
      <c r="BU3709" s="9"/>
      <c r="BV3709" s="9"/>
      <c r="BW3709" s="9"/>
      <c r="BX3709" s="9"/>
      <c r="BY3709" s="9"/>
      <c r="BZ3709" s="9"/>
    </row>
    <row r="3710" spans="1:78">
      <c r="A3710" s="9"/>
      <c r="B3710" s="10"/>
      <c r="D3710" s="9"/>
      <c r="E3710" s="9"/>
      <c r="F3710" s="9"/>
      <c r="G3710" s="9"/>
      <c r="H3710" s="9"/>
      <c r="I3710" s="9"/>
      <c r="J3710" s="9"/>
      <c r="K3710" s="9"/>
      <c r="L3710" s="9"/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A3710" s="9"/>
      <c r="AB3710" s="9"/>
      <c r="AC3710" s="9"/>
      <c r="AD3710" s="9"/>
      <c r="AE3710" s="9"/>
      <c r="AF3710" s="9"/>
      <c r="AG3710" s="9"/>
      <c r="AH3710" s="9"/>
      <c r="AI3710" s="9"/>
      <c r="AJ3710" s="9"/>
      <c r="AK3710" s="9"/>
      <c r="AL3710" s="9"/>
      <c r="AM3710" s="9"/>
      <c r="AN3710" s="9"/>
      <c r="AO3710" s="9"/>
      <c r="AP3710" s="9"/>
      <c r="AQ3710" s="9"/>
      <c r="AR3710" s="9"/>
      <c r="AS3710" s="9"/>
      <c r="AT3710" s="9"/>
      <c r="AU3710" s="9"/>
      <c r="AV3710" s="9"/>
      <c r="AW3710" s="9"/>
      <c r="AX3710" s="9"/>
      <c r="AY3710" s="9"/>
      <c r="AZ3710" s="9"/>
      <c r="BA3710" s="9"/>
      <c r="BB3710" s="9"/>
      <c r="BC3710" s="9"/>
      <c r="BD3710" s="9"/>
      <c r="BE3710" s="9"/>
      <c r="BF3710" s="9"/>
      <c r="BG3710" s="9"/>
      <c r="BH3710" s="9"/>
      <c r="BI3710" s="9"/>
      <c r="BJ3710" s="9"/>
      <c r="BK3710" s="9"/>
      <c r="BL3710" s="9"/>
      <c r="BM3710" s="9"/>
      <c r="BN3710" s="9"/>
      <c r="BO3710" s="9"/>
      <c r="BP3710" s="9"/>
      <c r="BQ3710" s="9"/>
      <c r="BR3710" s="9"/>
      <c r="BS3710" s="9"/>
      <c r="BT3710" s="9"/>
      <c r="BU3710" s="9"/>
      <c r="BV3710" s="9"/>
      <c r="BW3710" s="9"/>
      <c r="BX3710" s="9"/>
      <c r="BY3710" s="9"/>
      <c r="BZ3710" s="9"/>
    </row>
    <row r="3711" spans="1:78">
      <c r="A3711" s="9"/>
      <c r="B3711" s="10"/>
      <c r="D3711" s="9"/>
      <c r="E3711" s="9"/>
      <c r="F3711" s="9"/>
      <c r="G3711" s="9"/>
      <c r="H3711" s="9"/>
      <c r="I3711" s="9"/>
      <c r="J3711" s="9"/>
      <c r="K3711" s="9"/>
      <c r="L3711" s="9"/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A3711" s="9"/>
      <c r="AB3711" s="9"/>
      <c r="AC3711" s="9"/>
      <c r="AD3711" s="9"/>
      <c r="AE3711" s="9"/>
      <c r="AF3711" s="9"/>
      <c r="AG3711" s="9"/>
      <c r="AH3711" s="9"/>
      <c r="AI3711" s="9"/>
      <c r="AJ3711" s="9"/>
      <c r="AK3711" s="9"/>
      <c r="AL3711" s="9"/>
      <c r="AM3711" s="9"/>
      <c r="AN3711" s="9"/>
      <c r="AO3711" s="9"/>
      <c r="AP3711" s="9"/>
      <c r="AQ3711" s="9"/>
      <c r="AR3711" s="9"/>
      <c r="AS3711" s="9"/>
      <c r="AT3711" s="9"/>
      <c r="AU3711" s="9"/>
      <c r="AV3711" s="9"/>
      <c r="AW3711" s="9"/>
      <c r="AX3711" s="9"/>
      <c r="AY3711" s="9"/>
      <c r="AZ3711" s="9"/>
      <c r="BA3711" s="9"/>
      <c r="BB3711" s="9"/>
      <c r="BC3711" s="9"/>
      <c r="BD3711" s="9"/>
      <c r="BE3711" s="9"/>
      <c r="BF3711" s="9"/>
      <c r="BG3711" s="9"/>
      <c r="BH3711" s="9"/>
      <c r="BI3711" s="9"/>
      <c r="BJ3711" s="9"/>
      <c r="BK3711" s="9"/>
      <c r="BL3711" s="9"/>
      <c r="BM3711" s="9"/>
      <c r="BN3711" s="9"/>
      <c r="BO3711" s="9"/>
      <c r="BP3711" s="9"/>
      <c r="BQ3711" s="9"/>
      <c r="BR3711" s="9"/>
      <c r="BS3711" s="9"/>
      <c r="BT3711" s="9"/>
      <c r="BU3711" s="9"/>
      <c r="BV3711" s="9"/>
      <c r="BW3711" s="9"/>
      <c r="BX3711" s="9"/>
      <c r="BY3711" s="9"/>
      <c r="BZ3711" s="9"/>
    </row>
    <row r="3712" spans="1:78">
      <c r="A3712" s="9"/>
      <c r="B3712" s="10"/>
      <c r="D3712" s="9"/>
      <c r="E3712" s="9"/>
      <c r="F3712" s="9"/>
      <c r="G3712" s="9"/>
      <c r="H3712" s="9"/>
      <c r="I3712" s="9"/>
      <c r="J3712" s="9"/>
      <c r="K3712" s="9"/>
      <c r="L3712" s="9"/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A3712" s="9"/>
      <c r="AB3712" s="9"/>
      <c r="AC3712" s="9"/>
      <c r="AD3712" s="9"/>
      <c r="AE3712" s="9"/>
      <c r="AF3712" s="9"/>
      <c r="AG3712" s="9"/>
      <c r="AH3712" s="9"/>
      <c r="AI3712" s="9"/>
      <c r="AJ3712" s="9"/>
      <c r="AK3712" s="9"/>
      <c r="AL3712" s="9"/>
      <c r="AM3712" s="9"/>
      <c r="AN3712" s="9"/>
      <c r="AO3712" s="9"/>
      <c r="AP3712" s="9"/>
      <c r="AQ3712" s="9"/>
      <c r="AR3712" s="9"/>
      <c r="AS3712" s="9"/>
      <c r="AT3712" s="9"/>
      <c r="AU3712" s="9"/>
      <c r="AV3712" s="9"/>
      <c r="AW3712" s="9"/>
      <c r="AX3712" s="9"/>
      <c r="AY3712" s="9"/>
      <c r="AZ3712" s="9"/>
      <c r="BA3712" s="9"/>
      <c r="BB3712" s="9"/>
      <c r="BC3712" s="9"/>
      <c r="BD3712" s="9"/>
      <c r="BE3712" s="9"/>
      <c r="BF3712" s="9"/>
      <c r="BG3712" s="9"/>
      <c r="BH3712" s="9"/>
      <c r="BI3712" s="9"/>
      <c r="BJ3712" s="9"/>
      <c r="BK3712" s="9"/>
      <c r="BL3712" s="9"/>
      <c r="BM3712" s="9"/>
      <c r="BN3712" s="9"/>
      <c r="BO3712" s="9"/>
      <c r="BP3712" s="9"/>
      <c r="BQ3712" s="9"/>
      <c r="BR3712" s="9"/>
      <c r="BS3712" s="9"/>
      <c r="BT3712" s="9"/>
      <c r="BU3712" s="9"/>
      <c r="BV3712" s="9"/>
      <c r="BW3712" s="9"/>
      <c r="BX3712" s="9"/>
      <c r="BY3712" s="9"/>
      <c r="BZ3712" s="9"/>
    </row>
    <row r="3713" spans="1:78">
      <c r="A3713" s="9"/>
      <c r="B3713" s="10"/>
      <c r="D3713" s="9"/>
      <c r="E3713" s="9"/>
      <c r="F3713" s="9"/>
      <c r="G3713" s="9"/>
      <c r="H3713" s="9"/>
      <c r="I3713" s="9"/>
      <c r="J3713" s="9"/>
      <c r="K3713" s="9"/>
      <c r="L3713" s="9"/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A3713" s="9"/>
      <c r="AB3713" s="9"/>
      <c r="AC3713" s="9"/>
      <c r="AD3713" s="9"/>
      <c r="AE3713" s="9"/>
      <c r="AF3713" s="9"/>
      <c r="AG3713" s="9"/>
      <c r="AH3713" s="9"/>
      <c r="AI3713" s="9"/>
      <c r="AJ3713" s="9"/>
      <c r="AK3713" s="9"/>
      <c r="AL3713" s="9"/>
      <c r="AM3713" s="9"/>
      <c r="AN3713" s="9"/>
      <c r="AO3713" s="9"/>
      <c r="AP3713" s="9"/>
      <c r="AQ3713" s="9"/>
      <c r="AR3713" s="9"/>
      <c r="AS3713" s="9"/>
      <c r="AT3713" s="9"/>
      <c r="AU3713" s="9"/>
      <c r="AV3713" s="9"/>
      <c r="AW3713" s="9"/>
      <c r="AX3713" s="9"/>
      <c r="AY3713" s="9"/>
      <c r="AZ3713" s="9"/>
      <c r="BA3713" s="9"/>
      <c r="BB3713" s="9"/>
      <c r="BC3713" s="9"/>
      <c r="BD3713" s="9"/>
      <c r="BE3713" s="9"/>
      <c r="BF3713" s="9"/>
      <c r="BG3713" s="9"/>
      <c r="BH3713" s="9"/>
      <c r="BI3713" s="9"/>
      <c r="BJ3713" s="9"/>
      <c r="BK3713" s="9"/>
      <c r="BL3713" s="9"/>
      <c r="BM3713" s="9"/>
      <c r="BN3713" s="9"/>
      <c r="BO3713" s="9"/>
      <c r="BP3713" s="9"/>
      <c r="BQ3713" s="9"/>
      <c r="BR3713" s="9"/>
      <c r="BS3713" s="9"/>
      <c r="BT3713" s="9"/>
      <c r="BU3713" s="9"/>
      <c r="BV3713" s="9"/>
      <c r="BW3713" s="9"/>
      <c r="BX3713" s="9"/>
      <c r="BY3713" s="9"/>
      <c r="BZ3713" s="9"/>
    </row>
    <row r="3714" spans="1:78">
      <c r="A3714" s="9"/>
      <c r="B3714" s="10"/>
      <c r="D3714" s="9"/>
      <c r="E3714" s="9"/>
      <c r="F3714" s="9"/>
      <c r="G3714" s="9"/>
      <c r="H3714" s="9"/>
      <c r="I3714" s="9"/>
      <c r="J3714" s="9"/>
      <c r="K3714" s="9"/>
      <c r="L3714" s="9"/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A3714" s="9"/>
      <c r="AB3714" s="9"/>
      <c r="AC3714" s="9"/>
      <c r="AD3714" s="9"/>
      <c r="AE3714" s="9"/>
      <c r="AF3714" s="9"/>
      <c r="AG3714" s="9"/>
      <c r="AH3714" s="9"/>
      <c r="AI3714" s="9"/>
      <c r="AJ3714" s="9"/>
      <c r="AK3714" s="9"/>
      <c r="AL3714" s="9"/>
      <c r="AM3714" s="9"/>
      <c r="AN3714" s="9"/>
      <c r="AO3714" s="9"/>
      <c r="AP3714" s="9"/>
      <c r="AQ3714" s="9"/>
      <c r="AR3714" s="9"/>
      <c r="AS3714" s="9"/>
      <c r="AT3714" s="9"/>
      <c r="AU3714" s="9"/>
      <c r="AV3714" s="9"/>
      <c r="AW3714" s="9"/>
      <c r="AX3714" s="9"/>
      <c r="AY3714" s="9"/>
      <c r="AZ3714" s="9"/>
      <c r="BA3714" s="9"/>
      <c r="BB3714" s="9"/>
      <c r="BC3714" s="9"/>
      <c r="BD3714" s="9"/>
      <c r="BE3714" s="9"/>
      <c r="BF3714" s="9"/>
      <c r="BG3714" s="9"/>
      <c r="BH3714" s="9"/>
      <c r="BI3714" s="9"/>
      <c r="BJ3714" s="9"/>
      <c r="BK3714" s="9"/>
      <c r="BL3714" s="9"/>
      <c r="BM3714" s="9"/>
      <c r="BN3714" s="9"/>
      <c r="BO3714" s="9"/>
      <c r="BP3714" s="9"/>
      <c r="BQ3714" s="9"/>
      <c r="BR3714" s="9"/>
      <c r="BS3714" s="9"/>
      <c r="BT3714" s="9"/>
      <c r="BU3714" s="9"/>
      <c r="BV3714" s="9"/>
      <c r="BW3714" s="9"/>
      <c r="BX3714" s="9"/>
      <c r="BY3714" s="9"/>
      <c r="BZ3714" s="9"/>
    </row>
    <row r="3715" spans="1:78">
      <c r="A3715" s="9"/>
      <c r="B3715" s="10"/>
      <c r="D3715" s="9"/>
      <c r="E3715" s="9"/>
      <c r="F3715" s="9"/>
      <c r="G3715" s="9"/>
      <c r="H3715" s="9"/>
      <c r="I3715" s="9"/>
      <c r="J3715" s="9"/>
      <c r="K3715" s="9"/>
      <c r="L3715" s="9"/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A3715" s="9"/>
      <c r="AB3715" s="9"/>
      <c r="AC3715" s="9"/>
      <c r="AD3715" s="9"/>
      <c r="AE3715" s="9"/>
      <c r="AF3715" s="9"/>
      <c r="AG3715" s="9"/>
      <c r="AH3715" s="9"/>
      <c r="AI3715" s="9"/>
      <c r="AJ3715" s="9"/>
      <c r="AK3715" s="9"/>
      <c r="AL3715" s="9"/>
      <c r="AM3715" s="9"/>
      <c r="AN3715" s="9"/>
      <c r="AO3715" s="9"/>
      <c r="AP3715" s="9"/>
      <c r="AQ3715" s="9"/>
      <c r="AR3715" s="9"/>
      <c r="AS3715" s="9"/>
      <c r="AT3715" s="9"/>
      <c r="AU3715" s="9"/>
      <c r="AV3715" s="9"/>
      <c r="AW3715" s="9"/>
      <c r="AX3715" s="9"/>
      <c r="AY3715" s="9"/>
      <c r="AZ3715" s="9"/>
      <c r="BA3715" s="9"/>
      <c r="BB3715" s="9"/>
      <c r="BC3715" s="9"/>
      <c r="BD3715" s="9"/>
      <c r="BE3715" s="9"/>
      <c r="BF3715" s="9"/>
      <c r="BG3715" s="9"/>
      <c r="BH3715" s="9"/>
      <c r="BI3715" s="9"/>
      <c r="BJ3715" s="9"/>
      <c r="BK3715" s="9"/>
      <c r="BL3715" s="9"/>
      <c r="BM3715" s="9"/>
      <c r="BN3715" s="9"/>
      <c r="BO3715" s="9"/>
      <c r="BP3715" s="9"/>
      <c r="BQ3715" s="9"/>
      <c r="BR3715" s="9"/>
      <c r="BS3715" s="9"/>
      <c r="BT3715" s="9"/>
      <c r="BU3715" s="9"/>
      <c r="BV3715" s="9"/>
      <c r="BW3715" s="9"/>
      <c r="BX3715" s="9"/>
      <c r="BY3715" s="9"/>
      <c r="BZ3715" s="9"/>
    </row>
    <row r="3716" spans="1:78">
      <c r="A3716" s="9"/>
      <c r="B3716" s="10"/>
      <c r="D3716" s="9"/>
      <c r="E3716" s="9"/>
      <c r="F3716" s="9"/>
      <c r="G3716" s="9"/>
      <c r="H3716" s="9"/>
      <c r="I3716" s="9"/>
      <c r="J3716" s="9"/>
      <c r="K3716" s="9"/>
      <c r="L3716" s="9"/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A3716" s="9"/>
      <c r="AB3716" s="9"/>
      <c r="AC3716" s="9"/>
      <c r="AD3716" s="9"/>
      <c r="AE3716" s="9"/>
      <c r="AF3716" s="9"/>
      <c r="AG3716" s="9"/>
      <c r="AH3716" s="9"/>
      <c r="AI3716" s="9"/>
      <c r="AJ3716" s="9"/>
      <c r="AK3716" s="9"/>
      <c r="AL3716" s="9"/>
      <c r="AM3716" s="9"/>
      <c r="AN3716" s="9"/>
      <c r="AO3716" s="9"/>
      <c r="AP3716" s="9"/>
      <c r="AQ3716" s="9"/>
      <c r="AR3716" s="9"/>
      <c r="AS3716" s="9"/>
      <c r="AT3716" s="9"/>
      <c r="AU3716" s="9"/>
      <c r="AV3716" s="9"/>
      <c r="AW3716" s="9"/>
      <c r="AX3716" s="9"/>
      <c r="AY3716" s="9"/>
      <c r="AZ3716" s="9"/>
      <c r="BA3716" s="9"/>
      <c r="BB3716" s="9"/>
      <c r="BC3716" s="9"/>
      <c r="BD3716" s="9"/>
      <c r="BE3716" s="9"/>
      <c r="BF3716" s="9"/>
      <c r="BG3716" s="9"/>
      <c r="BH3716" s="9"/>
      <c r="BI3716" s="9"/>
      <c r="BJ3716" s="9"/>
      <c r="BK3716" s="9"/>
      <c r="BL3716" s="9"/>
      <c r="BM3716" s="9"/>
      <c r="BN3716" s="9"/>
      <c r="BO3716" s="9"/>
      <c r="BP3716" s="9"/>
      <c r="BQ3716" s="9"/>
      <c r="BR3716" s="9"/>
      <c r="BS3716" s="9"/>
      <c r="BT3716" s="9"/>
      <c r="BU3716" s="9"/>
      <c r="BV3716" s="9"/>
      <c r="BW3716" s="9"/>
      <c r="BX3716" s="9"/>
      <c r="BY3716" s="9"/>
      <c r="BZ3716" s="9"/>
    </row>
    <row r="3717" spans="1:78">
      <c r="A3717" s="9"/>
      <c r="B3717" s="10"/>
      <c r="D3717" s="9"/>
      <c r="E3717" s="9"/>
      <c r="F3717" s="9"/>
      <c r="G3717" s="9"/>
      <c r="H3717" s="9"/>
      <c r="I3717" s="9"/>
      <c r="J3717" s="9"/>
      <c r="K3717" s="9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A3717" s="9"/>
      <c r="AB3717" s="9"/>
      <c r="AC3717" s="9"/>
      <c r="AD3717" s="9"/>
      <c r="AE3717" s="9"/>
      <c r="AF3717" s="9"/>
      <c r="AG3717" s="9"/>
      <c r="AH3717" s="9"/>
      <c r="AI3717" s="9"/>
      <c r="AJ3717" s="9"/>
      <c r="AK3717" s="9"/>
      <c r="AL3717" s="9"/>
      <c r="AM3717" s="9"/>
      <c r="AN3717" s="9"/>
      <c r="AO3717" s="9"/>
      <c r="AP3717" s="9"/>
      <c r="AQ3717" s="9"/>
      <c r="AR3717" s="9"/>
      <c r="AS3717" s="9"/>
      <c r="AT3717" s="9"/>
      <c r="AU3717" s="9"/>
      <c r="AV3717" s="9"/>
      <c r="AW3717" s="9"/>
      <c r="AX3717" s="9"/>
      <c r="AY3717" s="9"/>
      <c r="AZ3717" s="9"/>
      <c r="BA3717" s="9"/>
      <c r="BB3717" s="9"/>
      <c r="BC3717" s="9"/>
      <c r="BD3717" s="9"/>
      <c r="BE3717" s="9"/>
      <c r="BF3717" s="9"/>
      <c r="BG3717" s="9"/>
      <c r="BH3717" s="9"/>
      <c r="BI3717" s="9"/>
      <c r="BJ3717" s="9"/>
      <c r="BK3717" s="9"/>
      <c r="BL3717" s="9"/>
      <c r="BM3717" s="9"/>
      <c r="BN3717" s="9"/>
      <c r="BO3717" s="9"/>
      <c r="BP3717" s="9"/>
      <c r="BQ3717" s="9"/>
      <c r="BR3717" s="9"/>
      <c r="BS3717" s="9"/>
      <c r="BT3717" s="9"/>
      <c r="BU3717" s="9"/>
      <c r="BV3717" s="9"/>
      <c r="BW3717" s="9"/>
      <c r="BX3717" s="9"/>
      <c r="BY3717" s="9"/>
      <c r="BZ3717" s="9"/>
    </row>
    <row r="3718" spans="1:78">
      <c r="A3718" s="9"/>
      <c r="B3718" s="10"/>
      <c r="D3718" s="9"/>
      <c r="E3718" s="9"/>
      <c r="F3718" s="9"/>
      <c r="G3718" s="9"/>
      <c r="H3718" s="9"/>
      <c r="I3718" s="9"/>
      <c r="J3718" s="9"/>
      <c r="K3718" s="9"/>
      <c r="L3718" s="9"/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A3718" s="9"/>
      <c r="AB3718" s="9"/>
      <c r="AC3718" s="9"/>
      <c r="AD3718" s="9"/>
      <c r="AE3718" s="9"/>
      <c r="AF3718" s="9"/>
      <c r="AG3718" s="9"/>
      <c r="AH3718" s="9"/>
      <c r="AI3718" s="9"/>
      <c r="AJ3718" s="9"/>
      <c r="AK3718" s="9"/>
      <c r="AL3718" s="9"/>
      <c r="AM3718" s="9"/>
      <c r="AN3718" s="9"/>
      <c r="AO3718" s="9"/>
      <c r="AP3718" s="9"/>
      <c r="AQ3718" s="9"/>
      <c r="AR3718" s="9"/>
      <c r="AS3718" s="9"/>
      <c r="AT3718" s="9"/>
      <c r="AU3718" s="9"/>
      <c r="AV3718" s="9"/>
      <c r="AW3718" s="9"/>
      <c r="AX3718" s="9"/>
      <c r="AY3718" s="9"/>
      <c r="AZ3718" s="9"/>
      <c r="BA3718" s="9"/>
      <c r="BB3718" s="9"/>
      <c r="BC3718" s="9"/>
      <c r="BD3718" s="9"/>
      <c r="BE3718" s="9"/>
      <c r="BF3718" s="9"/>
      <c r="BG3718" s="9"/>
      <c r="BH3718" s="9"/>
      <c r="BI3718" s="9"/>
      <c r="BJ3718" s="9"/>
      <c r="BK3718" s="9"/>
      <c r="BL3718" s="9"/>
      <c r="BM3718" s="9"/>
      <c r="BN3718" s="9"/>
      <c r="BO3718" s="9"/>
      <c r="BP3718" s="9"/>
      <c r="BQ3718" s="9"/>
      <c r="BR3718" s="9"/>
      <c r="BS3718" s="9"/>
      <c r="BT3718" s="9"/>
      <c r="BU3718" s="9"/>
      <c r="BV3718" s="9"/>
      <c r="BW3718" s="9"/>
      <c r="BX3718" s="9"/>
      <c r="BY3718" s="9"/>
      <c r="BZ3718" s="9"/>
    </row>
    <row r="3719" spans="1:78">
      <c r="A3719" s="9"/>
      <c r="B3719" s="10"/>
      <c r="D3719" s="9"/>
      <c r="E3719" s="9"/>
      <c r="F3719" s="9"/>
      <c r="G3719" s="9"/>
      <c r="H3719" s="9"/>
      <c r="I3719" s="9"/>
      <c r="J3719" s="9"/>
      <c r="K3719" s="9"/>
      <c r="L3719" s="9"/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A3719" s="9"/>
      <c r="AB3719" s="9"/>
      <c r="AC3719" s="9"/>
      <c r="AD3719" s="9"/>
      <c r="AE3719" s="9"/>
      <c r="AF3719" s="9"/>
      <c r="AG3719" s="9"/>
      <c r="AH3719" s="9"/>
      <c r="AI3719" s="9"/>
      <c r="AJ3719" s="9"/>
      <c r="AK3719" s="9"/>
      <c r="AL3719" s="9"/>
      <c r="AM3719" s="9"/>
      <c r="AN3719" s="9"/>
      <c r="AO3719" s="9"/>
      <c r="AP3719" s="9"/>
      <c r="AQ3719" s="9"/>
      <c r="AR3719" s="9"/>
      <c r="AS3719" s="9"/>
      <c r="AT3719" s="9"/>
      <c r="AU3719" s="9"/>
      <c r="AV3719" s="9"/>
      <c r="AW3719" s="9"/>
      <c r="AX3719" s="9"/>
      <c r="AY3719" s="9"/>
      <c r="AZ3719" s="9"/>
      <c r="BA3719" s="9"/>
      <c r="BB3719" s="9"/>
      <c r="BC3719" s="9"/>
      <c r="BD3719" s="9"/>
      <c r="BE3719" s="9"/>
      <c r="BF3719" s="9"/>
      <c r="BG3719" s="9"/>
      <c r="BH3719" s="9"/>
      <c r="BI3719" s="9"/>
      <c r="BJ3719" s="9"/>
      <c r="BK3719" s="9"/>
      <c r="BL3719" s="9"/>
      <c r="BM3719" s="9"/>
      <c r="BN3719" s="9"/>
      <c r="BO3719" s="9"/>
      <c r="BP3719" s="9"/>
      <c r="BQ3719" s="9"/>
      <c r="BR3719" s="9"/>
      <c r="BS3719" s="9"/>
      <c r="BT3719" s="9"/>
      <c r="BU3719" s="9"/>
      <c r="BV3719" s="9"/>
      <c r="BW3719" s="9"/>
      <c r="BX3719" s="9"/>
      <c r="BY3719" s="9"/>
      <c r="BZ3719" s="9"/>
    </row>
    <row r="3720" spans="1:78">
      <c r="A3720" s="9"/>
      <c r="B3720" s="10"/>
      <c r="D3720" s="9"/>
      <c r="E3720" s="9"/>
      <c r="F3720" s="9"/>
      <c r="G3720" s="9"/>
      <c r="H3720" s="9"/>
      <c r="I3720" s="9"/>
      <c r="J3720" s="9"/>
      <c r="K3720" s="9"/>
      <c r="L3720" s="9"/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A3720" s="9"/>
      <c r="AB3720" s="9"/>
      <c r="AC3720" s="9"/>
      <c r="AD3720" s="9"/>
      <c r="AE3720" s="9"/>
      <c r="AF3720" s="9"/>
      <c r="AG3720" s="9"/>
      <c r="AH3720" s="9"/>
      <c r="AI3720" s="9"/>
      <c r="AJ3720" s="9"/>
      <c r="AK3720" s="9"/>
      <c r="AL3720" s="9"/>
      <c r="AM3720" s="9"/>
      <c r="AN3720" s="9"/>
      <c r="AO3720" s="9"/>
      <c r="AP3720" s="9"/>
      <c r="AQ3720" s="9"/>
      <c r="AR3720" s="9"/>
      <c r="AS3720" s="9"/>
      <c r="AT3720" s="9"/>
      <c r="AU3720" s="9"/>
      <c r="AV3720" s="9"/>
      <c r="AW3720" s="9"/>
      <c r="AX3720" s="9"/>
      <c r="AY3720" s="9"/>
      <c r="AZ3720" s="9"/>
      <c r="BA3720" s="9"/>
      <c r="BB3720" s="9"/>
      <c r="BC3720" s="9"/>
      <c r="BD3720" s="9"/>
      <c r="BE3720" s="9"/>
      <c r="BF3720" s="9"/>
      <c r="BG3720" s="9"/>
      <c r="BH3720" s="9"/>
      <c r="BI3720" s="9"/>
      <c r="BJ3720" s="9"/>
      <c r="BK3720" s="9"/>
      <c r="BL3720" s="9"/>
      <c r="BM3720" s="9"/>
      <c r="BN3720" s="9"/>
      <c r="BO3720" s="9"/>
      <c r="BP3720" s="9"/>
      <c r="BQ3720" s="9"/>
      <c r="BR3720" s="9"/>
      <c r="BS3720" s="9"/>
      <c r="BT3720" s="9"/>
      <c r="BU3720" s="9"/>
      <c r="BV3720" s="9"/>
      <c r="BW3720" s="9"/>
      <c r="BX3720" s="9"/>
      <c r="BY3720" s="9"/>
      <c r="BZ3720" s="9"/>
    </row>
    <row r="3721" spans="1:78">
      <c r="A3721" s="9"/>
      <c r="B3721" s="10"/>
      <c r="D3721" s="9"/>
      <c r="E3721" s="9"/>
      <c r="F3721" s="9"/>
      <c r="G3721" s="9"/>
      <c r="H3721" s="9"/>
      <c r="I3721" s="9"/>
      <c r="J3721" s="9"/>
      <c r="K3721" s="9"/>
      <c r="L3721" s="9"/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A3721" s="9"/>
      <c r="AB3721" s="9"/>
      <c r="AC3721" s="9"/>
      <c r="AD3721" s="9"/>
      <c r="AE3721" s="9"/>
      <c r="AF3721" s="9"/>
      <c r="AG3721" s="9"/>
      <c r="AH3721" s="9"/>
      <c r="AI3721" s="9"/>
      <c r="AJ3721" s="9"/>
      <c r="AK3721" s="9"/>
      <c r="AL3721" s="9"/>
      <c r="AM3721" s="9"/>
      <c r="AN3721" s="9"/>
      <c r="AO3721" s="9"/>
      <c r="AP3721" s="9"/>
      <c r="AQ3721" s="9"/>
      <c r="AR3721" s="9"/>
      <c r="AS3721" s="9"/>
      <c r="AT3721" s="9"/>
      <c r="AU3721" s="9"/>
      <c r="AV3721" s="9"/>
      <c r="AW3721" s="9"/>
      <c r="AX3721" s="9"/>
      <c r="AY3721" s="9"/>
      <c r="AZ3721" s="9"/>
      <c r="BA3721" s="9"/>
      <c r="BB3721" s="9"/>
      <c r="BC3721" s="9"/>
      <c r="BD3721" s="9"/>
      <c r="BE3721" s="9"/>
      <c r="BF3721" s="9"/>
      <c r="BG3721" s="9"/>
      <c r="BH3721" s="9"/>
      <c r="BI3721" s="9"/>
      <c r="BJ3721" s="9"/>
      <c r="BK3721" s="9"/>
      <c r="BL3721" s="9"/>
      <c r="BM3721" s="9"/>
      <c r="BN3721" s="9"/>
      <c r="BO3721" s="9"/>
      <c r="BP3721" s="9"/>
      <c r="BQ3721" s="9"/>
      <c r="BR3721" s="9"/>
      <c r="BS3721" s="9"/>
      <c r="BT3721" s="9"/>
      <c r="BU3721" s="9"/>
      <c r="BV3721" s="9"/>
      <c r="BW3721" s="9"/>
      <c r="BX3721" s="9"/>
      <c r="BY3721" s="9"/>
      <c r="BZ3721" s="9"/>
    </row>
    <row r="3722" spans="1:78">
      <c r="A3722" s="9"/>
      <c r="B3722" s="10"/>
      <c r="D3722" s="9"/>
      <c r="E3722" s="9"/>
      <c r="F3722" s="9"/>
      <c r="G3722" s="9"/>
      <c r="H3722" s="9"/>
      <c r="I3722" s="9"/>
      <c r="J3722" s="9"/>
      <c r="K3722" s="9"/>
      <c r="L3722" s="9"/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A3722" s="9"/>
      <c r="AB3722" s="9"/>
      <c r="AC3722" s="9"/>
      <c r="AD3722" s="9"/>
      <c r="AE3722" s="9"/>
      <c r="AF3722" s="9"/>
      <c r="AG3722" s="9"/>
      <c r="AH3722" s="9"/>
      <c r="AI3722" s="9"/>
      <c r="AJ3722" s="9"/>
      <c r="AK3722" s="9"/>
      <c r="AL3722" s="9"/>
      <c r="AM3722" s="9"/>
      <c r="AN3722" s="9"/>
      <c r="AO3722" s="9"/>
      <c r="AP3722" s="9"/>
      <c r="AQ3722" s="9"/>
      <c r="AR3722" s="9"/>
      <c r="AS3722" s="9"/>
      <c r="AT3722" s="9"/>
      <c r="AU3722" s="9"/>
      <c r="AV3722" s="9"/>
      <c r="AW3722" s="9"/>
      <c r="AX3722" s="9"/>
      <c r="AY3722" s="9"/>
      <c r="AZ3722" s="9"/>
      <c r="BA3722" s="9"/>
      <c r="BB3722" s="9"/>
      <c r="BC3722" s="9"/>
      <c r="BD3722" s="9"/>
      <c r="BE3722" s="9"/>
      <c r="BF3722" s="9"/>
      <c r="BG3722" s="9"/>
      <c r="BH3722" s="9"/>
      <c r="BI3722" s="9"/>
      <c r="BJ3722" s="9"/>
      <c r="BK3722" s="9"/>
      <c r="BL3722" s="9"/>
      <c r="BM3722" s="9"/>
      <c r="BN3722" s="9"/>
      <c r="BO3722" s="9"/>
      <c r="BP3722" s="9"/>
      <c r="BQ3722" s="9"/>
      <c r="BR3722" s="9"/>
      <c r="BS3722" s="9"/>
      <c r="BT3722" s="9"/>
      <c r="BU3722" s="9"/>
      <c r="BV3722" s="9"/>
      <c r="BW3722" s="9"/>
      <c r="BX3722" s="9"/>
      <c r="BY3722" s="9"/>
      <c r="BZ3722" s="9"/>
    </row>
    <row r="3723" spans="1:78">
      <c r="A3723" s="9"/>
      <c r="B3723" s="10"/>
      <c r="D3723" s="9"/>
      <c r="E3723" s="9"/>
      <c r="F3723" s="9"/>
      <c r="G3723" s="9"/>
      <c r="H3723" s="9"/>
      <c r="I3723" s="9"/>
      <c r="J3723" s="9"/>
      <c r="K3723" s="9"/>
      <c r="L3723" s="9"/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A3723" s="9"/>
      <c r="AB3723" s="9"/>
      <c r="AC3723" s="9"/>
      <c r="AD3723" s="9"/>
      <c r="AE3723" s="9"/>
      <c r="AF3723" s="9"/>
      <c r="AG3723" s="9"/>
      <c r="AH3723" s="9"/>
      <c r="AI3723" s="9"/>
      <c r="AJ3723" s="9"/>
      <c r="AK3723" s="9"/>
      <c r="AL3723" s="9"/>
      <c r="AM3723" s="9"/>
      <c r="AN3723" s="9"/>
      <c r="AO3723" s="9"/>
      <c r="AP3723" s="9"/>
      <c r="AQ3723" s="9"/>
      <c r="AR3723" s="9"/>
      <c r="AS3723" s="9"/>
      <c r="AT3723" s="9"/>
      <c r="AU3723" s="9"/>
      <c r="AV3723" s="9"/>
      <c r="AW3723" s="9"/>
      <c r="AX3723" s="9"/>
      <c r="AY3723" s="9"/>
      <c r="AZ3723" s="9"/>
      <c r="BA3723" s="9"/>
      <c r="BB3723" s="9"/>
      <c r="BC3723" s="9"/>
      <c r="BD3723" s="9"/>
      <c r="BE3723" s="9"/>
      <c r="BF3723" s="9"/>
      <c r="BG3723" s="9"/>
      <c r="BH3723" s="9"/>
      <c r="BI3723" s="9"/>
      <c r="BJ3723" s="9"/>
      <c r="BK3723" s="9"/>
      <c r="BL3723" s="9"/>
      <c r="BM3723" s="9"/>
      <c r="BN3723" s="9"/>
      <c r="BO3723" s="9"/>
      <c r="BP3723" s="9"/>
      <c r="BQ3723" s="9"/>
      <c r="BR3723" s="9"/>
      <c r="BS3723" s="9"/>
      <c r="BT3723" s="9"/>
      <c r="BU3723" s="9"/>
      <c r="BV3723" s="9"/>
      <c r="BW3723" s="9"/>
      <c r="BX3723" s="9"/>
      <c r="BY3723" s="9"/>
      <c r="BZ3723" s="9"/>
    </row>
    <row r="3724" spans="1:78">
      <c r="A3724" s="9"/>
      <c r="B3724" s="10"/>
      <c r="D3724" s="9"/>
      <c r="E3724" s="9"/>
      <c r="F3724" s="9"/>
      <c r="G3724" s="9"/>
      <c r="H3724" s="9"/>
      <c r="I3724" s="9"/>
      <c r="J3724" s="9"/>
      <c r="K3724" s="9"/>
      <c r="L3724" s="9"/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A3724" s="9"/>
      <c r="AB3724" s="9"/>
      <c r="AC3724" s="9"/>
      <c r="AD3724" s="9"/>
      <c r="AE3724" s="9"/>
      <c r="AF3724" s="9"/>
      <c r="AG3724" s="9"/>
      <c r="AH3724" s="9"/>
      <c r="AI3724" s="9"/>
      <c r="AJ3724" s="9"/>
      <c r="AK3724" s="9"/>
      <c r="AL3724" s="9"/>
      <c r="AM3724" s="9"/>
      <c r="AN3724" s="9"/>
      <c r="AO3724" s="9"/>
      <c r="AP3724" s="9"/>
      <c r="AQ3724" s="9"/>
      <c r="AR3724" s="9"/>
      <c r="AS3724" s="9"/>
      <c r="AT3724" s="9"/>
      <c r="AU3724" s="9"/>
      <c r="AV3724" s="9"/>
      <c r="AW3724" s="9"/>
      <c r="AX3724" s="9"/>
      <c r="AY3724" s="9"/>
      <c r="AZ3724" s="9"/>
      <c r="BA3724" s="9"/>
      <c r="BB3724" s="9"/>
      <c r="BC3724" s="9"/>
      <c r="BD3724" s="9"/>
      <c r="BE3724" s="9"/>
      <c r="BF3724" s="9"/>
      <c r="BG3724" s="9"/>
      <c r="BH3724" s="9"/>
      <c r="BI3724" s="9"/>
      <c r="BJ3724" s="9"/>
      <c r="BK3724" s="9"/>
      <c r="BL3724" s="9"/>
      <c r="BM3724" s="9"/>
      <c r="BN3724" s="9"/>
      <c r="BO3724" s="9"/>
      <c r="BP3724" s="9"/>
      <c r="BQ3724" s="9"/>
      <c r="BR3724" s="9"/>
      <c r="BS3724" s="9"/>
      <c r="BT3724" s="9"/>
      <c r="BU3724" s="9"/>
      <c r="BV3724" s="9"/>
      <c r="BW3724" s="9"/>
      <c r="BX3724" s="9"/>
      <c r="BY3724" s="9"/>
      <c r="BZ3724" s="9"/>
    </row>
    <row r="3725" spans="1:78">
      <c r="A3725" s="9"/>
      <c r="B3725" s="10"/>
      <c r="D3725" s="9"/>
      <c r="E3725" s="9"/>
      <c r="F3725" s="9"/>
      <c r="G3725" s="9"/>
      <c r="H3725" s="9"/>
      <c r="I3725" s="9"/>
      <c r="J3725" s="9"/>
      <c r="K3725" s="9"/>
      <c r="L3725" s="9"/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A3725" s="9"/>
      <c r="AB3725" s="9"/>
      <c r="AC3725" s="9"/>
      <c r="AD3725" s="9"/>
      <c r="AE3725" s="9"/>
      <c r="AF3725" s="9"/>
      <c r="AG3725" s="9"/>
      <c r="AH3725" s="9"/>
      <c r="AI3725" s="9"/>
      <c r="AJ3725" s="9"/>
      <c r="AK3725" s="9"/>
      <c r="AL3725" s="9"/>
      <c r="AM3725" s="9"/>
      <c r="AN3725" s="9"/>
      <c r="AO3725" s="9"/>
      <c r="AP3725" s="9"/>
      <c r="AQ3725" s="9"/>
      <c r="AR3725" s="9"/>
      <c r="AS3725" s="9"/>
      <c r="AT3725" s="9"/>
      <c r="AU3725" s="9"/>
      <c r="AV3725" s="9"/>
      <c r="AW3725" s="9"/>
      <c r="AX3725" s="9"/>
      <c r="AY3725" s="9"/>
      <c r="AZ3725" s="9"/>
      <c r="BA3725" s="9"/>
      <c r="BB3725" s="9"/>
      <c r="BC3725" s="9"/>
      <c r="BD3725" s="9"/>
      <c r="BE3725" s="9"/>
      <c r="BF3725" s="9"/>
      <c r="BG3725" s="9"/>
      <c r="BH3725" s="9"/>
      <c r="BI3725" s="9"/>
      <c r="BJ3725" s="9"/>
      <c r="BK3725" s="9"/>
      <c r="BL3725" s="9"/>
      <c r="BM3725" s="9"/>
      <c r="BN3725" s="9"/>
      <c r="BO3725" s="9"/>
      <c r="BP3725" s="9"/>
      <c r="BQ3725" s="9"/>
      <c r="BR3725" s="9"/>
      <c r="BS3725" s="9"/>
      <c r="BT3725" s="9"/>
      <c r="BU3725" s="9"/>
      <c r="BV3725" s="9"/>
      <c r="BW3725" s="9"/>
      <c r="BX3725" s="9"/>
      <c r="BY3725" s="9"/>
      <c r="BZ3725" s="9"/>
    </row>
    <row r="3726" spans="1:78">
      <c r="A3726" s="9"/>
      <c r="B3726" s="10"/>
      <c r="D3726" s="9"/>
      <c r="E3726" s="9"/>
      <c r="F3726" s="9"/>
      <c r="G3726" s="9"/>
      <c r="H3726" s="9"/>
      <c r="I3726" s="9"/>
      <c r="J3726" s="9"/>
      <c r="K3726" s="9"/>
      <c r="L3726" s="9"/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A3726" s="9"/>
      <c r="AB3726" s="9"/>
      <c r="AC3726" s="9"/>
      <c r="AD3726" s="9"/>
      <c r="AE3726" s="9"/>
      <c r="AF3726" s="9"/>
      <c r="AG3726" s="9"/>
      <c r="AH3726" s="9"/>
      <c r="AI3726" s="9"/>
      <c r="AJ3726" s="9"/>
      <c r="AK3726" s="9"/>
      <c r="AL3726" s="9"/>
      <c r="AM3726" s="9"/>
      <c r="AN3726" s="9"/>
      <c r="AO3726" s="9"/>
      <c r="AP3726" s="9"/>
      <c r="AQ3726" s="9"/>
      <c r="AR3726" s="9"/>
      <c r="AS3726" s="9"/>
      <c r="AT3726" s="9"/>
      <c r="AU3726" s="9"/>
      <c r="AV3726" s="9"/>
      <c r="AW3726" s="9"/>
      <c r="AX3726" s="9"/>
      <c r="AY3726" s="9"/>
      <c r="AZ3726" s="9"/>
      <c r="BA3726" s="9"/>
      <c r="BB3726" s="9"/>
      <c r="BC3726" s="9"/>
      <c r="BD3726" s="9"/>
      <c r="BE3726" s="9"/>
      <c r="BF3726" s="9"/>
      <c r="BG3726" s="9"/>
      <c r="BH3726" s="9"/>
      <c r="BI3726" s="9"/>
      <c r="BJ3726" s="9"/>
      <c r="BK3726" s="9"/>
      <c r="BL3726" s="9"/>
      <c r="BM3726" s="9"/>
      <c r="BN3726" s="9"/>
      <c r="BO3726" s="9"/>
      <c r="BP3726" s="9"/>
      <c r="BQ3726" s="9"/>
      <c r="BR3726" s="9"/>
      <c r="BS3726" s="9"/>
      <c r="BT3726" s="9"/>
      <c r="BU3726" s="9"/>
      <c r="BV3726" s="9"/>
      <c r="BW3726" s="9"/>
      <c r="BX3726" s="9"/>
      <c r="BY3726" s="9"/>
      <c r="BZ3726" s="9"/>
    </row>
    <row r="3727" spans="1:78">
      <c r="A3727" s="9"/>
      <c r="B3727" s="10"/>
      <c r="D3727" s="9"/>
      <c r="E3727" s="9"/>
      <c r="F3727" s="9"/>
      <c r="G3727" s="9"/>
      <c r="H3727" s="9"/>
      <c r="I3727" s="9"/>
      <c r="J3727" s="9"/>
      <c r="K3727" s="9"/>
      <c r="L3727" s="9"/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A3727" s="9"/>
      <c r="AB3727" s="9"/>
      <c r="AC3727" s="9"/>
      <c r="AD3727" s="9"/>
      <c r="AE3727" s="9"/>
      <c r="AF3727" s="9"/>
      <c r="AG3727" s="9"/>
      <c r="AH3727" s="9"/>
      <c r="AI3727" s="9"/>
      <c r="AJ3727" s="9"/>
      <c r="AK3727" s="9"/>
      <c r="AL3727" s="9"/>
      <c r="AM3727" s="9"/>
      <c r="AN3727" s="9"/>
      <c r="AO3727" s="9"/>
      <c r="AP3727" s="9"/>
      <c r="AQ3727" s="9"/>
      <c r="AR3727" s="9"/>
      <c r="AS3727" s="9"/>
      <c r="AT3727" s="9"/>
      <c r="AU3727" s="9"/>
      <c r="AV3727" s="9"/>
      <c r="AW3727" s="9"/>
      <c r="AX3727" s="9"/>
      <c r="AY3727" s="9"/>
      <c r="AZ3727" s="9"/>
      <c r="BA3727" s="9"/>
      <c r="BB3727" s="9"/>
      <c r="BC3727" s="9"/>
      <c r="BD3727" s="9"/>
      <c r="BE3727" s="9"/>
      <c r="BF3727" s="9"/>
      <c r="BG3727" s="9"/>
      <c r="BH3727" s="9"/>
      <c r="BI3727" s="9"/>
      <c r="BJ3727" s="9"/>
      <c r="BK3727" s="9"/>
      <c r="BL3727" s="9"/>
      <c r="BM3727" s="9"/>
      <c r="BN3727" s="9"/>
      <c r="BO3727" s="9"/>
      <c r="BP3727" s="9"/>
      <c r="BQ3727" s="9"/>
      <c r="BR3727" s="9"/>
      <c r="BS3727" s="9"/>
      <c r="BT3727" s="9"/>
      <c r="BU3727" s="9"/>
      <c r="BV3727" s="9"/>
      <c r="BW3727" s="9"/>
      <c r="BX3727" s="9"/>
      <c r="BY3727" s="9"/>
      <c r="BZ3727" s="9"/>
    </row>
    <row r="3728" spans="1:78">
      <c r="A3728" s="9"/>
      <c r="B3728" s="10"/>
      <c r="D3728" s="9"/>
      <c r="E3728" s="9"/>
      <c r="F3728" s="9"/>
      <c r="G3728" s="9"/>
      <c r="H3728" s="9"/>
      <c r="I3728" s="9"/>
      <c r="J3728" s="9"/>
      <c r="K3728" s="9"/>
      <c r="L3728" s="9"/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A3728" s="9"/>
      <c r="AB3728" s="9"/>
      <c r="AC3728" s="9"/>
      <c r="AD3728" s="9"/>
      <c r="AE3728" s="9"/>
      <c r="AF3728" s="9"/>
      <c r="AG3728" s="9"/>
      <c r="AH3728" s="9"/>
      <c r="AI3728" s="9"/>
      <c r="AJ3728" s="9"/>
      <c r="AK3728" s="9"/>
      <c r="AL3728" s="9"/>
      <c r="AM3728" s="9"/>
      <c r="AN3728" s="9"/>
      <c r="AO3728" s="9"/>
      <c r="AP3728" s="9"/>
      <c r="AQ3728" s="9"/>
      <c r="AR3728" s="9"/>
      <c r="AS3728" s="9"/>
      <c r="AT3728" s="9"/>
      <c r="AU3728" s="9"/>
      <c r="AV3728" s="9"/>
      <c r="AW3728" s="9"/>
      <c r="AX3728" s="9"/>
      <c r="AY3728" s="9"/>
      <c r="AZ3728" s="9"/>
      <c r="BA3728" s="9"/>
      <c r="BB3728" s="9"/>
      <c r="BC3728" s="9"/>
      <c r="BD3728" s="9"/>
      <c r="BE3728" s="9"/>
      <c r="BF3728" s="9"/>
      <c r="BG3728" s="9"/>
      <c r="BH3728" s="9"/>
      <c r="BI3728" s="9"/>
      <c r="BJ3728" s="9"/>
      <c r="BK3728" s="9"/>
      <c r="BL3728" s="9"/>
      <c r="BM3728" s="9"/>
      <c r="BN3728" s="9"/>
      <c r="BO3728" s="9"/>
      <c r="BP3728" s="9"/>
      <c r="BQ3728" s="9"/>
      <c r="BR3728" s="9"/>
      <c r="BS3728" s="9"/>
      <c r="BT3728" s="9"/>
      <c r="BU3728" s="9"/>
      <c r="BV3728" s="9"/>
      <c r="BW3728" s="9"/>
      <c r="BX3728" s="9"/>
      <c r="BY3728" s="9"/>
      <c r="BZ3728" s="9"/>
    </row>
    <row r="3729" spans="1:78">
      <c r="A3729" s="9"/>
      <c r="B3729" s="10"/>
      <c r="D3729" s="9"/>
      <c r="E3729" s="9"/>
      <c r="F3729" s="9"/>
      <c r="G3729" s="9"/>
      <c r="H3729" s="9"/>
      <c r="I3729" s="9"/>
      <c r="J3729" s="9"/>
      <c r="K3729" s="9"/>
      <c r="L3729" s="9"/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A3729" s="9"/>
      <c r="AB3729" s="9"/>
      <c r="AC3729" s="9"/>
      <c r="AD3729" s="9"/>
      <c r="AE3729" s="9"/>
      <c r="AF3729" s="9"/>
      <c r="AG3729" s="9"/>
      <c r="AH3729" s="9"/>
      <c r="AI3729" s="9"/>
      <c r="AJ3729" s="9"/>
      <c r="AK3729" s="9"/>
      <c r="AL3729" s="9"/>
      <c r="AM3729" s="9"/>
      <c r="AN3729" s="9"/>
      <c r="AO3729" s="9"/>
      <c r="AP3729" s="9"/>
      <c r="AQ3729" s="9"/>
      <c r="AR3729" s="9"/>
      <c r="AS3729" s="9"/>
      <c r="AT3729" s="9"/>
      <c r="AU3729" s="9"/>
      <c r="AV3729" s="9"/>
      <c r="AW3729" s="9"/>
      <c r="AX3729" s="9"/>
      <c r="AY3729" s="9"/>
      <c r="AZ3729" s="9"/>
      <c r="BA3729" s="9"/>
      <c r="BB3729" s="9"/>
      <c r="BC3729" s="9"/>
      <c r="BD3729" s="9"/>
      <c r="BE3729" s="9"/>
      <c r="BF3729" s="9"/>
      <c r="BG3729" s="9"/>
      <c r="BH3729" s="9"/>
      <c r="BI3729" s="9"/>
      <c r="BJ3729" s="9"/>
      <c r="BK3729" s="9"/>
      <c r="BL3729" s="9"/>
      <c r="BM3729" s="9"/>
      <c r="BN3729" s="9"/>
      <c r="BO3729" s="9"/>
      <c r="BP3729" s="9"/>
      <c r="BQ3729" s="9"/>
      <c r="BR3729" s="9"/>
      <c r="BS3729" s="9"/>
      <c r="BT3729" s="9"/>
      <c r="BU3729" s="9"/>
      <c r="BV3729" s="9"/>
      <c r="BW3729" s="9"/>
      <c r="BX3729" s="9"/>
      <c r="BY3729" s="9"/>
      <c r="BZ3729" s="9"/>
    </row>
    <row r="3730" spans="1:78">
      <c r="A3730" s="9"/>
      <c r="B3730" s="10"/>
      <c r="D3730" s="9"/>
      <c r="E3730" s="9"/>
      <c r="F3730" s="9"/>
      <c r="G3730" s="9"/>
      <c r="H3730" s="9"/>
      <c r="I3730" s="9"/>
      <c r="J3730" s="9"/>
      <c r="K3730" s="9"/>
      <c r="L3730" s="9"/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A3730" s="9"/>
      <c r="AB3730" s="9"/>
      <c r="AC3730" s="9"/>
      <c r="AD3730" s="9"/>
      <c r="AE3730" s="9"/>
      <c r="AF3730" s="9"/>
      <c r="AG3730" s="9"/>
      <c r="AH3730" s="9"/>
      <c r="AI3730" s="9"/>
      <c r="AJ3730" s="9"/>
      <c r="AK3730" s="9"/>
      <c r="AL3730" s="9"/>
      <c r="AM3730" s="9"/>
      <c r="AN3730" s="9"/>
      <c r="AO3730" s="9"/>
      <c r="AP3730" s="9"/>
      <c r="AQ3730" s="9"/>
      <c r="AR3730" s="9"/>
      <c r="AS3730" s="9"/>
      <c r="AT3730" s="9"/>
      <c r="AU3730" s="9"/>
      <c r="AV3730" s="9"/>
      <c r="AW3730" s="9"/>
      <c r="AX3730" s="9"/>
      <c r="AY3730" s="9"/>
      <c r="AZ3730" s="9"/>
      <c r="BA3730" s="9"/>
      <c r="BB3730" s="9"/>
      <c r="BC3730" s="9"/>
      <c r="BD3730" s="9"/>
      <c r="BE3730" s="9"/>
      <c r="BF3730" s="9"/>
      <c r="BG3730" s="9"/>
      <c r="BH3730" s="9"/>
      <c r="BI3730" s="9"/>
      <c r="BJ3730" s="9"/>
      <c r="BK3730" s="9"/>
      <c r="BL3730" s="9"/>
      <c r="BM3730" s="9"/>
      <c r="BN3730" s="9"/>
      <c r="BO3730" s="9"/>
      <c r="BP3730" s="9"/>
      <c r="BQ3730" s="9"/>
      <c r="BR3730" s="9"/>
      <c r="BS3730" s="9"/>
      <c r="BT3730" s="9"/>
      <c r="BU3730" s="9"/>
      <c r="BV3730" s="9"/>
      <c r="BW3730" s="9"/>
      <c r="BX3730" s="9"/>
      <c r="BY3730" s="9"/>
      <c r="BZ3730" s="9"/>
    </row>
    <row r="3731" spans="1:78">
      <c r="A3731" s="9"/>
      <c r="B3731" s="10"/>
      <c r="D3731" s="9"/>
      <c r="E3731" s="9"/>
      <c r="F3731" s="9"/>
      <c r="G3731" s="9"/>
      <c r="H3731" s="9"/>
      <c r="I3731" s="9"/>
      <c r="J3731" s="9"/>
      <c r="K3731" s="9"/>
      <c r="L3731" s="9"/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A3731" s="9"/>
      <c r="AB3731" s="9"/>
      <c r="AC3731" s="9"/>
      <c r="AD3731" s="9"/>
      <c r="AE3731" s="9"/>
      <c r="AF3731" s="9"/>
      <c r="AG3731" s="9"/>
      <c r="AH3731" s="9"/>
      <c r="AI3731" s="9"/>
      <c r="AJ3731" s="9"/>
      <c r="AK3731" s="9"/>
      <c r="AL3731" s="9"/>
      <c r="AM3731" s="9"/>
      <c r="AN3731" s="9"/>
      <c r="AO3731" s="9"/>
      <c r="AP3731" s="9"/>
      <c r="AQ3731" s="9"/>
      <c r="AR3731" s="9"/>
      <c r="AS3731" s="9"/>
      <c r="AT3731" s="9"/>
      <c r="AU3731" s="9"/>
      <c r="AV3731" s="9"/>
      <c r="AW3731" s="9"/>
      <c r="AX3731" s="9"/>
      <c r="AY3731" s="9"/>
      <c r="AZ3731" s="9"/>
      <c r="BA3731" s="9"/>
      <c r="BB3731" s="9"/>
      <c r="BC3731" s="9"/>
      <c r="BD3731" s="9"/>
      <c r="BE3731" s="9"/>
      <c r="BF3731" s="9"/>
      <c r="BG3731" s="9"/>
      <c r="BH3731" s="9"/>
      <c r="BI3731" s="9"/>
      <c r="BJ3731" s="9"/>
      <c r="BK3731" s="9"/>
      <c r="BL3731" s="9"/>
      <c r="BM3731" s="9"/>
      <c r="BN3731" s="9"/>
      <c r="BO3731" s="9"/>
      <c r="BP3731" s="9"/>
      <c r="BQ3731" s="9"/>
      <c r="BR3731" s="9"/>
      <c r="BS3731" s="9"/>
      <c r="BT3731" s="9"/>
      <c r="BU3731" s="9"/>
      <c r="BV3731" s="9"/>
      <c r="BW3731" s="9"/>
      <c r="BX3731" s="9"/>
      <c r="BY3731" s="9"/>
      <c r="BZ3731" s="9"/>
    </row>
    <row r="3732" spans="1:78">
      <c r="A3732" s="9"/>
      <c r="B3732" s="10"/>
      <c r="D3732" s="9"/>
      <c r="E3732" s="9"/>
      <c r="F3732" s="9"/>
      <c r="G3732" s="9"/>
      <c r="H3732" s="9"/>
      <c r="I3732" s="9"/>
      <c r="J3732" s="9"/>
      <c r="K3732" s="9"/>
      <c r="L3732" s="9"/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A3732" s="9"/>
      <c r="AB3732" s="9"/>
      <c r="AC3732" s="9"/>
      <c r="AD3732" s="9"/>
      <c r="AE3732" s="9"/>
      <c r="AF3732" s="9"/>
      <c r="AG3732" s="9"/>
      <c r="AH3732" s="9"/>
      <c r="AI3732" s="9"/>
      <c r="AJ3732" s="9"/>
      <c r="AK3732" s="9"/>
      <c r="AL3732" s="9"/>
      <c r="AM3732" s="9"/>
      <c r="AN3732" s="9"/>
      <c r="AO3732" s="9"/>
      <c r="AP3732" s="9"/>
      <c r="AQ3732" s="9"/>
      <c r="AR3732" s="9"/>
      <c r="AS3732" s="9"/>
      <c r="AT3732" s="9"/>
      <c r="AU3732" s="9"/>
      <c r="AV3732" s="9"/>
      <c r="AW3732" s="9"/>
      <c r="AX3732" s="9"/>
      <c r="AY3732" s="9"/>
      <c r="AZ3732" s="9"/>
      <c r="BA3732" s="9"/>
      <c r="BB3732" s="9"/>
      <c r="BC3732" s="9"/>
      <c r="BD3732" s="9"/>
      <c r="BE3732" s="9"/>
      <c r="BF3732" s="9"/>
      <c r="BG3732" s="9"/>
      <c r="BH3732" s="9"/>
      <c r="BI3732" s="9"/>
      <c r="BJ3732" s="9"/>
      <c r="BK3732" s="9"/>
      <c r="BL3732" s="9"/>
      <c r="BM3732" s="9"/>
      <c r="BN3732" s="9"/>
      <c r="BO3732" s="9"/>
      <c r="BP3732" s="9"/>
      <c r="BQ3732" s="9"/>
      <c r="BR3732" s="9"/>
      <c r="BS3732" s="9"/>
      <c r="BT3732" s="9"/>
      <c r="BU3732" s="9"/>
      <c r="BV3732" s="9"/>
      <c r="BW3732" s="9"/>
      <c r="BX3732" s="9"/>
      <c r="BY3732" s="9"/>
      <c r="BZ3732" s="9"/>
    </row>
    <row r="3733" spans="1:78">
      <c r="A3733" s="9"/>
      <c r="B3733" s="10"/>
      <c r="D3733" s="9"/>
      <c r="E3733" s="9"/>
      <c r="F3733" s="9"/>
      <c r="G3733" s="9"/>
      <c r="H3733" s="9"/>
      <c r="I3733" s="9"/>
      <c r="J3733" s="9"/>
      <c r="K3733" s="9"/>
      <c r="L3733" s="9"/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A3733" s="9"/>
      <c r="AB3733" s="9"/>
      <c r="AC3733" s="9"/>
      <c r="AD3733" s="9"/>
      <c r="AE3733" s="9"/>
      <c r="AF3733" s="9"/>
      <c r="AG3733" s="9"/>
      <c r="AH3733" s="9"/>
      <c r="AI3733" s="9"/>
      <c r="AJ3733" s="9"/>
      <c r="AK3733" s="9"/>
      <c r="AL3733" s="9"/>
      <c r="AM3733" s="9"/>
      <c r="AN3733" s="9"/>
      <c r="AO3733" s="9"/>
      <c r="AP3733" s="9"/>
      <c r="AQ3733" s="9"/>
      <c r="AR3733" s="9"/>
      <c r="AS3733" s="9"/>
      <c r="AT3733" s="9"/>
      <c r="AU3733" s="9"/>
      <c r="AV3733" s="9"/>
      <c r="AW3733" s="9"/>
      <c r="AX3733" s="9"/>
      <c r="AY3733" s="9"/>
      <c r="AZ3733" s="9"/>
      <c r="BA3733" s="9"/>
      <c r="BB3733" s="9"/>
      <c r="BC3733" s="9"/>
      <c r="BD3733" s="9"/>
      <c r="BE3733" s="9"/>
      <c r="BF3733" s="9"/>
      <c r="BG3733" s="9"/>
      <c r="BH3733" s="9"/>
      <c r="BI3733" s="9"/>
      <c r="BJ3733" s="9"/>
      <c r="BK3733" s="9"/>
      <c r="BL3733" s="9"/>
      <c r="BM3733" s="9"/>
      <c r="BN3733" s="9"/>
      <c r="BO3733" s="9"/>
      <c r="BP3733" s="9"/>
      <c r="BQ3733" s="9"/>
      <c r="BR3733" s="9"/>
      <c r="BS3733" s="9"/>
      <c r="BT3733" s="9"/>
      <c r="BU3733" s="9"/>
      <c r="BV3733" s="9"/>
      <c r="BW3733" s="9"/>
      <c r="BX3733" s="9"/>
      <c r="BY3733" s="9"/>
      <c r="BZ3733" s="9"/>
    </row>
    <row r="3734" spans="1:78">
      <c r="A3734" s="9"/>
      <c r="B3734" s="10"/>
      <c r="D3734" s="9"/>
      <c r="E3734" s="9"/>
      <c r="F3734" s="9"/>
      <c r="G3734" s="9"/>
      <c r="H3734" s="9"/>
      <c r="I3734" s="9"/>
      <c r="J3734" s="9"/>
      <c r="K3734" s="9"/>
      <c r="L3734" s="9"/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A3734" s="9"/>
      <c r="AB3734" s="9"/>
      <c r="AC3734" s="9"/>
      <c r="AD3734" s="9"/>
      <c r="AE3734" s="9"/>
      <c r="AF3734" s="9"/>
      <c r="AG3734" s="9"/>
      <c r="AH3734" s="9"/>
      <c r="AI3734" s="9"/>
      <c r="AJ3734" s="9"/>
      <c r="AK3734" s="9"/>
      <c r="AL3734" s="9"/>
      <c r="AM3734" s="9"/>
      <c r="AN3734" s="9"/>
      <c r="AO3734" s="9"/>
      <c r="AP3734" s="9"/>
      <c r="AQ3734" s="9"/>
      <c r="AR3734" s="9"/>
      <c r="AS3734" s="9"/>
      <c r="AT3734" s="9"/>
      <c r="AU3734" s="9"/>
      <c r="AV3734" s="9"/>
      <c r="AW3734" s="9"/>
      <c r="AX3734" s="9"/>
      <c r="AY3734" s="9"/>
      <c r="AZ3734" s="9"/>
      <c r="BA3734" s="9"/>
      <c r="BB3734" s="9"/>
      <c r="BC3734" s="9"/>
      <c r="BD3734" s="9"/>
      <c r="BE3734" s="9"/>
      <c r="BF3734" s="9"/>
      <c r="BG3734" s="9"/>
      <c r="BH3734" s="9"/>
      <c r="BI3734" s="9"/>
      <c r="BJ3734" s="9"/>
      <c r="BK3734" s="9"/>
      <c r="BL3734" s="9"/>
      <c r="BM3734" s="9"/>
      <c r="BN3734" s="9"/>
      <c r="BO3734" s="9"/>
      <c r="BP3734" s="9"/>
      <c r="BQ3734" s="9"/>
      <c r="BR3734" s="9"/>
      <c r="BS3734" s="9"/>
      <c r="BT3734" s="9"/>
      <c r="BU3734" s="9"/>
      <c r="BV3734" s="9"/>
      <c r="BW3734" s="9"/>
      <c r="BX3734" s="9"/>
      <c r="BY3734" s="9"/>
      <c r="BZ3734" s="9"/>
    </row>
    <row r="3735" spans="1:78">
      <c r="A3735" s="9"/>
      <c r="B3735" s="10"/>
      <c r="D3735" s="9"/>
      <c r="E3735" s="9"/>
      <c r="F3735" s="9"/>
      <c r="G3735" s="9"/>
      <c r="H3735" s="9"/>
      <c r="I3735" s="9"/>
      <c r="J3735" s="9"/>
      <c r="K3735" s="9"/>
      <c r="L3735" s="9"/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A3735" s="9"/>
      <c r="AB3735" s="9"/>
      <c r="AC3735" s="9"/>
      <c r="AD3735" s="9"/>
      <c r="AE3735" s="9"/>
      <c r="AF3735" s="9"/>
      <c r="AG3735" s="9"/>
      <c r="AH3735" s="9"/>
      <c r="AI3735" s="9"/>
      <c r="AJ3735" s="9"/>
      <c r="AK3735" s="9"/>
      <c r="AL3735" s="9"/>
      <c r="AM3735" s="9"/>
      <c r="AN3735" s="9"/>
      <c r="AO3735" s="9"/>
      <c r="AP3735" s="9"/>
      <c r="AQ3735" s="9"/>
      <c r="AR3735" s="9"/>
      <c r="AS3735" s="9"/>
      <c r="AT3735" s="9"/>
      <c r="AU3735" s="9"/>
      <c r="AV3735" s="9"/>
      <c r="AW3735" s="9"/>
      <c r="AX3735" s="9"/>
      <c r="AY3735" s="9"/>
      <c r="AZ3735" s="9"/>
      <c r="BA3735" s="9"/>
      <c r="BB3735" s="9"/>
      <c r="BC3735" s="9"/>
      <c r="BD3735" s="9"/>
      <c r="BE3735" s="9"/>
      <c r="BF3735" s="9"/>
      <c r="BG3735" s="9"/>
      <c r="BH3735" s="9"/>
      <c r="BI3735" s="9"/>
      <c r="BJ3735" s="9"/>
      <c r="BK3735" s="9"/>
      <c r="BL3735" s="9"/>
      <c r="BM3735" s="9"/>
      <c r="BN3735" s="9"/>
      <c r="BO3735" s="9"/>
      <c r="BP3735" s="9"/>
      <c r="BQ3735" s="9"/>
      <c r="BR3735" s="9"/>
      <c r="BS3735" s="9"/>
      <c r="BT3735" s="9"/>
      <c r="BU3735" s="9"/>
      <c r="BV3735" s="9"/>
      <c r="BW3735" s="9"/>
      <c r="BX3735" s="9"/>
      <c r="BY3735" s="9"/>
      <c r="BZ3735" s="9"/>
    </row>
    <row r="3736" spans="1:78">
      <c r="A3736" s="9"/>
      <c r="B3736" s="10"/>
      <c r="D3736" s="9"/>
      <c r="E3736" s="9"/>
      <c r="F3736" s="9"/>
      <c r="G3736" s="9"/>
      <c r="H3736" s="9"/>
      <c r="I3736" s="9"/>
      <c r="J3736" s="9"/>
      <c r="K3736" s="9"/>
      <c r="L3736" s="9"/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A3736" s="9"/>
      <c r="AB3736" s="9"/>
      <c r="AC3736" s="9"/>
      <c r="AD3736" s="9"/>
      <c r="AE3736" s="9"/>
      <c r="AF3736" s="9"/>
      <c r="AG3736" s="9"/>
      <c r="AH3736" s="9"/>
      <c r="AI3736" s="9"/>
      <c r="AJ3736" s="9"/>
      <c r="AK3736" s="9"/>
      <c r="AL3736" s="9"/>
      <c r="AM3736" s="9"/>
      <c r="AN3736" s="9"/>
      <c r="AO3736" s="9"/>
      <c r="AP3736" s="9"/>
      <c r="AQ3736" s="9"/>
      <c r="AR3736" s="9"/>
      <c r="AS3736" s="9"/>
      <c r="AT3736" s="9"/>
      <c r="AU3736" s="9"/>
      <c r="AV3736" s="9"/>
      <c r="AW3736" s="9"/>
      <c r="AX3736" s="9"/>
      <c r="AY3736" s="9"/>
      <c r="AZ3736" s="9"/>
      <c r="BA3736" s="9"/>
      <c r="BB3736" s="9"/>
      <c r="BC3736" s="9"/>
      <c r="BD3736" s="9"/>
      <c r="BE3736" s="9"/>
      <c r="BF3736" s="9"/>
      <c r="BG3736" s="9"/>
      <c r="BH3736" s="9"/>
      <c r="BI3736" s="9"/>
      <c r="BJ3736" s="9"/>
      <c r="BK3736" s="9"/>
      <c r="BL3736" s="9"/>
      <c r="BM3736" s="9"/>
      <c r="BN3736" s="9"/>
      <c r="BO3736" s="9"/>
      <c r="BP3736" s="9"/>
      <c r="BQ3736" s="9"/>
      <c r="BR3736" s="9"/>
      <c r="BS3736" s="9"/>
      <c r="BT3736" s="9"/>
      <c r="BU3736" s="9"/>
      <c r="BV3736" s="9"/>
      <c r="BW3736" s="9"/>
      <c r="BX3736" s="9"/>
      <c r="BY3736" s="9"/>
      <c r="BZ3736" s="9"/>
    </row>
    <row r="3737" spans="1:78">
      <c r="A3737" s="9"/>
      <c r="B3737" s="10"/>
      <c r="D3737" s="9"/>
      <c r="E3737" s="9"/>
      <c r="F3737" s="9"/>
      <c r="G3737" s="9"/>
      <c r="H3737" s="9"/>
      <c r="I3737" s="9"/>
      <c r="J3737" s="9"/>
      <c r="K3737" s="9"/>
      <c r="L3737" s="9"/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A3737" s="9"/>
      <c r="AB3737" s="9"/>
      <c r="AC3737" s="9"/>
      <c r="AD3737" s="9"/>
      <c r="AE3737" s="9"/>
      <c r="AF3737" s="9"/>
      <c r="AG3737" s="9"/>
      <c r="AH3737" s="9"/>
      <c r="AI3737" s="9"/>
      <c r="AJ3737" s="9"/>
      <c r="AK3737" s="9"/>
      <c r="AL3737" s="9"/>
      <c r="AM3737" s="9"/>
      <c r="AN3737" s="9"/>
      <c r="AO3737" s="9"/>
      <c r="AP3737" s="9"/>
      <c r="AQ3737" s="9"/>
      <c r="AR3737" s="9"/>
      <c r="AS3737" s="9"/>
      <c r="AT3737" s="9"/>
      <c r="AU3737" s="9"/>
      <c r="AV3737" s="9"/>
      <c r="AW3737" s="9"/>
      <c r="AX3737" s="9"/>
      <c r="AY3737" s="9"/>
      <c r="AZ3737" s="9"/>
      <c r="BA3737" s="9"/>
      <c r="BB3737" s="9"/>
      <c r="BC3737" s="9"/>
      <c r="BD3737" s="9"/>
      <c r="BE3737" s="9"/>
      <c r="BF3737" s="9"/>
      <c r="BG3737" s="9"/>
      <c r="BH3737" s="9"/>
      <c r="BI3737" s="9"/>
      <c r="BJ3737" s="9"/>
      <c r="BK3737" s="9"/>
      <c r="BL3737" s="9"/>
      <c r="BM3737" s="9"/>
      <c r="BN3737" s="9"/>
      <c r="BO3737" s="9"/>
      <c r="BP3737" s="9"/>
      <c r="BQ3737" s="9"/>
      <c r="BR3737" s="9"/>
      <c r="BS3737" s="9"/>
      <c r="BT3737" s="9"/>
      <c r="BU3737" s="9"/>
      <c r="BV3737" s="9"/>
      <c r="BW3737" s="9"/>
      <c r="BX3737" s="9"/>
      <c r="BY3737" s="9"/>
      <c r="BZ3737" s="9"/>
    </row>
    <row r="3738" spans="1:78">
      <c r="A3738" s="9"/>
      <c r="B3738" s="10"/>
      <c r="D3738" s="9"/>
      <c r="E3738" s="9"/>
      <c r="F3738" s="9"/>
      <c r="G3738" s="9"/>
      <c r="H3738" s="9"/>
      <c r="I3738" s="9"/>
      <c r="J3738" s="9"/>
      <c r="K3738" s="9"/>
      <c r="L3738" s="9"/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A3738" s="9"/>
      <c r="AB3738" s="9"/>
      <c r="AC3738" s="9"/>
      <c r="AD3738" s="9"/>
      <c r="AE3738" s="9"/>
      <c r="AF3738" s="9"/>
      <c r="AG3738" s="9"/>
      <c r="AH3738" s="9"/>
      <c r="AI3738" s="9"/>
      <c r="AJ3738" s="9"/>
      <c r="AK3738" s="9"/>
      <c r="AL3738" s="9"/>
      <c r="AM3738" s="9"/>
      <c r="AN3738" s="9"/>
      <c r="AO3738" s="9"/>
      <c r="AP3738" s="9"/>
      <c r="AQ3738" s="9"/>
      <c r="AR3738" s="9"/>
      <c r="AS3738" s="9"/>
      <c r="AT3738" s="9"/>
      <c r="AU3738" s="9"/>
      <c r="AV3738" s="9"/>
      <c r="AW3738" s="9"/>
      <c r="AX3738" s="9"/>
      <c r="AY3738" s="9"/>
      <c r="AZ3738" s="9"/>
      <c r="BA3738" s="9"/>
      <c r="BB3738" s="9"/>
      <c r="BC3738" s="9"/>
      <c r="BD3738" s="9"/>
      <c r="BE3738" s="9"/>
      <c r="BF3738" s="9"/>
      <c r="BG3738" s="9"/>
      <c r="BH3738" s="9"/>
      <c r="BI3738" s="9"/>
      <c r="BJ3738" s="9"/>
      <c r="BK3738" s="9"/>
      <c r="BL3738" s="9"/>
      <c r="BM3738" s="9"/>
      <c r="BN3738" s="9"/>
      <c r="BO3738" s="9"/>
      <c r="BP3738" s="9"/>
      <c r="BQ3738" s="9"/>
      <c r="BR3738" s="9"/>
      <c r="BS3738" s="9"/>
      <c r="BT3738" s="9"/>
      <c r="BU3738" s="9"/>
      <c r="BV3738" s="9"/>
      <c r="BW3738" s="9"/>
      <c r="BX3738" s="9"/>
      <c r="BY3738" s="9"/>
      <c r="BZ3738" s="9"/>
    </row>
    <row r="3739" spans="1:78">
      <c r="A3739" s="9"/>
      <c r="B3739" s="10"/>
      <c r="D3739" s="9"/>
      <c r="E3739" s="9"/>
      <c r="F3739" s="9"/>
      <c r="G3739" s="9"/>
      <c r="H3739" s="9"/>
      <c r="I3739" s="9"/>
      <c r="J3739" s="9"/>
      <c r="K3739" s="9"/>
      <c r="L3739" s="9"/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A3739" s="9"/>
      <c r="AB3739" s="9"/>
      <c r="AC3739" s="9"/>
      <c r="AD3739" s="9"/>
      <c r="AE3739" s="9"/>
      <c r="AF3739" s="9"/>
      <c r="AG3739" s="9"/>
      <c r="AH3739" s="9"/>
      <c r="AI3739" s="9"/>
      <c r="AJ3739" s="9"/>
      <c r="AK3739" s="9"/>
      <c r="AL3739" s="9"/>
      <c r="AM3739" s="9"/>
      <c r="AN3739" s="9"/>
      <c r="AO3739" s="9"/>
      <c r="AP3739" s="9"/>
      <c r="AQ3739" s="9"/>
      <c r="AR3739" s="9"/>
      <c r="AS3739" s="9"/>
      <c r="AT3739" s="9"/>
      <c r="AU3739" s="9"/>
      <c r="AV3739" s="9"/>
      <c r="AW3739" s="9"/>
      <c r="AX3739" s="9"/>
      <c r="AY3739" s="9"/>
      <c r="AZ3739" s="9"/>
      <c r="BA3739" s="9"/>
      <c r="BB3739" s="9"/>
      <c r="BC3739" s="9"/>
      <c r="BD3739" s="9"/>
      <c r="BE3739" s="9"/>
      <c r="BF3739" s="9"/>
      <c r="BG3739" s="9"/>
      <c r="BH3739" s="9"/>
      <c r="BI3739" s="9"/>
      <c r="BJ3739" s="9"/>
      <c r="BK3739" s="9"/>
      <c r="BL3739" s="9"/>
      <c r="BM3739" s="9"/>
      <c r="BN3739" s="9"/>
      <c r="BO3739" s="9"/>
      <c r="BP3739" s="9"/>
      <c r="BQ3739" s="9"/>
      <c r="BR3739" s="9"/>
      <c r="BS3739" s="9"/>
      <c r="BT3739" s="9"/>
      <c r="BU3739" s="9"/>
      <c r="BV3739" s="9"/>
      <c r="BW3739" s="9"/>
      <c r="BX3739" s="9"/>
      <c r="BY3739" s="9"/>
      <c r="BZ3739" s="9"/>
    </row>
    <row r="3740" spans="1:78">
      <c r="A3740" s="9"/>
      <c r="B3740" s="10"/>
      <c r="D3740" s="9"/>
      <c r="E3740" s="9"/>
      <c r="F3740" s="9"/>
      <c r="G3740" s="9"/>
      <c r="H3740" s="9"/>
      <c r="I3740" s="9"/>
      <c r="J3740" s="9"/>
      <c r="K3740" s="9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A3740" s="9"/>
      <c r="AB3740" s="9"/>
      <c r="AC3740" s="9"/>
      <c r="AD3740" s="9"/>
      <c r="AE3740" s="9"/>
      <c r="AF3740" s="9"/>
      <c r="AG3740" s="9"/>
      <c r="AH3740" s="9"/>
      <c r="AI3740" s="9"/>
      <c r="AJ3740" s="9"/>
      <c r="AK3740" s="9"/>
      <c r="AL3740" s="9"/>
      <c r="AM3740" s="9"/>
      <c r="AN3740" s="9"/>
      <c r="AO3740" s="9"/>
      <c r="AP3740" s="9"/>
      <c r="AQ3740" s="9"/>
      <c r="AR3740" s="9"/>
      <c r="AS3740" s="9"/>
      <c r="AT3740" s="9"/>
      <c r="AU3740" s="9"/>
      <c r="AV3740" s="9"/>
      <c r="AW3740" s="9"/>
      <c r="AX3740" s="9"/>
      <c r="AY3740" s="9"/>
      <c r="AZ3740" s="9"/>
      <c r="BA3740" s="9"/>
      <c r="BB3740" s="9"/>
      <c r="BC3740" s="9"/>
      <c r="BD3740" s="9"/>
      <c r="BE3740" s="9"/>
      <c r="BF3740" s="9"/>
      <c r="BG3740" s="9"/>
      <c r="BH3740" s="9"/>
      <c r="BI3740" s="9"/>
      <c r="BJ3740" s="9"/>
      <c r="BK3740" s="9"/>
      <c r="BL3740" s="9"/>
      <c r="BM3740" s="9"/>
      <c r="BN3740" s="9"/>
      <c r="BO3740" s="9"/>
      <c r="BP3740" s="9"/>
      <c r="BQ3740" s="9"/>
      <c r="BR3740" s="9"/>
      <c r="BS3740" s="9"/>
      <c r="BT3740" s="9"/>
      <c r="BU3740" s="9"/>
      <c r="BV3740" s="9"/>
      <c r="BW3740" s="9"/>
      <c r="BX3740" s="9"/>
      <c r="BY3740" s="9"/>
      <c r="BZ3740" s="9"/>
    </row>
    <row r="3741" spans="1:78">
      <c r="A3741" s="9"/>
      <c r="B3741" s="10"/>
      <c r="D3741" s="9"/>
      <c r="E3741" s="9"/>
      <c r="F3741" s="9"/>
      <c r="G3741" s="9"/>
      <c r="H3741" s="9"/>
      <c r="I3741" s="9"/>
      <c r="J3741" s="9"/>
      <c r="K3741" s="9"/>
      <c r="L3741" s="9"/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A3741" s="9"/>
      <c r="AB3741" s="9"/>
      <c r="AC3741" s="9"/>
      <c r="AD3741" s="9"/>
      <c r="AE3741" s="9"/>
      <c r="AF3741" s="9"/>
      <c r="AG3741" s="9"/>
      <c r="AH3741" s="9"/>
      <c r="AI3741" s="9"/>
      <c r="AJ3741" s="9"/>
      <c r="AK3741" s="9"/>
      <c r="AL3741" s="9"/>
      <c r="AM3741" s="9"/>
      <c r="AN3741" s="9"/>
      <c r="AO3741" s="9"/>
      <c r="AP3741" s="9"/>
      <c r="AQ3741" s="9"/>
      <c r="AR3741" s="9"/>
      <c r="AS3741" s="9"/>
      <c r="AT3741" s="9"/>
      <c r="AU3741" s="9"/>
      <c r="AV3741" s="9"/>
      <c r="AW3741" s="9"/>
      <c r="AX3741" s="9"/>
      <c r="AY3741" s="9"/>
      <c r="AZ3741" s="9"/>
      <c r="BA3741" s="9"/>
      <c r="BB3741" s="9"/>
      <c r="BC3741" s="9"/>
      <c r="BD3741" s="9"/>
      <c r="BE3741" s="9"/>
      <c r="BF3741" s="9"/>
      <c r="BG3741" s="9"/>
      <c r="BH3741" s="9"/>
      <c r="BI3741" s="9"/>
      <c r="BJ3741" s="9"/>
      <c r="BK3741" s="9"/>
      <c r="BL3741" s="9"/>
      <c r="BM3741" s="9"/>
      <c r="BN3741" s="9"/>
      <c r="BO3741" s="9"/>
      <c r="BP3741" s="9"/>
      <c r="BQ3741" s="9"/>
      <c r="BR3741" s="9"/>
      <c r="BS3741" s="9"/>
      <c r="BT3741" s="9"/>
      <c r="BU3741" s="9"/>
      <c r="BV3741" s="9"/>
      <c r="BW3741" s="9"/>
      <c r="BX3741" s="9"/>
      <c r="BY3741" s="9"/>
      <c r="BZ3741" s="9"/>
    </row>
    <row r="3742" spans="1:78">
      <c r="A3742" s="9"/>
      <c r="B3742" s="10"/>
      <c r="D3742" s="9"/>
      <c r="E3742" s="9"/>
      <c r="F3742" s="9"/>
      <c r="G3742" s="9"/>
      <c r="H3742" s="9"/>
      <c r="I3742" s="9"/>
      <c r="J3742" s="9"/>
      <c r="K3742" s="9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A3742" s="9"/>
      <c r="AB3742" s="9"/>
      <c r="AC3742" s="9"/>
      <c r="AD3742" s="9"/>
      <c r="AE3742" s="9"/>
      <c r="AF3742" s="9"/>
      <c r="AG3742" s="9"/>
      <c r="AH3742" s="9"/>
      <c r="AI3742" s="9"/>
      <c r="AJ3742" s="9"/>
      <c r="AK3742" s="9"/>
      <c r="AL3742" s="9"/>
      <c r="AM3742" s="9"/>
      <c r="AN3742" s="9"/>
      <c r="AO3742" s="9"/>
      <c r="AP3742" s="9"/>
      <c r="AQ3742" s="9"/>
      <c r="AR3742" s="9"/>
      <c r="AS3742" s="9"/>
      <c r="AT3742" s="9"/>
      <c r="AU3742" s="9"/>
      <c r="AV3742" s="9"/>
      <c r="AW3742" s="9"/>
      <c r="AX3742" s="9"/>
      <c r="AY3742" s="9"/>
      <c r="AZ3742" s="9"/>
      <c r="BA3742" s="9"/>
      <c r="BB3742" s="9"/>
      <c r="BC3742" s="9"/>
      <c r="BD3742" s="9"/>
      <c r="BE3742" s="9"/>
      <c r="BF3742" s="9"/>
      <c r="BG3742" s="9"/>
      <c r="BH3742" s="9"/>
      <c r="BI3742" s="9"/>
      <c r="BJ3742" s="9"/>
      <c r="BK3742" s="9"/>
      <c r="BL3742" s="9"/>
      <c r="BM3742" s="9"/>
      <c r="BN3742" s="9"/>
      <c r="BO3742" s="9"/>
      <c r="BP3742" s="9"/>
      <c r="BQ3742" s="9"/>
      <c r="BR3742" s="9"/>
      <c r="BS3742" s="9"/>
      <c r="BT3742" s="9"/>
      <c r="BU3742" s="9"/>
      <c r="BV3742" s="9"/>
      <c r="BW3742" s="9"/>
      <c r="BX3742" s="9"/>
      <c r="BY3742" s="9"/>
      <c r="BZ3742" s="9"/>
    </row>
    <row r="3743" spans="1:78">
      <c r="A3743" s="9"/>
      <c r="B3743" s="10"/>
      <c r="D3743" s="9"/>
      <c r="E3743" s="9"/>
      <c r="F3743" s="9"/>
      <c r="G3743" s="9"/>
      <c r="H3743" s="9"/>
      <c r="I3743" s="9"/>
      <c r="J3743" s="9"/>
      <c r="K3743" s="9"/>
      <c r="L3743" s="9"/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A3743" s="9"/>
      <c r="AB3743" s="9"/>
      <c r="AC3743" s="9"/>
      <c r="AD3743" s="9"/>
      <c r="AE3743" s="9"/>
      <c r="AF3743" s="9"/>
      <c r="AG3743" s="9"/>
      <c r="AH3743" s="9"/>
      <c r="AI3743" s="9"/>
      <c r="AJ3743" s="9"/>
      <c r="AK3743" s="9"/>
      <c r="AL3743" s="9"/>
      <c r="AM3743" s="9"/>
      <c r="AN3743" s="9"/>
      <c r="AO3743" s="9"/>
      <c r="AP3743" s="9"/>
      <c r="AQ3743" s="9"/>
      <c r="AR3743" s="9"/>
      <c r="AS3743" s="9"/>
      <c r="AT3743" s="9"/>
      <c r="AU3743" s="9"/>
      <c r="AV3743" s="9"/>
      <c r="AW3743" s="9"/>
      <c r="AX3743" s="9"/>
      <c r="AY3743" s="9"/>
      <c r="AZ3743" s="9"/>
      <c r="BA3743" s="9"/>
      <c r="BB3743" s="9"/>
      <c r="BC3743" s="9"/>
      <c r="BD3743" s="9"/>
      <c r="BE3743" s="9"/>
      <c r="BF3743" s="9"/>
      <c r="BG3743" s="9"/>
      <c r="BH3743" s="9"/>
      <c r="BI3743" s="9"/>
      <c r="BJ3743" s="9"/>
      <c r="BK3743" s="9"/>
      <c r="BL3743" s="9"/>
      <c r="BM3743" s="9"/>
      <c r="BN3743" s="9"/>
      <c r="BO3743" s="9"/>
      <c r="BP3743" s="9"/>
      <c r="BQ3743" s="9"/>
      <c r="BR3743" s="9"/>
      <c r="BS3743" s="9"/>
      <c r="BT3743" s="9"/>
      <c r="BU3743" s="9"/>
      <c r="BV3743" s="9"/>
      <c r="BW3743" s="9"/>
      <c r="BX3743" s="9"/>
      <c r="BY3743" s="9"/>
      <c r="BZ3743" s="9"/>
    </row>
    <row r="3744" spans="1:78">
      <c r="A3744" s="9"/>
      <c r="B3744" s="10"/>
      <c r="D3744" s="9"/>
      <c r="E3744" s="9"/>
      <c r="F3744" s="9"/>
      <c r="G3744" s="9"/>
      <c r="H3744" s="9"/>
      <c r="I3744" s="9"/>
      <c r="J3744" s="9"/>
      <c r="K3744" s="9"/>
      <c r="L3744" s="9"/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A3744" s="9"/>
      <c r="AB3744" s="9"/>
      <c r="AC3744" s="9"/>
      <c r="AD3744" s="9"/>
      <c r="AE3744" s="9"/>
      <c r="AF3744" s="9"/>
      <c r="AG3744" s="9"/>
      <c r="AH3744" s="9"/>
      <c r="AI3744" s="9"/>
      <c r="AJ3744" s="9"/>
      <c r="AK3744" s="9"/>
      <c r="AL3744" s="9"/>
      <c r="AM3744" s="9"/>
      <c r="AN3744" s="9"/>
      <c r="AO3744" s="9"/>
      <c r="AP3744" s="9"/>
      <c r="AQ3744" s="9"/>
      <c r="AR3744" s="9"/>
      <c r="AS3744" s="9"/>
      <c r="AT3744" s="9"/>
      <c r="AU3744" s="9"/>
      <c r="AV3744" s="9"/>
      <c r="AW3744" s="9"/>
      <c r="AX3744" s="9"/>
      <c r="AY3744" s="9"/>
      <c r="AZ3744" s="9"/>
      <c r="BA3744" s="9"/>
      <c r="BB3744" s="9"/>
      <c r="BC3744" s="9"/>
      <c r="BD3744" s="9"/>
      <c r="BE3744" s="9"/>
      <c r="BF3744" s="9"/>
      <c r="BG3744" s="9"/>
      <c r="BH3744" s="9"/>
      <c r="BI3744" s="9"/>
      <c r="BJ3744" s="9"/>
      <c r="BK3744" s="9"/>
      <c r="BL3744" s="9"/>
      <c r="BM3744" s="9"/>
      <c r="BN3744" s="9"/>
      <c r="BO3744" s="9"/>
      <c r="BP3744" s="9"/>
      <c r="BQ3744" s="9"/>
      <c r="BR3744" s="9"/>
      <c r="BS3744" s="9"/>
      <c r="BT3744" s="9"/>
      <c r="BU3744" s="9"/>
      <c r="BV3744" s="9"/>
      <c r="BW3744" s="9"/>
      <c r="BX3744" s="9"/>
      <c r="BY3744" s="9"/>
      <c r="BZ3744" s="9"/>
    </row>
    <row r="3745" spans="1:78">
      <c r="A3745" s="9"/>
      <c r="B3745" s="10"/>
      <c r="D3745" s="9"/>
      <c r="E3745" s="9"/>
      <c r="F3745" s="9"/>
      <c r="G3745" s="9"/>
      <c r="H3745" s="9"/>
      <c r="I3745" s="9"/>
      <c r="J3745" s="9"/>
      <c r="K3745" s="9"/>
      <c r="L3745" s="9"/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A3745" s="9"/>
      <c r="AB3745" s="9"/>
      <c r="AC3745" s="9"/>
      <c r="AD3745" s="9"/>
      <c r="AE3745" s="9"/>
      <c r="AF3745" s="9"/>
      <c r="AG3745" s="9"/>
      <c r="AH3745" s="9"/>
      <c r="AI3745" s="9"/>
      <c r="AJ3745" s="9"/>
      <c r="AK3745" s="9"/>
      <c r="AL3745" s="9"/>
      <c r="AM3745" s="9"/>
      <c r="AN3745" s="9"/>
      <c r="AO3745" s="9"/>
      <c r="AP3745" s="9"/>
      <c r="AQ3745" s="9"/>
      <c r="AR3745" s="9"/>
      <c r="AS3745" s="9"/>
      <c r="AT3745" s="9"/>
      <c r="AU3745" s="9"/>
      <c r="AV3745" s="9"/>
      <c r="AW3745" s="9"/>
      <c r="AX3745" s="9"/>
      <c r="AY3745" s="9"/>
      <c r="AZ3745" s="9"/>
      <c r="BA3745" s="9"/>
      <c r="BB3745" s="9"/>
      <c r="BC3745" s="9"/>
      <c r="BD3745" s="9"/>
      <c r="BE3745" s="9"/>
      <c r="BF3745" s="9"/>
      <c r="BG3745" s="9"/>
      <c r="BH3745" s="9"/>
      <c r="BI3745" s="9"/>
      <c r="BJ3745" s="9"/>
      <c r="BK3745" s="9"/>
      <c r="BL3745" s="9"/>
      <c r="BM3745" s="9"/>
      <c r="BN3745" s="9"/>
      <c r="BO3745" s="9"/>
      <c r="BP3745" s="9"/>
      <c r="BQ3745" s="9"/>
      <c r="BR3745" s="9"/>
      <c r="BS3745" s="9"/>
      <c r="BT3745" s="9"/>
      <c r="BU3745" s="9"/>
      <c r="BV3745" s="9"/>
      <c r="BW3745" s="9"/>
      <c r="BX3745" s="9"/>
      <c r="BY3745" s="9"/>
      <c r="BZ3745" s="9"/>
    </row>
    <row r="3746" spans="1:78">
      <c r="A3746" s="9"/>
      <c r="B3746" s="10"/>
      <c r="D3746" s="9"/>
      <c r="E3746" s="9"/>
      <c r="F3746" s="9"/>
      <c r="G3746" s="9"/>
      <c r="H3746" s="9"/>
      <c r="I3746" s="9"/>
      <c r="J3746" s="9"/>
      <c r="K3746" s="9"/>
      <c r="L3746" s="9"/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A3746" s="9"/>
      <c r="AB3746" s="9"/>
      <c r="AC3746" s="9"/>
      <c r="AD3746" s="9"/>
      <c r="AE3746" s="9"/>
      <c r="AF3746" s="9"/>
      <c r="AG3746" s="9"/>
      <c r="AH3746" s="9"/>
      <c r="AI3746" s="9"/>
      <c r="AJ3746" s="9"/>
      <c r="AK3746" s="9"/>
      <c r="AL3746" s="9"/>
      <c r="AM3746" s="9"/>
      <c r="AN3746" s="9"/>
      <c r="AO3746" s="9"/>
      <c r="AP3746" s="9"/>
      <c r="AQ3746" s="9"/>
      <c r="AR3746" s="9"/>
      <c r="AS3746" s="9"/>
      <c r="AT3746" s="9"/>
      <c r="AU3746" s="9"/>
      <c r="AV3746" s="9"/>
      <c r="AW3746" s="9"/>
      <c r="AX3746" s="9"/>
      <c r="AY3746" s="9"/>
      <c r="AZ3746" s="9"/>
      <c r="BA3746" s="9"/>
      <c r="BB3746" s="9"/>
      <c r="BC3746" s="9"/>
      <c r="BD3746" s="9"/>
      <c r="BE3746" s="9"/>
      <c r="BF3746" s="9"/>
      <c r="BG3746" s="9"/>
      <c r="BH3746" s="9"/>
      <c r="BI3746" s="9"/>
      <c r="BJ3746" s="9"/>
      <c r="BK3746" s="9"/>
      <c r="BL3746" s="9"/>
      <c r="BM3746" s="9"/>
      <c r="BN3746" s="9"/>
      <c r="BO3746" s="9"/>
      <c r="BP3746" s="9"/>
      <c r="BQ3746" s="9"/>
      <c r="BR3746" s="9"/>
      <c r="BS3746" s="9"/>
      <c r="BT3746" s="9"/>
      <c r="BU3746" s="9"/>
      <c r="BV3746" s="9"/>
      <c r="BW3746" s="9"/>
      <c r="BX3746" s="9"/>
      <c r="BY3746" s="9"/>
      <c r="BZ3746" s="9"/>
    </row>
    <row r="3747" spans="1:78">
      <c r="A3747" s="9"/>
      <c r="B3747" s="10"/>
      <c r="D3747" s="9"/>
      <c r="E3747" s="9"/>
      <c r="F3747" s="9"/>
      <c r="G3747" s="9"/>
      <c r="H3747" s="9"/>
      <c r="I3747" s="9"/>
      <c r="J3747" s="9"/>
      <c r="K3747" s="9"/>
      <c r="L3747" s="9"/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A3747" s="9"/>
      <c r="AB3747" s="9"/>
      <c r="AC3747" s="9"/>
      <c r="AD3747" s="9"/>
      <c r="AE3747" s="9"/>
      <c r="AF3747" s="9"/>
      <c r="AG3747" s="9"/>
      <c r="AH3747" s="9"/>
      <c r="AI3747" s="9"/>
      <c r="AJ3747" s="9"/>
      <c r="AK3747" s="9"/>
      <c r="AL3747" s="9"/>
      <c r="AM3747" s="9"/>
      <c r="AN3747" s="9"/>
      <c r="AO3747" s="9"/>
      <c r="AP3747" s="9"/>
      <c r="AQ3747" s="9"/>
      <c r="AR3747" s="9"/>
      <c r="AS3747" s="9"/>
      <c r="AT3747" s="9"/>
      <c r="AU3747" s="9"/>
      <c r="AV3747" s="9"/>
      <c r="AW3747" s="9"/>
      <c r="AX3747" s="9"/>
      <c r="AY3747" s="9"/>
      <c r="AZ3747" s="9"/>
      <c r="BA3747" s="9"/>
      <c r="BB3747" s="9"/>
      <c r="BC3747" s="9"/>
      <c r="BD3747" s="9"/>
      <c r="BE3747" s="9"/>
      <c r="BF3747" s="9"/>
      <c r="BG3747" s="9"/>
      <c r="BH3747" s="9"/>
      <c r="BI3747" s="9"/>
      <c r="BJ3747" s="9"/>
      <c r="BK3747" s="9"/>
      <c r="BL3747" s="9"/>
      <c r="BM3747" s="9"/>
      <c r="BN3747" s="9"/>
      <c r="BO3747" s="9"/>
      <c r="BP3747" s="9"/>
      <c r="BQ3747" s="9"/>
      <c r="BR3747" s="9"/>
      <c r="BS3747" s="9"/>
      <c r="BT3747" s="9"/>
      <c r="BU3747" s="9"/>
      <c r="BV3747" s="9"/>
      <c r="BW3747" s="9"/>
      <c r="BX3747" s="9"/>
      <c r="BY3747" s="9"/>
      <c r="BZ3747" s="9"/>
    </row>
    <row r="3748" spans="1:78">
      <c r="A3748" s="9"/>
      <c r="B3748" s="10"/>
      <c r="D3748" s="9"/>
      <c r="E3748" s="9"/>
      <c r="F3748" s="9"/>
      <c r="G3748" s="9"/>
      <c r="H3748" s="9"/>
      <c r="I3748" s="9"/>
      <c r="J3748" s="9"/>
      <c r="K3748" s="9"/>
      <c r="L3748" s="9"/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A3748" s="9"/>
      <c r="AB3748" s="9"/>
      <c r="AC3748" s="9"/>
      <c r="AD3748" s="9"/>
      <c r="AE3748" s="9"/>
      <c r="AF3748" s="9"/>
      <c r="AG3748" s="9"/>
      <c r="AH3748" s="9"/>
      <c r="AI3748" s="9"/>
      <c r="AJ3748" s="9"/>
      <c r="AK3748" s="9"/>
      <c r="AL3748" s="9"/>
      <c r="AM3748" s="9"/>
      <c r="AN3748" s="9"/>
      <c r="AO3748" s="9"/>
      <c r="AP3748" s="9"/>
      <c r="AQ3748" s="9"/>
      <c r="AR3748" s="9"/>
      <c r="AS3748" s="9"/>
      <c r="AT3748" s="9"/>
      <c r="AU3748" s="9"/>
      <c r="AV3748" s="9"/>
      <c r="AW3748" s="9"/>
      <c r="AX3748" s="9"/>
      <c r="AY3748" s="9"/>
      <c r="AZ3748" s="9"/>
      <c r="BA3748" s="9"/>
      <c r="BB3748" s="9"/>
      <c r="BC3748" s="9"/>
      <c r="BD3748" s="9"/>
      <c r="BE3748" s="9"/>
      <c r="BF3748" s="9"/>
      <c r="BG3748" s="9"/>
      <c r="BH3748" s="9"/>
      <c r="BI3748" s="9"/>
      <c r="BJ3748" s="9"/>
      <c r="BK3748" s="9"/>
      <c r="BL3748" s="9"/>
      <c r="BM3748" s="9"/>
      <c r="BN3748" s="9"/>
      <c r="BO3748" s="9"/>
      <c r="BP3748" s="9"/>
      <c r="BQ3748" s="9"/>
      <c r="BR3748" s="9"/>
      <c r="BS3748" s="9"/>
      <c r="BT3748" s="9"/>
      <c r="BU3748" s="9"/>
      <c r="BV3748" s="9"/>
      <c r="BW3748" s="9"/>
      <c r="BX3748" s="9"/>
      <c r="BY3748" s="9"/>
      <c r="BZ3748" s="9"/>
    </row>
    <row r="3749" spans="1:78">
      <c r="A3749" s="9"/>
      <c r="B3749" s="10"/>
      <c r="D3749" s="9"/>
      <c r="E3749" s="9"/>
      <c r="F3749" s="9"/>
      <c r="G3749" s="9"/>
      <c r="H3749" s="9"/>
      <c r="I3749" s="9"/>
      <c r="J3749" s="9"/>
      <c r="K3749" s="9"/>
      <c r="L3749" s="9"/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A3749" s="9"/>
      <c r="AB3749" s="9"/>
      <c r="AC3749" s="9"/>
      <c r="AD3749" s="9"/>
      <c r="AE3749" s="9"/>
      <c r="AF3749" s="9"/>
      <c r="AG3749" s="9"/>
      <c r="AH3749" s="9"/>
      <c r="AI3749" s="9"/>
      <c r="AJ3749" s="9"/>
      <c r="AK3749" s="9"/>
      <c r="AL3749" s="9"/>
      <c r="AM3749" s="9"/>
      <c r="AN3749" s="9"/>
      <c r="AO3749" s="9"/>
      <c r="AP3749" s="9"/>
      <c r="AQ3749" s="9"/>
      <c r="AR3749" s="9"/>
      <c r="AS3749" s="9"/>
      <c r="AT3749" s="9"/>
      <c r="AU3749" s="9"/>
      <c r="AV3749" s="9"/>
      <c r="AW3749" s="9"/>
      <c r="AX3749" s="9"/>
      <c r="AY3749" s="9"/>
      <c r="AZ3749" s="9"/>
      <c r="BA3749" s="9"/>
      <c r="BB3749" s="9"/>
      <c r="BC3749" s="9"/>
      <c r="BD3749" s="9"/>
      <c r="BE3749" s="9"/>
      <c r="BF3749" s="9"/>
      <c r="BG3749" s="9"/>
      <c r="BH3749" s="9"/>
      <c r="BI3749" s="9"/>
      <c r="BJ3749" s="9"/>
      <c r="BK3749" s="9"/>
      <c r="BL3749" s="9"/>
      <c r="BM3749" s="9"/>
      <c r="BN3749" s="9"/>
      <c r="BO3749" s="9"/>
      <c r="BP3749" s="9"/>
      <c r="BQ3749" s="9"/>
      <c r="BR3749" s="9"/>
      <c r="BS3749" s="9"/>
      <c r="BT3749" s="9"/>
      <c r="BU3749" s="9"/>
      <c r="BV3749" s="9"/>
      <c r="BW3749" s="9"/>
      <c r="BX3749" s="9"/>
      <c r="BY3749" s="9"/>
      <c r="BZ3749" s="9"/>
    </row>
    <row r="3750" spans="1:78">
      <c r="A3750" s="9"/>
      <c r="B3750" s="10"/>
      <c r="D3750" s="9"/>
      <c r="E3750" s="9"/>
      <c r="F3750" s="9"/>
      <c r="G3750" s="9"/>
      <c r="H3750" s="9"/>
      <c r="I3750" s="9"/>
      <c r="J3750" s="9"/>
      <c r="K3750" s="9"/>
      <c r="L3750" s="9"/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A3750" s="9"/>
      <c r="AB3750" s="9"/>
      <c r="AC3750" s="9"/>
      <c r="AD3750" s="9"/>
      <c r="AE3750" s="9"/>
      <c r="AF3750" s="9"/>
      <c r="AG3750" s="9"/>
      <c r="AH3750" s="9"/>
      <c r="AI3750" s="9"/>
      <c r="AJ3750" s="9"/>
      <c r="AK3750" s="9"/>
      <c r="AL3750" s="9"/>
      <c r="AM3750" s="9"/>
      <c r="AN3750" s="9"/>
      <c r="AO3750" s="9"/>
      <c r="AP3750" s="9"/>
      <c r="AQ3750" s="9"/>
      <c r="AR3750" s="9"/>
      <c r="AS3750" s="9"/>
      <c r="AT3750" s="9"/>
      <c r="AU3750" s="9"/>
      <c r="AV3750" s="9"/>
      <c r="AW3750" s="9"/>
      <c r="AX3750" s="9"/>
      <c r="AY3750" s="9"/>
      <c r="AZ3750" s="9"/>
      <c r="BA3750" s="9"/>
      <c r="BB3750" s="9"/>
      <c r="BC3750" s="9"/>
      <c r="BD3750" s="9"/>
      <c r="BE3750" s="9"/>
      <c r="BF3750" s="9"/>
      <c r="BG3750" s="9"/>
      <c r="BH3750" s="9"/>
      <c r="BI3750" s="9"/>
      <c r="BJ3750" s="9"/>
      <c r="BK3750" s="9"/>
      <c r="BL3750" s="9"/>
      <c r="BM3750" s="9"/>
      <c r="BN3750" s="9"/>
      <c r="BO3750" s="9"/>
      <c r="BP3750" s="9"/>
      <c r="BQ3750" s="9"/>
      <c r="BR3750" s="9"/>
      <c r="BS3750" s="9"/>
      <c r="BT3750" s="9"/>
      <c r="BU3750" s="9"/>
      <c r="BV3750" s="9"/>
      <c r="BW3750" s="9"/>
      <c r="BX3750" s="9"/>
      <c r="BY3750" s="9"/>
      <c r="BZ3750" s="9"/>
    </row>
    <row r="3751" spans="1:78">
      <c r="A3751" s="9"/>
      <c r="B3751" s="10"/>
      <c r="D3751" s="9"/>
      <c r="E3751" s="9"/>
      <c r="F3751" s="9"/>
      <c r="G3751" s="9"/>
      <c r="H3751" s="9"/>
      <c r="I3751" s="9"/>
      <c r="J3751" s="9"/>
      <c r="K3751" s="9"/>
      <c r="L3751" s="9"/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A3751" s="9"/>
      <c r="AB3751" s="9"/>
      <c r="AC3751" s="9"/>
      <c r="AD3751" s="9"/>
      <c r="AE3751" s="9"/>
      <c r="AF3751" s="9"/>
      <c r="AG3751" s="9"/>
      <c r="AH3751" s="9"/>
      <c r="AI3751" s="9"/>
      <c r="AJ3751" s="9"/>
      <c r="AK3751" s="9"/>
      <c r="AL3751" s="9"/>
      <c r="AM3751" s="9"/>
      <c r="AN3751" s="9"/>
      <c r="AO3751" s="9"/>
      <c r="AP3751" s="9"/>
      <c r="AQ3751" s="9"/>
      <c r="AR3751" s="9"/>
      <c r="AS3751" s="9"/>
      <c r="AT3751" s="9"/>
      <c r="AU3751" s="9"/>
      <c r="AV3751" s="9"/>
      <c r="AW3751" s="9"/>
      <c r="AX3751" s="9"/>
      <c r="AY3751" s="9"/>
      <c r="AZ3751" s="9"/>
      <c r="BA3751" s="9"/>
      <c r="BB3751" s="9"/>
      <c r="BC3751" s="9"/>
      <c r="BD3751" s="9"/>
      <c r="BE3751" s="9"/>
      <c r="BF3751" s="9"/>
      <c r="BG3751" s="9"/>
      <c r="BH3751" s="9"/>
      <c r="BI3751" s="9"/>
      <c r="BJ3751" s="9"/>
      <c r="BK3751" s="9"/>
      <c r="BL3751" s="9"/>
      <c r="BM3751" s="9"/>
      <c r="BN3751" s="9"/>
      <c r="BO3751" s="9"/>
      <c r="BP3751" s="9"/>
      <c r="BQ3751" s="9"/>
      <c r="BR3751" s="9"/>
      <c r="BS3751" s="9"/>
      <c r="BT3751" s="9"/>
      <c r="BU3751" s="9"/>
      <c r="BV3751" s="9"/>
      <c r="BW3751" s="9"/>
      <c r="BX3751" s="9"/>
      <c r="BY3751" s="9"/>
      <c r="BZ3751" s="9"/>
    </row>
    <row r="3752" spans="1:78">
      <c r="A3752" s="9"/>
      <c r="B3752" s="10"/>
      <c r="D3752" s="9"/>
      <c r="E3752" s="9"/>
      <c r="F3752" s="9"/>
      <c r="G3752" s="9"/>
      <c r="H3752" s="9"/>
      <c r="I3752" s="9"/>
      <c r="J3752" s="9"/>
      <c r="K3752" s="9"/>
      <c r="L3752" s="9"/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A3752" s="9"/>
      <c r="AB3752" s="9"/>
      <c r="AC3752" s="9"/>
      <c r="AD3752" s="9"/>
      <c r="AE3752" s="9"/>
      <c r="AF3752" s="9"/>
      <c r="AG3752" s="9"/>
      <c r="AH3752" s="9"/>
      <c r="AI3752" s="9"/>
      <c r="AJ3752" s="9"/>
      <c r="AK3752" s="9"/>
      <c r="AL3752" s="9"/>
      <c r="AM3752" s="9"/>
      <c r="AN3752" s="9"/>
      <c r="AO3752" s="9"/>
      <c r="AP3752" s="9"/>
      <c r="AQ3752" s="9"/>
      <c r="AR3752" s="9"/>
      <c r="AS3752" s="9"/>
      <c r="AT3752" s="9"/>
      <c r="AU3752" s="9"/>
      <c r="AV3752" s="9"/>
      <c r="AW3752" s="9"/>
      <c r="AX3752" s="9"/>
      <c r="AY3752" s="9"/>
      <c r="AZ3752" s="9"/>
      <c r="BA3752" s="9"/>
      <c r="BB3752" s="9"/>
      <c r="BC3752" s="9"/>
      <c r="BD3752" s="9"/>
      <c r="BE3752" s="9"/>
      <c r="BF3752" s="9"/>
      <c r="BG3752" s="9"/>
      <c r="BH3752" s="9"/>
      <c r="BI3752" s="9"/>
      <c r="BJ3752" s="9"/>
      <c r="BK3752" s="9"/>
      <c r="BL3752" s="9"/>
      <c r="BM3752" s="9"/>
      <c r="BN3752" s="9"/>
      <c r="BO3752" s="9"/>
      <c r="BP3752" s="9"/>
      <c r="BQ3752" s="9"/>
      <c r="BR3752" s="9"/>
      <c r="BS3752" s="9"/>
      <c r="BT3752" s="9"/>
      <c r="BU3752" s="9"/>
      <c r="BV3752" s="9"/>
      <c r="BW3752" s="9"/>
      <c r="BX3752" s="9"/>
      <c r="BY3752" s="9"/>
      <c r="BZ3752" s="9"/>
    </row>
    <row r="3753" spans="1:78">
      <c r="A3753" s="9"/>
      <c r="B3753" s="10"/>
      <c r="D3753" s="9"/>
      <c r="E3753" s="9"/>
      <c r="F3753" s="9"/>
      <c r="G3753" s="9"/>
      <c r="H3753" s="9"/>
      <c r="I3753" s="9"/>
      <c r="J3753" s="9"/>
      <c r="K3753" s="9"/>
      <c r="L3753" s="9"/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A3753" s="9"/>
      <c r="AB3753" s="9"/>
      <c r="AC3753" s="9"/>
      <c r="AD3753" s="9"/>
      <c r="AE3753" s="9"/>
      <c r="AF3753" s="9"/>
      <c r="AG3753" s="9"/>
      <c r="AH3753" s="9"/>
      <c r="AI3753" s="9"/>
      <c r="AJ3753" s="9"/>
      <c r="AK3753" s="9"/>
      <c r="AL3753" s="9"/>
      <c r="AM3753" s="9"/>
      <c r="AN3753" s="9"/>
      <c r="AO3753" s="9"/>
      <c r="AP3753" s="9"/>
      <c r="AQ3753" s="9"/>
      <c r="AR3753" s="9"/>
      <c r="AS3753" s="9"/>
      <c r="AT3753" s="9"/>
      <c r="AU3753" s="9"/>
      <c r="AV3753" s="9"/>
      <c r="AW3753" s="9"/>
      <c r="AX3753" s="9"/>
      <c r="AY3753" s="9"/>
      <c r="AZ3753" s="9"/>
      <c r="BA3753" s="9"/>
      <c r="BB3753" s="9"/>
      <c r="BC3753" s="9"/>
      <c r="BD3753" s="9"/>
      <c r="BE3753" s="9"/>
      <c r="BF3753" s="9"/>
      <c r="BG3753" s="9"/>
      <c r="BH3753" s="9"/>
      <c r="BI3753" s="9"/>
      <c r="BJ3753" s="9"/>
      <c r="BK3753" s="9"/>
      <c r="BL3753" s="9"/>
      <c r="BM3753" s="9"/>
      <c r="BN3753" s="9"/>
      <c r="BO3753" s="9"/>
      <c r="BP3753" s="9"/>
      <c r="BQ3753" s="9"/>
      <c r="BR3753" s="9"/>
      <c r="BS3753" s="9"/>
      <c r="BT3753" s="9"/>
      <c r="BU3753" s="9"/>
      <c r="BV3753" s="9"/>
      <c r="BW3753" s="9"/>
      <c r="BX3753" s="9"/>
      <c r="BY3753" s="9"/>
      <c r="BZ3753" s="9"/>
    </row>
    <row r="3754" spans="1:78">
      <c r="A3754" s="9"/>
      <c r="B3754" s="10"/>
      <c r="D3754" s="9"/>
      <c r="E3754" s="9"/>
      <c r="F3754" s="9"/>
      <c r="G3754" s="9"/>
      <c r="H3754" s="9"/>
      <c r="I3754" s="9"/>
      <c r="J3754" s="9"/>
      <c r="K3754" s="9"/>
      <c r="L3754" s="9"/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A3754" s="9"/>
      <c r="AB3754" s="9"/>
      <c r="AC3754" s="9"/>
      <c r="AD3754" s="9"/>
      <c r="AE3754" s="9"/>
      <c r="AF3754" s="9"/>
      <c r="AG3754" s="9"/>
      <c r="AH3754" s="9"/>
      <c r="AI3754" s="9"/>
      <c r="AJ3754" s="9"/>
      <c r="AK3754" s="9"/>
      <c r="AL3754" s="9"/>
      <c r="AM3754" s="9"/>
      <c r="AN3754" s="9"/>
      <c r="AO3754" s="9"/>
      <c r="AP3754" s="9"/>
      <c r="AQ3754" s="9"/>
      <c r="AR3754" s="9"/>
      <c r="AS3754" s="9"/>
      <c r="AT3754" s="9"/>
      <c r="AU3754" s="9"/>
      <c r="AV3754" s="9"/>
      <c r="AW3754" s="9"/>
      <c r="AX3754" s="9"/>
      <c r="AY3754" s="9"/>
      <c r="AZ3754" s="9"/>
      <c r="BA3754" s="9"/>
      <c r="BB3754" s="9"/>
      <c r="BC3754" s="9"/>
      <c r="BD3754" s="9"/>
      <c r="BE3754" s="9"/>
      <c r="BF3754" s="9"/>
      <c r="BG3754" s="9"/>
      <c r="BH3754" s="9"/>
      <c r="BI3754" s="9"/>
      <c r="BJ3754" s="9"/>
      <c r="BK3754" s="9"/>
      <c r="BL3754" s="9"/>
      <c r="BM3754" s="9"/>
      <c r="BN3754" s="9"/>
      <c r="BO3754" s="9"/>
      <c r="BP3754" s="9"/>
      <c r="BQ3754" s="9"/>
      <c r="BR3754" s="9"/>
      <c r="BS3754" s="9"/>
      <c r="BT3754" s="9"/>
      <c r="BU3754" s="9"/>
      <c r="BV3754" s="9"/>
      <c r="BW3754" s="9"/>
      <c r="BX3754" s="9"/>
      <c r="BY3754" s="9"/>
      <c r="BZ3754" s="9"/>
    </row>
    <row r="3755" spans="1:78">
      <c r="A3755" s="9"/>
      <c r="B3755" s="10"/>
      <c r="D3755" s="9"/>
      <c r="E3755" s="9"/>
      <c r="F3755" s="9"/>
      <c r="G3755" s="9"/>
      <c r="H3755" s="9"/>
      <c r="I3755" s="9"/>
      <c r="J3755" s="9"/>
      <c r="K3755" s="9"/>
      <c r="L3755" s="9"/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A3755" s="9"/>
      <c r="AB3755" s="9"/>
      <c r="AC3755" s="9"/>
      <c r="AD3755" s="9"/>
      <c r="AE3755" s="9"/>
      <c r="AF3755" s="9"/>
      <c r="AG3755" s="9"/>
      <c r="AH3755" s="9"/>
      <c r="AI3755" s="9"/>
      <c r="AJ3755" s="9"/>
      <c r="AK3755" s="9"/>
      <c r="AL3755" s="9"/>
      <c r="AM3755" s="9"/>
      <c r="AN3755" s="9"/>
      <c r="AO3755" s="9"/>
      <c r="AP3755" s="9"/>
      <c r="AQ3755" s="9"/>
      <c r="AR3755" s="9"/>
      <c r="AS3755" s="9"/>
      <c r="AT3755" s="9"/>
      <c r="AU3755" s="9"/>
      <c r="AV3755" s="9"/>
      <c r="AW3755" s="9"/>
      <c r="AX3755" s="9"/>
      <c r="AY3755" s="9"/>
      <c r="AZ3755" s="9"/>
      <c r="BA3755" s="9"/>
      <c r="BB3755" s="9"/>
      <c r="BC3755" s="9"/>
      <c r="BD3755" s="9"/>
      <c r="BE3755" s="9"/>
      <c r="BF3755" s="9"/>
      <c r="BG3755" s="9"/>
      <c r="BH3755" s="9"/>
      <c r="BI3755" s="9"/>
      <c r="BJ3755" s="9"/>
      <c r="BK3755" s="9"/>
      <c r="BL3755" s="9"/>
      <c r="BM3755" s="9"/>
      <c r="BN3755" s="9"/>
      <c r="BO3755" s="9"/>
      <c r="BP3755" s="9"/>
      <c r="BQ3755" s="9"/>
      <c r="BR3755" s="9"/>
      <c r="BS3755" s="9"/>
      <c r="BT3755" s="9"/>
      <c r="BU3755" s="9"/>
      <c r="BV3755" s="9"/>
      <c r="BW3755" s="9"/>
      <c r="BX3755" s="9"/>
      <c r="BY3755" s="9"/>
      <c r="BZ3755" s="9"/>
    </row>
    <row r="3756" spans="1:78">
      <c r="A3756" s="9"/>
      <c r="B3756" s="10"/>
      <c r="D3756" s="9"/>
      <c r="E3756" s="9"/>
      <c r="F3756" s="9"/>
      <c r="G3756" s="9"/>
      <c r="H3756" s="9"/>
      <c r="I3756" s="9"/>
      <c r="J3756" s="9"/>
      <c r="K3756" s="9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A3756" s="9"/>
      <c r="AB3756" s="9"/>
      <c r="AC3756" s="9"/>
      <c r="AD3756" s="9"/>
      <c r="AE3756" s="9"/>
      <c r="AF3756" s="9"/>
      <c r="AG3756" s="9"/>
      <c r="AH3756" s="9"/>
      <c r="AI3756" s="9"/>
      <c r="AJ3756" s="9"/>
      <c r="AK3756" s="9"/>
      <c r="AL3756" s="9"/>
      <c r="AM3756" s="9"/>
      <c r="AN3756" s="9"/>
      <c r="AO3756" s="9"/>
      <c r="AP3756" s="9"/>
      <c r="AQ3756" s="9"/>
      <c r="AR3756" s="9"/>
      <c r="AS3756" s="9"/>
      <c r="AT3756" s="9"/>
      <c r="AU3756" s="9"/>
      <c r="AV3756" s="9"/>
      <c r="AW3756" s="9"/>
      <c r="AX3756" s="9"/>
      <c r="AY3756" s="9"/>
      <c r="AZ3756" s="9"/>
      <c r="BA3756" s="9"/>
      <c r="BB3756" s="9"/>
      <c r="BC3756" s="9"/>
      <c r="BD3756" s="9"/>
      <c r="BE3756" s="9"/>
      <c r="BF3756" s="9"/>
      <c r="BG3756" s="9"/>
      <c r="BH3756" s="9"/>
      <c r="BI3756" s="9"/>
      <c r="BJ3756" s="9"/>
      <c r="BK3756" s="9"/>
      <c r="BL3756" s="9"/>
      <c r="BM3756" s="9"/>
      <c r="BN3756" s="9"/>
      <c r="BO3756" s="9"/>
      <c r="BP3756" s="9"/>
      <c r="BQ3756" s="9"/>
      <c r="BR3756" s="9"/>
      <c r="BS3756" s="9"/>
      <c r="BT3756" s="9"/>
      <c r="BU3756" s="9"/>
      <c r="BV3756" s="9"/>
      <c r="BW3756" s="9"/>
      <c r="BX3756" s="9"/>
      <c r="BY3756" s="9"/>
      <c r="BZ3756" s="9"/>
    </row>
    <row r="3757" spans="1:78">
      <c r="A3757" s="9"/>
      <c r="B3757" s="10"/>
      <c r="D3757" s="9"/>
      <c r="E3757" s="9"/>
      <c r="F3757" s="9"/>
      <c r="G3757" s="9"/>
      <c r="H3757" s="9"/>
      <c r="I3757" s="9"/>
      <c r="J3757" s="9"/>
      <c r="K3757" s="9"/>
      <c r="L3757" s="9"/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A3757" s="9"/>
      <c r="AB3757" s="9"/>
      <c r="AC3757" s="9"/>
      <c r="AD3757" s="9"/>
      <c r="AE3757" s="9"/>
      <c r="AF3757" s="9"/>
      <c r="AG3757" s="9"/>
      <c r="AH3757" s="9"/>
      <c r="AI3757" s="9"/>
      <c r="AJ3757" s="9"/>
      <c r="AK3757" s="9"/>
      <c r="AL3757" s="9"/>
      <c r="AM3757" s="9"/>
      <c r="AN3757" s="9"/>
      <c r="AO3757" s="9"/>
      <c r="AP3757" s="9"/>
      <c r="AQ3757" s="9"/>
      <c r="AR3757" s="9"/>
      <c r="AS3757" s="9"/>
      <c r="AT3757" s="9"/>
      <c r="AU3757" s="9"/>
      <c r="AV3757" s="9"/>
      <c r="AW3757" s="9"/>
      <c r="AX3757" s="9"/>
      <c r="AY3757" s="9"/>
      <c r="AZ3757" s="9"/>
      <c r="BA3757" s="9"/>
      <c r="BB3757" s="9"/>
      <c r="BC3757" s="9"/>
      <c r="BD3757" s="9"/>
      <c r="BE3757" s="9"/>
      <c r="BF3757" s="9"/>
      <c r="BG3757" s="9"/>
      <c r="BH3757" s="9"/>
      <c r="BI3757" s="9"/>
      <c r="BJ3757" s="9"/>
      <c r="BK3757" s="9"/>
      <c r="BL3757" s="9"/>
      <c r="BM3757" s="9"/>
      <c r="BN3757" s="9"/>
      <c r="BO3757" s="9"/>
      <c r="BP3757" s="9"/>
      <c r="BQ3757" s="9"/>
      <c r="BR3757" s="9"/>
      <c r="BS3757" s="9"/>
      <c r="BT3757" s="9"/>
      <c r="BU3757" s="9"/>
      <c r="BV3757" s="9"/>
      <c r="BW3757" s="9"/>
      <c r="BX3757" s="9"/>
      <c r="BY3757" s="9"/>
      <c r="BZ3757" s="9"/>
    </row>
    <row r="3758" spans="1:78">
      <c r="A3758" s="9"/>
      <c r="B3758" s="10"/>
      <c r="D3758" s="9"/>
      <c r="E3758" s="9"/>
      <c r="F3758" s="9"/>
      <c r="G3758" s="9"/>
      <c r="H3758" s="9"/>
      <c r="I3758" s="9"/>
      <c r="J3758" s="9"/>
      <c r="K3758" s="9"/>
      <c r="L3758" s="9"/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A3758" s="9"/>
      <c r="AB3758" s="9"/>
      <c r="AC3758" s="9"/>
      <c r="AD3758" s="9"/>
      <c r="AE3758" s="9"/>
      <c r="AF3758" s="9"/>
      <c r="AG3758" s="9"/>
      <c r="AH3758" s="9"/>
      <c r="AI3758" s="9"/>
      <c r="AJ3758" s="9"/>
      <c r="AK3758" s="9"/>
      <c r="AL3758" s="9"/>
      <c r="AM3758" s="9"/>
      <c r="AN3758" s="9"/>
      <c r="AO3758" s="9"/>
      <c r="AP3758" s="9"/>
      <c r="AQ3758" s="9"/>
      <c r="AR3758" s="9"/>
      <c r="AS3758" s="9"/>
      <c r="AT3758" s="9"/>
      <c r="AU3758" s="9"/>
      <c r="AV3758" s="9"/>
      <c r="AW3758" s="9"/>
      <c r="AX3758" s="9"/>
      <c r="AY3758" s="9"/>
      <c r="AZ3758" s="9"/>
      <c r="BA3758" s="9"/>
      <c r="BB3758" s="9"/>
      <c r="BC3758" s="9"/>
      <c r="BD3758" s="9"/>
      <c r="BE3758" s="9"/>
      <c r="BF3758" s="9"/>
      <c r="BG3758" s="9"/>
      <c r="BH3758" s="9"/>
      <c r="BI3758" s="9"/>
      <c r="BJ3758" s="9"/>
      <c r="BK3758" s="9"/>
      <c r="BL3758" s="9"/>
      <c r="BM3758" s="9"/>
      <c r="BN3758" s="9"/>
      <c r="BO3758" s="9"/>
      <c r="BP3758" s="9"/>
      <c r="BQ3758" s="9"/>
      <c r="BR3758" s="9"/>
      <c r="BS3758" s="9"/>
      <c r="BT3758" s="9"/>
      <c r="BU3758" s="9"/>
      <c r="BV3758" s="9"/>
      <c r="BW3758" s="9"/>
      <c r="BX3758" s="9"/>
      <c r="BY3758" s="9"/>
      <c r="BZ3758" s="9"/>
    </row>
    <row r="3759" spans="1:78">
      <c r="A3759" s="9"/>
      <c r="B3759" s="10"/>
      <c r="D3759" s="9"/>
      <c r="E3759" s="9"/>
      <c r="F3759" s="9"/>
      <c r="G3759" s="9"/>
      <c r="H3759" s="9"/>
      <c r="I3759" s="9"/>
      <c r="J3759" s="9"/>
      <c r="K3759" s="9"/>
      <c r="L3759" s="9"/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A3759" s="9"/>
      <c r="AB3759" s="9"/>
      <c r="AC3759" s="9"/>
      <c r="AD3759" s="9"/>
      <c r="AE3759" s="9"/>
      <c r="AF3759" s="9"/>
      <c r="AG3759" s="9"/>
      <c r="AH3759" s="9"/>
      <c r="AI3759" s="9"/>
      <c r="AJ3759" s="9"/>
      <c r="AK3759" s="9"/>
      <c r="AL3759" s="9"/>
      <c r="AM3759" s="9"/>
      <c r="AN3759" s="9"/>
      <c r="AO3759" s="9"/>
      <c r="AP3759" s="9"/>
      <c r="AQ3759" s="9"/>
      <c r="AR3759" s="9"/>
      <c r="AS3759" s="9"/>
      <c r="AT3759" s="9"/>
      <c r="AU3759" s="9"/>
      <c r="AV3759" s="9"/>
      <c r="AW3759" s="9"/>
      <c r="AX3759" s="9"/>
      <c r="AY3759" s="9"/>
      <c r="AZ3759" s="9"/>
      <c r="BA3759" s="9"/>
      <c r="BB3759" s="9"/>
      <c r="BC3759" s="9"/>
      <c r="BD3759" s="9"/>
      <c r="BE3759" s="9"/>
      <c r="BF3759" s="9"/>
      <c r="BG3759" s="9"/>
      <c r="BH3759" s="9"/>
      <c r="BI3759" s="9"/>
      <c r="BJ3759" s="9"/>
      <c r="BK3759" s="9"/>
      <c r="BL3759" s="9"/>
      <c r="BM3759" s="9"/>
      <c r="BN3759" s="9"/>
      <c r="BO3759" s="9"/>
      <c r="BP3759" s="9"/>
      <c r="BQ3759" s="9"/>
      <c r="BR3759" s="9"/>
      <c r="BS3759" s="9"/>
      <c r="BT3759" s="9"/>
      <c r="BU3759" s="9"/>
      <c r="BV3759" s="9"/>
      <c r="BW3759" s="9"/>
      <c r="BX3759" s="9"/>
      <c r="BY3759" s="9"/>
      <c r="BZ3759" s="9"/>
    </row>
    <row r="3760" spans="1:78">
      <c r="A3760" s="9"/>
      <c r="B3760" s="10"/>
      <c r="D3760" s="9"/>
      <c r="E3760" s="9"/>
      <c r="F3760" s="9"/>
      <c r="G3760" s="9"/>
      <c r="H3760" s="9"/>
      <c r="I3760" s="9"/>
      <c r="J3760" s="9"/>
      <c r="K3760" s="9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A3760" s="9"/>
      <c r="AB3760" s="9"/>
      <c r="AC3760" s="9"/>
      <c r="AD3760" s="9"/>
      <c r="AE3760" s="9"/>
      <c r="AF3760" s="9"/>
      <c r="AG3760" s="9"/>
      <c r="AH3760" s="9"/>
      <c r="AI3760" s="9"/>
      <c r="AJ3760" s="9"/>
      <c r="AK3760" s="9"/>
      <c r="AL3760" s="9"/>
      <c r="AM3760" s="9"/>
      <c r="AN3760" s="9"/>
      <c r="AO3760" s="9"/>
      <c r="AP3760" s="9"/>
      <c r="AQ3760" s="9"/>
      <c r="AR3760" s="9"/>
      <c r="AS3760" s="9"/>
      <c r="AT3760" s="9"/>
      <c r="AU3760" s="9"/>
      <c r="AV3760" s="9"/>
      <c r="AW3760" s="9"/>
      <c r="AX3760" s="9"/>
      <c r="AY3760" s="9"/>
      <c r="AZ3760" s="9"/>
      <c r="BA3760" s="9"/>
      <c r="BB3760" s="9"/>
      <c r="BC3760" s="9"/>
      <c r="BD3760" s="9"/>
      <c r="BE3760" s="9"/>
      <c r="BF3760" s="9"/>
      <c r="BG3760" s="9"/>
      <c r="BH3760" s="9"/>
      <c r="BI3760" s="9"/>
      <c r="BJ3760" s="9"/>
      <c r="BK3760" s="9"/>
      <c r="BL3760" s="9"/>
      <c r="BM3760" s="9"/>
      <c r="BN3760" s="9"/>
      <c r="BO3760" s="9"/>
      <c r="BP3760" s="9"/>
      <c r="BQ3760" s="9"/>
      <c r="BR3760" s="9"/>
      <c r="BS3760" s="9"/>
      <c r="BT3760" s="9"/>
      <c r="BU3760" s="9"/>
      <c r="BV3760" s="9"/>
      <c r="BW3760" s="9"/>
      <c r="BX3760" s="9"/>
      <c r="BY3760" s="9"/>
      <c r="BZ3760" s="9"/>
    </row>
    <row r="3761" spans="1:78">
      <c r="A3761" s="9"/>
      <c r="B3761" s="10"/>
      <c r="D3761" s="9"/>
      <c r="E3761" s="9"/>
      <c r="F3761" s="9"/>
      <c r="G3761" s="9"/>
      <c r="H3761" s="9"/>
      <c r="I3761" s="9"/>
      <c r="J3761" s="9"/>
      <c r="K3761" s="9"/>
      <c r="L3761" s="9"/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A3761" s="9"/>
      <c r="AB3761" s="9"/>
      <c r="AC3761" s="9"/>
      <c r="AD3761" s="9"/>
      <c r="AE3761" s="9"/>
      <c r="AF3761" s="9"/>
      <c r="AG3761" s="9"/>
      <c r="AH3761" s="9"/>
      <c r="AI3761" s="9"/>
      <c r="AJ3761" s="9"/>
      <c r="AK3761" s="9"/>
      <c r="AL3761" s="9"/>
      <c r="AM3761" s="9"/>
      <c r="AN3761" s="9"/>
      <c r="AO3761" s="9"/>
      <c r="AP3761" s="9"/>
      <c r="AQ3761" s="9"/>
      <c r="AR3761" s="9"/>
      <c r="AS3761" s="9"/>
      <c r="AT3761" s="9"/>
      <c r="AU3761" s="9"/>
      <c r="AV3761" s="9"/>
      <c r="AW3761" s="9"/>
      <c r="AX3761" s="9"/>
      <c r="AY3761" s="9"/>
      <c r="AZ3761" s="9"/>
      <c r="BA3761" s="9"/>
      <c r="BB3761" s="9"/>
      <c r="BC3761" s="9"/>
      <c r="BD3761" s="9"/>
      <c r="BE3761" s="9"/>
      <c r="BF3761" s="9"/>
      <c r="BG3761" s="9"/>
      <c r="BH3761" s="9"/>
      <c r="BI3761" s="9"/>
      <c r="BJ3761" s="9"/>
      <c r="BK3761" s="9"/>
      <c r="BL3761" s="9"/>
      <c r="BM3761" s="9"/>
      <c r="BN3761" s="9"/>
      <c r="BO3761" s="9"/>
      <c r="BP3761" s="9"/>
      <c r="BQ3761" s="9"/>
      <c r="BR3761" s="9"/>
      <c r="BS3761" s="9"/>
      <c r="BT3761" s="9"/>
      <c r="BU3761" s="9"/>
      <c r="BV3761" s="9"/>
      <c r="BW3761" s="9"/>
      <c r="BX3761" s="9"/>
      <c r="BY3761" s="9"/>
      <c r="BZ3761" s="9"/>
    </row>
    <row r="3762" spans="1:78">
      <c r="A3762" s="9"/>
      <c r="B3762" s="10"/>
      <c r="D3762" s="9"/>
      <c r="E3762" s="9"/>
      <c r="F3762" s="9"/>
      <c r="G3762" s="9"/>
      <c r="H3762" s="9"/>
      <c r="I3762" s="9"/>
      <c r="J3762" s="9"/>
      <c r="K3762" s="9"/>
      <c r="L3762" s="9"/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A3762" s="9"/>
      <c r="AB3762" s="9"/>
      <c r="AC3762" s="9"/>
      <c r="AD3762" s="9"/>
      <c r="AE3762" s="9"/>
      <c r="AF3762" s="9"/>
      <c r="AG3762" s="9"/>
      <c r="AH3762" s="9"/>
      <c r="AI3762" s="9"/>
      <c r="AJ3762" s="9"/>
      <c r="AK3762" s="9"/>
      <c r="AL3762" s="9"/>
      <c r="AM3762" s="9"/>
      <c r="AN3762" s="9"/>
      <c r="AO3762" s="9"/>
      <c r="AP3762" s="9"/>
      <c r="AQ3762" s="9"/>
      <c r="AR3762" s="9"/>
      <c r="AS3762" s="9"/>
      <c r="AT3762" s="9"/>
      <c r="AU3762" s="9"/>
      <c r="AV3762" s="9"/>
      <c r="AW3762" s="9"/>
      <c r="AX3762" s="9"/>
      <c r="AY3762" s="9"/>
      <c r="AZ3762" s="9"/>
      <c r="BA3762" s="9"/>
      <c r="BB3762" s="9"/>
      <c r="BC3762" s="9"/>
      <c r="BD3762" s="9"/>
      <c r="BE3762" s="9"/>
      <c r="BF3762" s="9"/>
      <c r="BG3762" s="9"/>
      <c r="BH3762" s="9"/>
      <c r="BI3762" s="9"/>
      <c r="BJ3762" s="9"/>
      <c r="BK3762" s="9"/>
      <c r="BL3762" s="9"/>
      <c r="BM3762" s="9"/>
      <c r="BN3762" s="9"/>
      <c r="BO3762" s="9"/>
      <c r="BP3762" s="9"/>
      <c r="BQ3762" s="9"/>
      <c r="BR3762" s="9"/>
      <c r="BS3762" s="9"/>
      <c r="BT3762" s="9"/>
      <c r="BU3762" s="9"/>
      <c r="BV3762" s="9"/>
      <c r="BW3762" s="9"/>
      <c r="BX3762" s="9"/>
      <c r="BY3762" s="9"/>
      <c r="BZ3762" s="9"/>
    </row>
    <row r="3763" spans="1:78">
      <c r="A3763" s="9"/>
      <c r="B3763" s="10"/>
      <c r="D3763" s="9"/>
      <c r="E3763" s="9"/>
      <c r="F3763" s="9"/>
      <c r="G3763" s="9"/>
      <c r="H3763" s="9"/>
      <c r="I3763" s="9"/>
      <c r="J3763" s="9"/>
      <c r="K3763" s="9"/>
      <c r="L3763" s="9"/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A3763" s="9"/>
      <c r="AB3763" s="9"/>
      <c r="AC3763" s="9"/>
      <c r="AD3763" s="9"/>
      <c r="AE3763" s="9"/>
      <c r="AF3763" s="9"/>
      <c r="AG3763" s="9"/>
      <c r="AH3763" s="9"/>
      <c r="AI3763" s="9"/>
      <c r="AJ3763" s="9"/>
      <c r="AK3763" s="9"/>
      <c r="AL3763" s="9"/>
      <c r="AM3763" s="9"/>
      <c r="AN3763" s="9"/>
      <c r="AO3763" s="9"/>
      <c r="AP3763" s="9"/>
      <c r="AQ3763" s="9"/>
      <c r="AR3763" s="9"/>
      <c r="AS3763" s="9"/>
      <c r="AT3763" s="9"/>
      <c r="AU3763" s="9"/>
      <c r="AV3763" s="9"/>
      <c r="AW3763" s="9"/>
      <c r="AX3763" s="9"/>
      <c r="AY3763" s="9"/>
      <c r="AZ3763" s="9"/>
      <c r="BA3763" s="9"/>
      <c r="BB3763" s="9"/>
      <c r="BC3763" s="9"/>
      <c r="BD3763" s="9"/>
      <c r="BE3763" s="9"/>
      <c r="BF3763" s="9"/>
      <c r="BG3763" s="9"/>
      <c r="BH3763" s="9"/>
      <c r="BI3763" s="9"/>
      <c r="BJ3763" s="9"/>
      <c r="BK3763" s="9"/>
      <c r="BL3763" s="9"/>
      <c r="BM3763" s="9"/>
      <c r="BN3763" s="9"/>
      <c r="BO3763" s="9"/>
      <c r="BP3763" s="9"/>
      <c r="BQ3763" s="9"/>
      <c r="BR3763" s="9"/>
      <c r="BS3763" s="9"/>
      <c r="BT3763" s="9"/>
      <c r="BU3763" s="9"/>
      <c r="BV3763" s="9"/>
      <c r="BW3763" s="9"/>
      <c r="BX3763" s="9"/>
      <c r="BY3763" s="9"/>
      <c r="BZ3763" s="9"/>
    </row>
    <row r="3764" spans="1:78">
      <c r="A3764" s="9"/>
      <c r="B3764" s="10"/>
      <c r="D3764" s="9"/>
      <c r="E3764" s="9"/>
      <c r="F3764" s="9"/>
      <c r="G3764" s="9"/>
      <c r="H3764" s="9"/>
      <c r="I3764" s="9"/>
      <c r="J3764" s="9"/>
      <c r="K3764" s="9"/>
      <c r="L3764" s="9"/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A3764" s="9"/>
      <c r="AB3764" s="9"/>
      <c r="AC3764" s="9"/>
      <c r="AD3764" s="9"/>
      <c r="AE3764" s="9"/>
      <c r="AF3764" s="9"/>
      <c r="AG3764" s="9"/>
      <c r="AH3764" s="9"/>
      <c r="AI3764" s="9"/>
      <c r="AJ3764" s="9"/>
      <c r="AK3764" s="9"/>
      <c r="AL3764" s="9"/>
      <c r="AM3764" s="9"/>
      <c r="AN3764" s="9"/>
      <c r="AO3764" s="9"/>
      <c r="AP3764" s="9"/>
      <c r="AQ3764" s="9"/>
      <c r="AR3764" s="9"/>
      <c r="AS3764" s="9"/>
      <c r="AT3764" s="9"/>
      <c r="AU3764" s="9"/>
      <c r="AV3764" s="9"/>
      <c r="AW3764" s="9"/>
      <c r="AX3764" s="9"/>
      <c r="AY3764" s="9"/>
      <c r="AZ3764" s="9"/>
      <c r="BA3764" s="9"/>
      <c r="BB3764" s="9"/>
      <c r="BC3764" s="9"/>
      <c r="BD3764" s="9"/>
      <c r="BE3764" s="9"/>
      <c r="BF3764" s="9"/>
      <c r="BG3764" s="9"/>
      <c r="BH3764" s="9"/>
      <c r="BI3764" s="9"/>
      <c r="BJ3764" s="9"/>
      <c r="BK3764" s="9"/>
      <c r="BL3764" s="9"/>
      <c r="BM3764" s="9"/>
      <c r="BN3764" s="9"/>
      <c r="BO3764" s="9"/>
      <c r="BP3764" s="9"/>
      <c r="BQ3764" s="9"/>
      <c r="BR3764" s="9"/>
      <c r="BS3764" s="9"/>
      <c r="BT3764" s="9"/>
      <c r="BU3764" s="9"/>
      <c r="BV3764" s="9"/>
      <c r="BW3764" s="9"/>
      <c r="BX3764" s="9"/>
      <c r="BY3764" s="9"/>
      <c r="BZ3764" s="9"/>
    </row>
    <row r="3765" spans="1:78">
      <c r="A3765" s="9"/>
      <c r="B3765" s="10"/>
      <c r="D3765" s="9"/>
      <c r="E3765" s="9"/>
      <c r="F3765" s="9"/>
      <c r="G3765" s="9"/>
      <c r="H3765" s="9"/>
      <c r="I3765" s="9"/>
      <c r="J3765" s="9"/>
      <c r="K3765" s="9"/>
      <c r="L3765" s="9"/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A3765" s="9"/>
      <c r="AB3765" s="9"/>
      <c r="AC3765" s="9"/>
      <c r="AD3765" s="9"/>
      <c r="AE3765" s="9"/>
      <c r="AF3765" s="9"/>
      <c r="AG3765" s="9"/>
      <c r="AH3765" s="9"/>
      <c r="AI3765" s="9"/>
      <c r="AJ3765" s="9"/>
      <c r="AK3765" s="9"/>
      <c r="AL3765" s="9"/>
      <c r="AM3765" s="9"/>
      <c r="AN3765" s="9"/>
      <c r="AO3765" s="9"/>
      <c r="AP3765" s="9"/>
      <c r="AQ3765" s="9"/>
      <c r="AR3765" s="9"/>
      <c r="AS3765" s="9"/>
      <c r="AT3765" s="9"/>
      <c r="AU3765" s="9"/>
      <c r="AV3765" s="9"/>
      <c r="AW3765" s="9"/>
      <c r="AX3765" s="9"/>
      <c r="AY3765" s="9"/>
      <c r="AZ3765" s="9"/>
      <c r="BA3765" s="9"/>
      <c r="BB3765" s="9"/>
      <c r="BC3765" s="9"/>
      <c r="BD3765" s="9"/>
      <c r="BE3765" s="9"/>
      <c r="BF3765" s="9"/>
      <c r="BG3765" s="9"/>
      <c r="BH3765" s="9"/>
      <c r="BI3765" s="9"/>
      <c r="BJ3765" s="9"/>
      <c r="BK3765" s="9"/>
      <c r="BL3765" s="9"/>
      <c r="BM3765" s="9"/>
      <c r="BN3765" s="9"/>
      <c r="BO3765" s="9"/>
      <c r="BP3765" s="9"/>
      <c r="BQ3765" s="9"/>
      <c r="BR3765" s="9"/>
      <c r="BS3765" s="9"/>
      <c r="BT3765" s="9"/>
      <c r="BU3765" s="9"/>
      <c r="BV3765" s="9"/>
      <c r="BW3765" s="9"/>
      <c r="BX3765" s="9"/>
      <c r="BY3765" s="9"/>
      <c r="BZ3765" s="9"/>
    </row>
    <row r="3766" spans="1:78">
      <c r="A3766" s="9"/>
      <c r="B3766" s="10"/>
      <c r="D3766" s="9"/>
      <c r="E3766" s="9"/>
      <c r="F3766" s="9"/>
      <c r="G3766" s="9"/>
      <c r="H3766" s="9"/>
      <c r="I3766" s="9"/>
      <c r="J3766" s="9"/>
      <c r="K3766" s="9"/>
      <c r="L3766" s="9"/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A3766" s="9"/>
      <c r="AB3766" s="9"/>
      <c r="AC3766" s="9"/>
      <c r="AD3766" s="9"/>
      <c r="AE3766" s="9"/>
      <c r="AF3766" s="9"/>
      <c r="AG3766" s="9"/>
      <c r="AH3766" s="9"/>
      <c r="AI3766" s="9"/>
      <c r="AJ3766" s="9"/>
      <c r="AK3766" s="9"/>
      <c r="AL3766" s="9"/>
      <c r="AM3766" s="9"/>
      <c r="AN3766" s="9"/>
      <c r="AO3766" s="9"/>
      <c r="AP3766" s="9"/>
      <c r="AQ3766" s="9"/>
      <c r="AR3766" s="9"/>
      <c r="AS3766" s="9"/>
      <c r="AT3766" s="9"/>
      <c r="AU3766" s="9"/>
      <c r="AV3766" s="9"/>
      <c r="AW3766" s="9"/>
      <c r="AX3766" s="9"/>
      <c r="AY3766" s="9"/>
      <c r="AZ3766" s="9"/>
      <c r="BA3766" s="9"/>
      <c r="BB3766" s="9"/>
      <c r="BC3766" s="9"/>
      <c r="BD3766" s="9"/>
      <c r="BE3766" s="9"/>
      <c r="BF3766" s="9"/>
      <c r="BG3766" s="9"/>
      <c r="BH3766" s="9"/>
      <c r="BI3766" s="9"/>
      <c r="BJ3766" s="9"/>
      <c r="BK3766" s="9"/>
      <c r="BL3766" s="9"/>
      <c r="BM3766" s="9"/>
      <c r="BN3766" s="9"/>
      <c r="BO3766" s="9"/>
      <c r="BP3766" s="9"/>
      <c r="BQ3766" s="9"/>
      <c r="BR3766" s="9"/>
      <c r="BS3766" s="9"/>
      <c r="BT3766" s="9"/>
      <c r="BU3766" s="9"/>
      <c r="BV3766" s="9"/>
      <c r="BW3766" s="9"/>
      <c r="BX3766" s="9"/>
      <c r="BY3766" s="9"/>
      <c r="BZ3766" s="9"/>
    </row>
    <row r="3767" spans="1:78">
      <c r="A3767" s="9"/>
      <c r="B3767" s="10"/>
      <c r="D3767" s="9"/>
      <c r="E3767" s="9"/>
      <c r="F3767" s="9"/>
      <c r="G3767" s="9"/>
      <c r="H3767" s="9"/>
      <c r="I3767" s="9"/>
      <c r="J3767" s="9"/>
      <c r="K3767" s="9"/>
      <c r="L3767" s="9"/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A3767" s="9"/>
      <c r="AB3767" s="9"/>
      <c r="AC3767" s="9"/>
      <c r="AD3767" s="9"/>
      <c r="AE3767" s="9"/>
      <c r="AF3767" s="9"/>
      <c r="AG3767" s="9"/>
      <c r="AH3767" s="9"/>
      <c r="AI3767" s="9"/>
      <c r="AJ3767" s="9"/>
      <c r="AK3767" s="9"/>
      <c r="AL3767" s="9"/>
      <c r="AM3767" s="9"/>
      <c r="AN3767" s="9"/>
      <c r="AO3767" s="9"/>
      <c r="AP3767" s="9"/>
      <c r="AQ3767" s="9"/>
      <c r="AR3767" s="9"/>
      <c r="AS3767" s="9"/>
      <c r="AT3767" s="9"/>
      <c r="AU3767" s="9"/>
      <c r="AV3767" s="9"/>
      <c r="AW3767" s="9"/>
      <c r="AX3767" s="9"/>
      <c r="AY3767" s="9"/>
      <c r="AZ3767" s="9"/>
      <c r="BA3767" s="9"/>
      <c r="BB3767" s="9"/>
      <c r="BC3767" s="9"/>
      <c r="BD3767" s="9"/>
      <c r="BE3767" s="9"/>
      <c r="BF3767" s="9"/>
      <c r="BG3767" s="9"/>
      <c r="BH3767" s="9"/>
      <c r="BI3767" s="9"/>
      <c r="BJ3767" s="9"/>
      <c r="BK3767" s="9"/>
      <c r="BL3767" s="9"/>
      <c r="BM3767" s="9"/>
      <c r="BN3767" s="9"/>
      <c r="BO3767" s="9"/>
      <c r="BP3767" s="9"/>
      <c r="BQ3767" s="9"/>
      <c r="BR3767" s="9"/>
      <c r="BS3767" s="9"/>
      <c r="BT3767" s="9"/>
      <c r="BU3767" s="9"/>
      <c r="BV3767" s="9"/>
      <c r="BW3767" s="9"/>
      <c r="BX3767" s="9"/>
      <c r="BY3767" s="9"/>
      <c r="BZ3767" s="9"/>
    </row>
    <row r="3768" spans="1:78">
      <c r="A3768" s="9"/>
      <c r="B3768" s="10"/>
      <c r="D3768" s="9"/>
      <c r="E3768" s="9"/>
      <c r="F3768" s="9"/>
      <c r="G3768" s="9"/>
      <c r="H3768" s="9"/>
      <c r="I3768" s="9"/>
      <c r="J3768" s="9"/>
      <c r="K3768" s="9"/>
      <c r="L3768" s="9"/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A3768" s="9"/>
      <c r="AB3768" s="9"/>
      <c r="AC3768" s="9"/>
      <c r="AD3768" s="9"/>
      <c r="AE3768" s="9"/>
      <c r="AF3768" s="9"/>
      <c r="AG3768" s="9"/>
      <c r="AH3768" s="9"/>
      <c r="AI3768" s="9"/>
      <c r="AJ3768" s="9"/>
      <c r="AK3768" s="9"/>
      <c r="AL3768" s="9"/>
      <c r="AM3768" s="9"/>
      <c r="AN3768" s="9"/>
      <c r="AO3768" s="9"/>
      <c r="AP3768" s="9"/>
      <c r="AQ3768" s="9"/>
      <c r="AR3768" s="9"/>
      <c r="AS3768" s="9"/>
      <c r="AT3768" s="9"/>
      <c r="AU3768" s="9"/>
      <c r="AV3768" s="9"/>
      <c r="AW3768" s="9"/>
      <c r="AX3768" s="9"/>
      <c r="AY3768" s="9"/>
      <c r="AZ3768" s="9"/>
      <c r="BA3768" s="9"/>
      <c r="BB3768" s="9"/>
      <c r="BC3768" s="9"/>
      <c r="BD3768" s="9"/>
      <c r="BE3768" s="9"/>
      <c r="BF3768" s="9"/>
      <c r="BG3768" s="9"/>
      <c r="BH3768" s="9"/>
      <c r="BI3768" s="9"/>
      <c r="BJ3768" s="9"/>
      <c r="BK3768" s="9"/>
      <c r="BL3768" s="9"/>
      <c r="BM3768" s="9"/>
      <c r="BN3768" s="9"/>
      <c r="BO3768" s="9"/>
      <c r="BP3768" s="9"/>
      <c r="BQ3768" s="9"/>
      <c r="BR3768" s="9"/>
      <c r="BS3768" s="9"/>
      <c r="BT3768" s="9"/>
      <c r="BU3768" s="9"/>
      <c r="BV3768" s="9"/>
      <c r="BW3768" s="9"/>
      <c r="BX3768" s="9"/>
      <c r="BY3768" s="9"/>
      <c r="BZ3768" s="9"/>
    </row>
    <row r="3769" spans="1:78">
      <c r="A3769" s="9"/>
      <c r="B3769" s="10"/>
      <c r="D3769" s="9"/>
      <c r="E3769" s="9"/>
      <c r="F3769" s="9"/>
      <c r="G3769" s="9"/>
      <c r="H3769" s="9"/>
      <c r="I3769" s="9"/>
      <c r="J3769" s="9"/>
      <c r="K3769" s="9"/>
      <c r="L3769" s="9"/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A3769" s="9"/>
      <c r="AB3769" s="9"/>
      <c r="AC3769" s="9"/>
      <c r="AD3769" s="9"/>
      <c r="AE3769" s="9"/>
      <c r="AF3769" s="9"/>
      <c r="AG3769" s="9"/>
      <c r="AH3769" s="9"/>
      <c r="AI3769" s="9"/>
      <c r="AJ3769" s="9"/>
      <c r="AK3769" s="9"/>
      <c r="AL3769" s="9"/>
      <c r="AM3769" s="9"/>
      <c r="AN3769" s="9"/>
      <c r="AO3769" s="9"/>
      <c r="AP3769" s="9"/>
      <c r="AQ3769" s="9"/>
      <c r="AR3769" s="9"/>
      <c r="AS3769" s="9"/>
      <c r="AT3769" s="9"/>
      <c r="AU3769" s="9"/>
      <c r="AV3769" s="9"/>
      <c r="AW3769" s="9"/>
      <c r="AX3769" s="9"/>
      <c r="AY3769" s="9"/>
      <c r="AZ3769" s="9"/>
      <c r="BA3769" s="9"/>
      <c r="BB3769" s="9"/>
      <c r="BC3769" s="9"/>
      <c r="BD3769" s="9"/>
      <c r="BE3769" s="9"/>
      <c r="BF3769" s="9"/>
      <c r="BG3769" s="9"/>
      <c r="BH3769" s="9"/>
      <c r="BI3769" s="9"/>
      <c r="BJ3769" s="9"/>
      <c r="BK3769" s="9"/>
      <c r="BL3769" s="9"/>
      <c r="BM3769" s="9"/>
      <c r="BN3769" s="9"/>
      <c r="BO3769" s="9"/>
      <c r="BP3769" s="9"/>
      <c r="BQ3769" s="9"/>
      <c r="BR3769" s="9"/>
      <c r="BS3769" s="9"/>
      <c r="BT3769" s="9"/>
      <c r="BU3769" s="9"/>
      <c r="BV3769" s="9"/>
      <c r="BW3769" s="9"/>
      <c r="BX3769" s="9"/>
      <c r="BY3769" s="9"/>
      <c r="BZ3769" s="9"/>
    </row>
    <row r="3770" spans="1:78">
      <c r="A3770" s="9"/>
      <c r="B3770" s="10"/>
      <c r="D3770" s="9"/>
      <c r="E3770" s="9"/>
      <c r="F3770" s="9"/>
      <c r="G3770" s="9"/>
      <c r="H3770" s="9"/>
      <c r="I3770" s="9"/>
      <c r="J3770" s="9"/>
      <c r="K3770" s="9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A3770" s="9"/>
      <c r="AB3770" s="9"/>
      <c r="AC3770" s="9"/>
      <c r="AD3770" s="9"/>
      <c r="AE3770" s="9"/>
      <c r="AF3770" s="9"/>
      <c r="AG3770" s="9"/>
      <c r="AH3770" s="9"/>
      <c r="AI3770" s="9"/>
      <c r="AJ3770" s="9"/>
      <c r="AK3770" s="9"/>
      <c r="AL3770" s="9"/>
      <c r="AM3770" s="9"/>
      <c r="AN3770" s="9"/>
      <c r="AO3770" s="9"/>
      <c r="AP3770" s="9"/>
      <c r="AQ3770" s="9"/>
      <c r="AR3770" s="9"/>
      <c r="AS3770" s="9"/>
      <c r="AT3770" s="9"/>
      <c r="AU3770" s="9"/>
      <c r="AV3770" s="9"/>
      <c r="AW3770" s="9"/>
      <c r="AX3770" s="9"/>
      <c r="AY3770" s="9"/>
      <c r="AZ3770" s="9"/>
      <c r="BA3770" s="9"/>
      <c r="BB3770" s="9"/>
      <c r="BC3770" s="9"/>
      <c r="BD3770" s="9"/>
      <c r="BE3770" s="9"/>
      <c r="BF3770" s="9"/>
      <c r="BG3770" s="9"/>
      <c r="BH3770" s="9"/>
      <c r="BI3770" s="9"/>
      <c r="BJ3770" s="9"/>
      <c r="BK3770" s="9"/>
      <c r="BL3770" s="9"/>
      <c r="BM3770" s="9"/>
      <c r="BN3770" s="9"/>
      <c r="BO3770" s="9"/>
      <c r="BP3770" s="9"/>
      <c r="BQ3770" s="9"/>
      <c r="BR3770" s="9"/>
      <c r="BS3770" s="9"/>
      <c r="BT3770" s="9"/>
      <c r="BU3770" s="9"/>
      <c r="BV3770" s="9"/>
      <c r="BW3770" s="9"/>
      <c r="BX3770" s="9"/>
      <c r="BY3770" s="9"/>
      <c r="BZ3770" s="9"/>
    </row>
    <row r="3771" spans="1:78">
      <c r="A3771" s="9"/>
      <c r="B3771" s="10"/>
      <c r="D3771" s="9"/>
      <c r="E3771" s="9"/>
      <c r="F3771" s="9"/>
      <c r="G3771" s="9"/>
      <c r="H3771" s="9"/>
      <c r="I3771" s="9"/>
      <c r="J3771" s="9"/>
      <c r="K3771" s="9"/>
      <c r="L3771" s="9"/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A3771" s="9"/>
      <c r="AB3771" s="9"/>
      <c r="AC3771" s="9"/>
      <c r="AD3771" s="9"/>
      <c r="AE3771" s="9"/>
      <c r="AF3771" s="9"/>
      <c r="AG3771" s="9"/>
      <c r="AH3771" s="9"/>
      <c r="AI3771" s="9"/>
      <c r="AJ3771" s="9"/>
      <c r="AK3771" s="9"/>
      <c r="AL3771" s="9"/>
      <c r="AM3771" s="9"/>
      <c r="AN3771" s="9"/>
      <c r="AO3771" s="9"/>
      <c r="AP3771" s="9"/>
      <c r="AQ3771" s="9"/>
      <c r="AR3771" s="9"/>
      <c r="AS3771" s="9"/>
      <c r="AT3771" s="9"/>
      <c r="AU3771" s="9"/>
      <c r="AV3771" s="9"/>
      <c r="AW3771" s="9"/>
      <c r="AX3771" s="9"/>
      <c r="AY3771" s="9"/>
      <c r="AZ3771" s="9"/>
      <c r="BA3771" s="9"/>
      <c r="BB3771" s="9"/>
      <c r="BC3771" s="9"/>
      <c r="BD3771" s="9"/>
      <c r="BE3771" s="9"/>
      <c r="BF3771" s="9"/>
      <c r="BG3771" s="9"/>
      <c r="BH3771" s="9"/>
      <c r="BI3771" s="9"/>
      <c r="BJ3771" s="9"/>
      <c r="BK3771" s="9"/>
      <c r="BL3771" s="9"/>
      <c r="BM3771" s="9"/>
      <c r="BN3771" s="9"/>
      <c r="BO3771" s="9"/>
      <c r="BP3771" s="9"/>
      <c r="BQ3771" s="9"/>
      <c r="BR3771" s="9"/>
      <c r="BS3771" s="9"/>
      <c r="BT3771" s="9"/>
      <c r="BU3771" s="9"/>
      <c r="BV3771" s="9"/>
      <c r="BW3771" s="9"/>
      <c r="BX3771" s="9"/>
      <c r="BY3771" s="9"/>
      <c r="BZ3771" s="9"/>
    </row>
    <row r="3772" spans="1:78">
      <c r="A3772" s="9"/>
      <c r="B3772" s="10"/>
      <c r="D3772" s="9"/>
      <c r="E3772" s="9"/>
      <c r="F3772" s="9"/>
      <c r="G3772" s="9"/>
      <c r="H3772" s="9"/>
      <c r="I3772" s="9"/>
      <c r="J3772" s="9"/>
      <c r="K3772" s="9"/>
      <c r="L3772" s="9"/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A3772" s="9"/>
      <c r="AB3772" s="9"/>
      <c r="AC3772" s="9"/>
      <c r="AD3772" s="9"/>
      <c r="AE3772" s="9"/>
      <c r="AF3772" s="9"/>
      <c r="AG3772" s="9"/>
      <c r="AH3772" s="9"/>
      <c r="AI3772" s="9"/>
      <c r="AJ3772" s="9"/>
      <c r="AK3772" s="9"/>
      <c r="AL3772" s="9"/>
      <c r="AM3772" s="9"/>
      <c r="AN3772" s="9"/>
      <c r="AO3772" s="9"/>
      <c r="AP3772" s="9"/>
      <c r="AQ3772" s="9"/>
      <c r="AR3772" s="9"/>
      <c r="AS3772" s="9"/>
      <c r="AT3772" s="9"/>
      <c r="AU3772" s="9"/>
      <c r="AV3772" s="9"/>
      <c r="AW3772" s="9"/>
      <c r="AX3772" s="9"/>
      <c r="AY3772" s="9"/>
      <c r="AZ3772" s="9"/>
      <c r="BA3772" s="9"/>
      <c r="BB3772" s="9"/>
      <c r="BC3772" s="9"/>
      <c r="BD3772" s="9"/>
      <c r="BE3772" s="9"/>
      <c r="BF3772" s="9"/>
      <c r="BG3772" s="9"/>
      <c r="BH3772" s="9"/>
      <c r="BI3772" s="9"/>
      <c r="BJ3772" s="9"/>
      <c r="BK3772" s="9"/>
      <c r="BL3772" s="9"/>
      <c r="BM3772" s="9"/>
      <c r="BN3772" s="9"/>
      <c r="BO3772" s="9"/>
      <c r="BP3772" s="9"/>
      <c r="BQ3772" s="9"/>
      <c r="BR3772" s="9"/>
      <c r="BS3772" s="9"/>
      <c r="BT3772" s="9"/>
      <c r="BU3772" s="9"/>
      <c r="BV3772" s="9"/>
      <c r="BW3772" s="9"/>
      <c r="BX3772" s="9"/>
      <c r="BY3772" s="9"/>
      <c r="BZ3772" s="9"/>
    </row>
    <row r="3773" spans="1:78">
      <c r="A3773" s="9"/>
      <c r="B3773" s="10"/>
      <c r="D3773" s="9"/>
      <c r="E3773" s="9"/>
      <c r="F3773" s="9"/>
      <c r="G3773" s="9"/>
      <c r="H3773" s="9"/>
      <c r="I3773" s="9"/>
      <c r="J3773" s="9"/>
      <c r="K3773" s="9"/>
      <c r="L3773" s="9"/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A3773" s="9"/>
      <c r="AB3773" s="9"/>
      <c r="AC3773" s="9"/>
      <c r="AD3773" s="9"/>
      <c r="AE3773" s="9"/>
      <c r="AF3773" s="9"/>
      <c r="AG3773" s="9"/>
      <c r="AH3773" s="9"/>
      <c r="AI3773" s="9"/>
      <c r="AJ3773" s="9"/>
      <c r="AK3773" s="9"/>
      <c r="AL3773" s="9"/>
      <c r="AM3773" s="9"/>
      <c r="AN3773" s="9"/>
      <c r="AO3773" s="9"/>
      <c r="AP3773" s="9"/>
      <c r="AQ3773" s="9"/>
      <c r="AR3773" s="9"/>
      <c r="AS3773" s="9"/>
      <c r="AT3773" s="9"/>
      <c r="AU3773" s="9"/>
      <c r="AV3773" s="9"/>
      <c r="AW3773" s="9"/>
      <c r="AX3773" s="9"/>
      <c r="AY3773" s="9"/>
      <c r="AZ3773" s="9"/>
      <c r="BA3773" s="9"/>
      <c r="BB3773" s="9"/>
      <c r="BC3773" s="9"/>
      <c r="BD3773" s="9"/>
      <c r="BE3773" s="9"/>
      <c r="BF3773" s="9"/>
      <c r="BG3773" s="9"/>
      <c r="BH3773" s="9"/>
      <c r="BI3773" s="9"/>
      <c r="BJ3773" s="9"/>
      <c r="BK3773" s="9"/>
      <c r="BL3773" s="9"/>
      <c r="BM3773" s="9"/>
      <c r="BN3773" s="9"/>
      <c r="BO3773" s="9"/>
      <c r="BP3773" s="9"/>
      <c r="BQ3773" s="9"/>
      <c r="BR3773" s="9"/>
      <c r="BS3773" s="9"/>
      <c r="BT3773" s="9"/>
      <c r="BU3773" s="9"/>
      <c r="BV3773" s="9"/>
      <c r="BW3773" s="9"/>
      <c r="BX3773" s="9"/>
      <c r="BY3773" s="9"/>
      <c r="BZ3773" s="9"/>
    </row>
    <row r="3774" spans="1:78">
      <c r="A3774" s="9"/>
      <c r="B3774" s="10"/>
      <c r="D3774" s="9"/>
      <c r="E3774" s="9"/>
      <c r="F3774" s="9"/>
      <c r="G3774" s="9"/>
      <c r="H3774" s="9"/>
      <c r="I3774" s="9"/>
      <c r="J3774" s="9"/>
      <c r="K3774" s="9"/>
      <c r="L3774" s="9"/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A3774" s="9"/>
      <c r="AB3774" s="9"/>
      <c r="AC3774" s="9"/>
      <c r="AD3774" s="9"/>
      <c r="AE3774" s="9"/>
      <c r="AF3774" s="9"/>
      <c r="AG3774" s="9"/>
      <c r="AH3774" s="9"/>
      <c r="AI3774" s="9"/>
      <c r="AJ3774" s="9"/>
      <c r="AK3774" s="9"/>
      <c r="AL3774" s="9"/>
      <c r="AM3774" s="9"/>
      <c r="AN3774" s="9"/>
      <c r="AO3774" s="9"/>
      <c r="AP3774" s="9"/>
      <c r="AQ3774" s="9"/>
      <c r="AR3774" s="9"/>
      <c r="AS3774" s="9"/>
      <c r="AT3774" s="9"/>
      <c r="AU3774" s="9"/>
      <c r="AV3774" s="9"/>
      <c r="AW3774" s="9"/>
      <c r="AX3774" s="9"/>
      <c r="AY3774" s="9"/>
      <c r="AZ3774" s="9"/>
      <c r="BA3774" s="9"/>
      <c r="BB3774" s="9"/>
      <c r="BC3774" s="9"/>
      <c r="BD3774" s="9"/>
      <c r="BE3774" s="9"/>
      <c r="BF3774" s="9"/>
      <c r="BG3774" s="9"/>
      <c r="BH3774" s="9"/>
      <c r="BI3774" s="9"/>
      <c r="BJ3774" s="9"/>
      <c r="BK3774" s="9"/>
      <c r="BL3774" s="9"/>
      <c r="BM3774" s="9"/>
      <c r="BN3774" s="9"/>
      <c r="BO3774" s="9"/>
      <c r="BP3774" s="9"/>
      <c r="BQ3774" s="9"/>
      <c r="BR3774" s="9"/>
      <c r="BS3774" s="9"/>
      <c r="BT3774" s="9"/>
      <c r="BU3774" s="9"/>
      <c r="BV3774" s="9"/>
      <c r="BW3774" s="9"/>
      <c r="BX3774" s="9"/>
      <c r="BY3774" s="9"/>
      <c r="BZ3774" s="9"/>
    </row>
    <row r="3775" spans="1:78">
      <c r="A3775" s="9"/>
      <c r="B3775" s="10"/>
      <c r="D3775" s="9"/>
      <c r="E3775" s="9"/>
      <c r="F3775" s="9"/>
      <c r="G3775" s="9"/>
      <c r="H3775" s="9"/>
      <c r="I3775" s="9"/>
      <c r="J3775" s="9"/>
      <c r="K3775" s="9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A3775" s="9"/>
      <c r="AB3775" s="9"/>
      <c r="AC3775" s="9"/>
      <c r="AD3775" s="9"/>
      <c r="AE3775" s="9"/>
      <c r="AF3775" s="9"/>
      <c r="AG3775" s="9"/>
      <c r="AH3775" s="9"/>
      <c r="AI3775" s="9"/>
      <c r="AJ3775" s="9"/>
      <c r="AK3775" s="9"/>
      <c r="AL3775" s="9"/>
      <c r="AM3775" s="9"/>
      <c r="AN3775" s="9"/>
      <c r="AO3775" s="9"/>
      <c r="AP3775" s="9"/>
      <c r="AQ3775" s="9"/>
      <c r="AR3775" s="9"/>
      <c r="AS3775" s="9"/>
      <c r="AT3775" s="9"/>
      <c r="AU3775" s="9"/>
      <c r="AV3775" s="9"/>
      <c r="AW3775" s="9"/>
      <c r="AX3775" s="9"/>
      <c r="AY3775" s="9"/>
      <c r="AZ3775" s="9"/>
      <c r="BA3775" s="9"/>
      <c r="BB3775" s="9"/>
      <c r="BC3775" s="9"/>
      <c r="BD3775" s="9"/>
      <c r="BE3775" s="9"/>
      <c r="BF3775" s="9"/>
      <c r="BG3775" s="9"/>
      <c r="BH3775" s="9"/>
      <c r="BI3775" s="9"/>
      <c r="BJ3775" s="9"/>
      <c r="BK3775" s="9"/>
      <c r="BL3775" s="9"/>
      <c r="BM3775" s="9"/>
      <c r="BN3775" s="9"/>
      <c r="BO3775" s="9"/>
      <c r="BP3775" s="9"/>
      <c r="BQ3775" s="9"/>
      <c r="BR3775" s="9"/>
      <c r="BS3775" s="9"/>
      <c r="BT3775" s="9"/>
      <c r="BU3775" s="9"/>
      <c r="BV3775" s="9"/>
      <c r="BW3775" s="9"/>
      <c r="BX3775" s="9"/>
      <c r="BY3775" s="9"/>
      <c r="BZ3775" s="9"/>
    </row>
    <row r="3776" spans="1:78">
      <c r="A3776" s="9"/>
      <c r="B3776" s="10"/>
      <c r="D3776" s="9"/>
      <c r="E3776" s="9"/>
      <c r="F3776" s="9"/>
      <c r="G3776" s="9"/>
      <c r="H3776" s="9"/>
      <c r="I3776" s="9"/>
      <c r="J3776" s="9"/>
      <c r="K3776" s="9"/>
      <c r="L3776" s="9"/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A3776" s="9"/>
      <c r="AB3776" s="9"/>
      <c r="AC3776" s="9"/>
      <c r="AD3776" s="9"/>
      <c r="AE3776" s="9"/>
      <c r="AF3776" s="9"/>
      <c r="AG3776" s="9"/>
      <c r="AH3776" s="9"/>
      <c r="AI3776" s="9"/>
      <c r="AJ3776" s="9"/>
      <c r="AK3776" s="9"/>
      <c r="AL3776" s="9"/>
      <c r="AM3776" s="9"/>
      <c r="AN3776" s="9"/>
      <c r="AO3776" s="9"/>
      <c r="AP3776" s="9"/>
      <c r="AQ3776" s="9"/>
      <c r="AR3776" s="9"/>
      <c r="AS3776" s="9"/>
      <c r="AT3776" s="9"/>
      <c r="AU3776" s="9"/>
      <c r="AV3776" s="9"/>
      <c r="AW3776" s="9"/>
      <c r="AX3776" s="9"/>
      <c r="AY3776" s="9"/>
      <c r="AZ3776" s="9"/>
      <c r="BA3776" s="9"/>
      <c r="BB3776" s="9"/>
      <c r="BC3776" s="9"/>
      <c r="BD3776" s="9"/>
      <c r="BE3776" s="9"/>
      <c r="BF3776" s="9"/>
      <c r="BG3776" s="9"/>
      <c r="BH3776" s="9"/>
      <c r="BI3776" s="9"/>
      <c r="BJ3776" s="9"/>
      <c r="BK3776" s="9"/>
      <c r="BL3776" s="9"/>
      <c r="BM3776" s="9"/>
      <c r="BN3776" s="9"/>
      <c r="BO3776" s="9"/>
      <c r="BP3776" s="9"/>
      <c r="BQ3776" s="9"/>
      <c r="BR3776" s="9"/>
      <c r="BS3776" s="9"/>
      <c r="BT3776" s="9"/>
      <c r="BU3776" s="9"/>
      <c r="BV3776" s="9"/>
      <c r="BW3776" s="9"/>
      <c r="BX3776" s="9"/>
      <c r="BY3776" s="9"/>
      <c r="BZ3776" s="9"/>
    </row>
    <row r="3777" spans="1:78">
      <c r="A3777" s="9"/>
      <c r="B3777" s="10"/>
      <c r="D3777" s="9"/>
      <c r="E3777" s="9"/>
      <c r="F3777" s="9"/>
      <c r="G3777" s="9"/>
      <c r="H3777" s="9"/>
      <c r="I3777" s="9"/>
      <c r="J3777" s="9"/>
      <c r="K3777" s="9"/>
      <c r="L3777" s="9"/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A3777" s="9"/>
      <c r="AB3777" s="9"/>
      <c r="AC3777" s="9"/>
      <c r="AD3777" s="9"/>
      <c r="AE3777" s="9"/>
      <c r="AF3777" s="9"/>
      <c r="AG3777" s="9"/>
      <c r="AH3777" s="9"/>
      <c r="AI3777" s="9"/>
      <c r="AJ3777" s="9"/>
      <c r="AK3777" s="9"/>
      <c r="AL3777" s="9"/>
      <c r="AM3777" s="9"/>
      <c r="AN3777" s="9"/>
      <c r="AO3777" s="9"/>
      <c r="AP3777" s="9"/>
      <c r="AQ3777" s="9"/>
      <c r="AR3777" s="9"/>
      <c r="AS3777" s="9"/>
      <c r="AT3777" s="9"/>
      <c r="AU3777" s="9"/>
      <c r="AV3777" s="9"/>
      <c r="AW3777" s="9"/>
      <c r="AX3777" s="9"/>
      <c r="AY3777" s="9"/>
      <c r="AZ3777" s="9"/>
      <c r="BA3777" s="9"/>
      <c r="BB3777" s="9"/>
      <c r="BC3777" s="9"/>
      <c r="BD3777" s="9"/>
      <c r="BE3777" s="9"/>
      <c r="BF3777" s="9"/>
      <c r="BG3777" s="9"/>
      <c r="BH3777" s="9"/>
      <c r="BI3777" s="9"/>
      <c r="BJ3777" s="9"/>
      <c r="BK3777" s="9"/>
      <c r="BL3777" s="9"/>
      <c r="BM3777" s="9"/>
      <c r="BN3777" s="9"/>
      <c r="BO3777" s="9"/>
      <c r="BP3777" s="9"/>
      <c r="BQ3777" s="9"/>
      <c r="BR3777" s="9"/>
      <c r="BS3777" s="9"/>
      <c r="BT3777" s="9"/>
      <c r="BU3777" s="9"/>
      <c r="BV3777" s="9"/>
      <c r="BW3777" s="9"/>
      <c r="BX3777" s="9"/>
      <c r="BY3777" s="9"/>
      <c r="BZ3777" s="9"/>
    </row>
    <row r="3778" spans="1:78">
      <c r="A3778" s="9"/>
      <c r="B3778" s="10"/>
      <c r="D3778" s="9"/>
      <c r="E3778" s="9"/>
      <c r="F3778" s="9"/>
      <c r="G3778" s="9"/>
      <c r="H3778" s="9"/>
      <c r="I3778" s="9"/>
      <c r="J3778" s="9"/>
      <c r="K3778" s="9"/>
      <c r="L3778" s="9"/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A3778" s="9"/>
      <c r="AB3778" s="9"/>
      <c r="AC3778" s="9"/>
      <c r="AD3778" s="9"/>
      <c r="AE3778" s="9"/>
      <c r="AF3778" s="9"/>
      <c r="AG3778" s="9"/>
      <c r="AH3778" s="9"/>
      <c r="AI3778" s="9"/>
      <c r="AJ3778" s="9"/>
      <c r="AK3778" s="9"/>
      <c r="AL3778" s="9"/>
      <c r="AM3778" s="9"/>
      <c r="AN3778" s="9"/>
      <c r="AO3778" s="9"/>
      <c r="AP3778" s="9"/>
      <c r="AQ3778" s="9"/>
      <c r="AR3778" s="9"/>
      <c r="AS3778" s="9"/>
      <c r="AT3778" s="9"/>
      <c r="AU3778" s="9"/>
      <c r="AV3778" s="9"/>
      <c r="AW3778" s="9"/>
      <c r="AX3778" s="9"/>
      <c r="AY3778" s="9"/>
      <c r="AZ3778" s="9"/>
      <c r="BA3778" s="9"/>
      <c r="BB3778" s="9"/>
      <c r="BC3778" s="9"/>
      <c r="BD3778" s="9"/>
      <c r="BE3778" s="9"/>
      <c r="BF3778" s="9"/>
      <c r="BG3778" s="9"/>
      <c r="BH3778" s="9"/>
      <c r="BI3778" s="9"/>
      <c r="BJ3778" s="9"/>
      <c r="BK3778" s="9"/>
      <c r="BL3778" s="9"/>
      <c r="BM3778" s="9"/>
      <c r="BN3778" s="9"/>
      <c r="BO3778" s="9"/>
      <c r="BP3778" s="9"/>
      <c r="BQ3778" s="9"/>
      <c r="BR3778" s="9"/>
      <c r="BS3778" s="9"/>
      <c r="BT3778" s="9"/>
      <c r="BU3778" s="9"/>
      <c r="BV3778" s="9"/>
      <c r="BW3778" s="9"/>
      <c r="BX3778" s="9"/>
      <c r="BY3778" s="9"/>
      <c r="BZ3778" s="9"/>
    </row>
    <row r="3779" spans="1:78">
      <c r="A3779" s="9"/>
      <c r="B3779" s="10"/>
      <c r="D3779" s="9"/>
      <c r="E3779" s="9"/>
      <c r="F3779" s="9"/>
      <c r="G3779" s="9"/>
      <c r="H3779" s="9"/>
      <c r="I3779" s="9"/>
      <c r="J3779" s="9"/>
      <c r="K3779" s="9"/>
      <c r="L3779" s="9"/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A3779" s="9"/>
      <c r="AB3779" s="9"/>
      <c r="AC3779" s="9"/>
      <c r="AD3779" s="9"/>
      <c r="AE3779" s="9"/>
      <c r="AF3779" s="9"/>
      <c r="AG3779" s="9"/>
      <c r="AH3779" s="9"/>
      <c r="AI3779" s="9"/>
      <c r="AJ3779" s="9"/>
      <c r="AK3779" s="9"/>
      <c r="AL3779" s="9"/>
      <c r="AM3779" s="9"/>
      <c r="AN3779" s="9"/>
      <c r="AO3779" s="9"/>
      <c r="AP3779" s="9"/>
      <c r="AQ3779" s="9"/>
      <c r="AR3779" s="9"/>
      <c r="AS3779" s="9"/>
      <c r="AT3779" s="9"/>
      <c r="AU3779" s="9"/>
      <c r="AV3779" s="9"/>
      <c r="AW3779" s="9"/>
      <c r="AX3779" s="9"/>
      <c r="AY3779" s="9"/>
      <c r="AZ3779" s="9"/>
      <c r="BA3779" s="9"/>
      <c r="BB3779" s="9"/>
      <c r="BC3779" s="9"/>
      <c r="BD3779" s="9"/>
      <c r="BE3779" s="9"/>
      <c r="BF3779" s="9"/>
      <c r="BG3779" s="9"/>
      <c r="BH3779" s="9"/>
      <c r="BI3779" s="9"/>
      <c r="BJ3779" s="9"/>
      <c r="BK3779" s="9"/>
      <c r="BL3779" s="9"/>
      <c r="BM3779" s="9"/>
      <c r="BN3779" s="9"/>
      <c r="BO3779" s="9"/>
      <c r="BP3779" s="9"/>
      <c r="BQ3779" s="9"/>
      <c r="BR3779" s="9"/>
      <c r="BS3779" s="9"/>
      <c r="BT3779" s="9"/>
      <c r="BU3779" s="9"/>
      <c r="BV3779" s="9"/>
      <c r="BW3779" s="9"/>
      <c r="BX3779" s="9"/>
      <c r="BY3779" s="9"/>
      <c r="BZ3779" s="9"/>
    </row>
    <row r="3780" spans="1:78">
      <c r="A3780" s="9"/>
      <c r="B3780" s="10"/>
      <c r="D3780" s="9"/>
      <c r="E3780" s="9"/>
      <c r="F3780" s="9"/>
      <c r="G3780" s="9"/>
      <c r="H3780" s="9"/>
      <c r="I3780" s="9"/>
      <c r="J3780" s="9"/>
      <c r="K3780" s="9"/>
      <c r="L3780" s="9"/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A3780" s="9"/>
      <c r="AB3780" s="9"/>
      <c r="AC3780" s="9"/>
      <c r="AD3780" s="9"/>
      <c r="AE3780" s="9"/>
      <c r="AF3780" s="9"/>
      <c r="AG3780" s="9"/>
      <c r="AH3780" s="9"/>
      <c r="AI3780" s="9"/>
      <c r="AJ3780" s="9"/>
      <c r="AK3780" s="9"/>
      <c r="AL3780" s="9"/>
      <c r="AM3780" s="9"/>
      <c r="AN3780" s="9"/>
      <c r="AO3780" s="9"/>
      <c r="AP3780" s="9"/>
      <c r="AQ3780" s="9"/>
      <c r="AR3780" s="9"/>
      <c r="AS3780" s="9"/>
      <c r="AT3780" s="9"/>
      <c r="AU3780" s="9"/>
      <c r="AV3780" s="9"/>
      <c r="AW3780" s="9"/>
      <c r="AX3780" s="9"/>
      <c r="AY3780" s="9"/>
      <c r="AZ3780" s="9"/>
      <c r="BA3780" s="9"/>
      <c r="BB3780" s="9"/>
      <c r="BC3780" s="9"/>
      <c r="BD3780" s="9"/>
      <c r="BE3780" s="9"/>
      <c r="BF3780" s="9"/>
      <c r="BG3780" s="9"/>
      <c r="BH3780" s="9"/>
      <c r="BI3780" s="9"/>
      <c r="BJ3780" s="9"/>
      <c r="BK3780" s="9"/>
      <c r="BL3780" s="9"/>
      <c r="BM3780" s="9"/>
      <c r="BN3780" s="9"/>
      <c r="BO3780" s="9"/>
      <c r="BP3780" s="9"/>
      <c r="BQ3780" s="9"/>
      <c r="BR3780" s="9"/>
      <c r="BS3780" s="9"/>
      <c r="BT3780" s="9"/>
      <c r="BU3780" s="9"/>
      <c r="BV3780" s="9"/>
      <c r="BW3780" s="9"/>
      <c r="BX3780" s="9"/>
      <c r="BY3780" s="9"/>
      <c r="BZ3780" s="9"/>
    </row>
    <row r="3781" spans="1:78">
      <c r="A3781" s="9"/>
      <c r="B3781" s="10"/>
      <c r="D3781" s="9"/>
      <c r="E3781" s="9"/>
      <c r="F3781" s="9"/>
      <c r="G3781" s="9"/>
      <c r="H3781" s="9"/>
      <c r="I3781" s="9"/>
      <c r="J3781" s="9"/>
      <c r="K3781" s="9"/>
      <c r="L3781" s="9"/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A3781" s="9"/>
      <c r="AB3781" s="9"/>
      <c r="AC3781" s="9"/>
      <c r="AD3781" s="9"/>
      <c r="AE3781" s="9"/>
      <c r="AF3781" s="9"/>
      <c r="AG3781" s="9"/>
      <c r="AH3781" s="9"/>
      <c r="AI3781" s="9"/>
      <c r="AJ3781" s="9"/>
      <c r="AK3781" s="9"/>
      <c r="AL3781" s="9"/>
      <c r="AM3781" s="9"/>
      <c r="AN3781" s="9"/>
      <c r="AO3781" s="9"/>
      <c r="AP3781" s="9"/>
      <c r="AQ3781" s="9"/>
      <c r="AR3781" s="9"/>
      <c r="AS3781" s="9"/>
      <c r="AT3781" s="9"/>
      <c r="AU3781" s="9"/>
      <c r="AV3781" s="9"/>
      <c r="AW3781" s="9"/>
      <c r="AX3781" s="9"/>
      <c r="AY3781" s="9"/>
      <c r="AZ3781" s="9"/>
      <c r="BA3781" s="9"/>
      <c r="BB3781" s="9"/>
      <c r="BC3781" s="9"/>
      <c r="BD3781" s="9"/>
      <c r="BE3781" s="9"/>
      <c r="BF3781" s="9"/>
      <c r="BG3781" s="9"/>
      <c r="BH3781" s="9"/>
      <c r="BI3781" s="9"/>
      <c r="BJ3781" s="9"/>
      <c r="BK3781" s="9"/>
      <c r="BL3781" s="9"/>
      <c r="BM3781" s="9"/>
      <c r="BN3781" s="9"/>
      <c r="BO3781" s="9"/>
      <c r="BP3781" s="9"/>
      <c r="BQ3781" s="9"/>
      <c r="BR3781" s="9"/>
      <c r="BS3781" s="9"/>
      <c r="BT3781" s="9"/>
      <c r="BU3781" s="9"/>
      <c r="BV3781" s="9"/>
      <c r="BW3781" s="9"/>
      <c r="BX3781" s="9"/>
      <c r="BY3781" s="9"/>
      <c r="BZ3781" s="9"/>
    </row>
    <row r="3782" spans="1:78">
      <c r="A3782" s="9"/>
      <c r="B3782" s="10"/>
      <c r="D3782" s="9"/>
      <c r="E3782" s="9"/>
      <c r="F3782" s="9"/>
      <c r="G3782" s="9"/>
      <c r="H3782" s="9"/>
      <c r="I3782" s="9"/>
      <c r="J3782" s="9"/>
      <c r="K3782" s="9"/>
      <c r="L3782" s="9"/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A3782" s="9"/>
      <c r="AB3782" s="9"/>
      <c r="AC3782" s="9"/>
      <c r="AD3782" s="9"/>
      <c r="AE3782" s="9"/>
      <c r="AF3782" s="9"/>
      <c r="AG3782" s="9"/>
      <c r="AH3782" s="9"/>
      <c r="AI3782" s="9"/>
      <c r="AJ3782" s="9"/>
      <c r="AK3782" s="9"/>
      <c r="AL3782" s="9"/>
      <c r="AM3782" s="9"/>
      <c r="AN3782" s="9"/>
      <c r="AO3782" s="9"/>
      <c r="AP3782" s="9"/>
      <c r="AQ3782" s="9"/>
      <c r="AR3782" s="9"/>
      <c r="AS3782" s="9"/>
      <c r="AT3782" s="9"/>
      <c r="AU3782" s="9"/>
      <c r="AV3782" s="9"/>
      <c r="AW3782" s="9"/>
      <c r="AX3782" s="9"/>
      <c r="AY3782" s="9"/>
      <c r="AZ3782" s="9"/>
      <c r="BA3782" s="9"/>
      <c r="BB3782" s="9"/>
      <c r="BC3782" s="9"/>
      <c r="BD3782" s="9"/>
      <c r="BE3782" s="9"/>
      <c r="BF3782" s="9"/>
      <c r="BG3782" s="9"/>
      <c r="BH3782" s="9"/>
      <c r="BI3782" s="9"/>
      <c r="BJ3782" s="9"/>
      <c r="BK3782" s="9"/>
      <c r="BL3782" s="9"/>
      <c r="BM3782" s="9"/>
      <c r="BN3782" s="9"/>
      <c r="BO3782" s="9"/>
      <c r="BP3782" s="9"/>
      <c r="BQ3782" s="9"/>
      <c r="BR3782" s="9"/>
      <c r="BS3782" s="9"/>
      <c r="BT3782" s="9"/>
      <c r="BU3782" s="9"/>
      <c r="BV3782" s="9"/>
      <c r="BW3782" s="9"/>
      <c r="BX3782" s="9"/>
      <c r="BY3782" s="9"/>
      <c r="BZ3782" s="9"/>
    </row>
    <row r="3783" spans="1:78">
      <c r="A3783" s="9"/>
      <c r="B3783" s="10"/>
      <c r="D3783" s="9"/>
      <c r="E3783" s="9"/>
      <c r="F3783" s="9"/>
      <c r="G3783" s="9"/>
      <c r="H3783" s="9"/>
      <c r="I3783" s="9"/>
      <c r="J3783" s="9"/>
      <c r="K3783" s="9"/>
      <c r="L3783" s="9"/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A3783" s="9"/>
      <c r="AB3783" s="9"/>
      <c r="AC3783" s="9"/>
      <c r="AD3783" s="9"/>
      <c r="AE3783" s="9"/>
      <c r="AF3783" s="9"/>
      <c r="AG3783" s="9"/>
      <c r="AH3783" s="9"/>
      <c r="AI3783" s="9"/>
      <c r="AJ3783" s="9"/>
      <c r="AK3783" s="9"/>
      <c r="AL3783" s="9"/>
      <c r="AM3783" s="9"/>
      <c r="AN3783" s="9"/>
      <c r="AO3783" s="9"/>
      <c r="AP3783" s="9"/>
      <c r="AQ3783" s="9"/>
      <c r="AR3783" s="9"/>
      <c r="AS3783" s="9"/>
      <c r="AT3783" s="9"/>
      <c r="AU3783" s="9"/>
      <c r="AV3783" s="9"/>
      <c r="AW3783" s="9"/>
      <c r="AX3783" s="9"/>
      <c r="AY3783" s="9"/>
      <c r="AZ3783" s="9"/>
      <c r="BA3783" s="9"/>
      <c r="BB3783" s="9"/>
      <c r="BC3783" s="9"/>
      <c r="BD3783" s="9"/>
      <c r="BE3783" s="9"/>
      <c r="BF3783" s="9"/>
      <c r="BG3783" s="9"/>
      <c r="BH3783" s="9"/>
      <c r="BI3783" s="9"/>
      <c r="BJ3783" s="9"/>
      <c r="BK3783" s="9"/>
      <c r="BL3783" s="9"/>
      <c r="BM3783" s="9"/>
      <c r="BN3783" s="9"/>
      <c r="BO3783" s="9"/>
      <c r="BP3783" s="9"/>
      <c r="BQ3783" s="9"/>
      <c r="BR3783" s="9"/>
      <c r="BS3783" s="9"/>
      <c r="BT3783" s="9"/>
      <c r="BU3783" s="9"/>
      <c r="BV3783" s="9"/>
      <c r="BW3783" s="9"/>
      <c r="BX3783" s="9"/>
      <c r="BY3783" s="9"/>
      <c r="BZ3783" s="9"/>
    </row>
    <row r="3784" spans="1:78">
      <c r="A3784" s="9"/>
      <c r="B3784" s="10"/>
      <c r="D3784" s="9"/>
      <c r="E3784" s="9"/>
      <c r="F3784" s="9"/>
      <c r="G3784" s="9"/>
      <c r="H3784" s="9"/>
      <c r="I3784" s="9"/>
      <c r="J3784" s="9"/>
      <c r="K3784" s="9"/>
      <c r="L3784" s="9"/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A3784" s="9"/>
      <c r="AB3784" s="9"/>
      <c r="AC3784" s="9"/>
      <c r="AD3784" s="9"/>
      <c r="AE3784" s="9"/>
      <c r="AF3784" s="9"/>
      <c r="AG3784" s="9"/>
      <c r="AH3784" s="9"/>
      <c r="AI3784" s="9"/>
      <c r="AJ3784" s="9"/>
      <c r="AK3784" s="9"/>
      <c r="AL3784" s="9"/>
      <c r="AM3784" s="9"/>
      <c r="AN3784" s="9"/>
      <c r="AO3784" s="9"/>
      <c r="AP3784" s="9"/>
      <c r="AQ3784" s="9"/>
      <c r="AR3784" s="9"/>
      <c r="AS3784" s="9"/>
      <c r="AT3784" s="9"/>
      <c r="AU3784" s="9"/>
      <c r="AV3784" s="9"/>
      <c r="AW3784" s="9"/>
      <c r="AX3784" s="9"/>
      <c r="AY3784" s="9"/>
      <c r="AZ3784" s="9"/>
      <c r="BA3784" s="9"/>
      <c r="BB3784" s="9"/>
      <c r="BC3784" s="9"/>
      <c r="BD3784" s="9"/>
      <c r="BE3784" s="9"/>
      <c r="BF3784" s="9"/>
      <c r="BG3784" s="9"/>
      <c r="BH3784" s="9"/>
      <c r="BI3784" s="9"/>
      <c r="BJ3784" s="9"/>
      <c r="BK3784" s="9"/>
      <c r="BL3784" s="9"/>
      <c r="BM3784" s="9"/>
      <c r="BN3784" s="9"/>
      <c r="BO3784" s="9"/>
      <c r="BP3784" s="9"/>
      <c r="BQ3784" s="9"/>
      <c r="BR3784" s="9"/>
      <c r="BS3784" s="9"/>
      <c r="BT3784" s="9"/>
      <c r="BU3784" s="9"/>
      <c r="BV3784" s="9"/>
      <c r="BW3784" s="9"/>
      <c r="BX3784" s="9"/>
      <c r="BY3784" s="9"/>
      <c r="BZ3784" s="9"/>
    </row>
    <row r="3785" spans="1:78">
      <c r="A3785" s="9"/>
      <c r="B3785" s="10"/>
      <c r="D3785" s="9"/>
      <c r="E3785" s="9"/>
      <c r="F3785" s="9"/>
      <c r="G3785" s="9"/>
      <c r="H3785" s="9"/>
      <c r="I3785" s="9"/>
      <c r="J3785" s="9"/>
      <c r="K3785" s="9"/>
      <c r="L3785" s="9"/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A3785" s="9"/>
      <c r="AB3785" s="9"/>
      <c r="AC3785" s="9"/>
      <c r="AD3785" s="9"/>
      <c r="AE3785" s="9"/>
      <c r="AF3785" s="9"/>
      <c r="AG3785" s="9"/>
      <c r="AH3785" s="9"/>
      <c r="AI3785" s="9"/>
      <c r="AJ3785" s="9"/>
      <c r="AK3785" s="9"/>
      <c r="AL3785" s="9"/>
      <c r="AM3785" s="9"/>
      <c r="AN3785" s="9"/>
      <c r="AO3785" s="9"/>
      <c r="AP3785" s="9"/>
      <c r="AQ3785" s="9"/>
      <c r="AR3785" s="9"/>
      <c r="AS3785" s="9"/>
      <c r="AT3785" s="9"/>
      <c r="AU3785" s="9"/>
      <c r="AV3785" s="9"/>
      <c r="AW3785" s="9"/>
      <c r="AX3785" s="9"/>
      <c r="AY3785" s="9"/>
      <c r="AZ3785" s="9"/>
      <c r="BA3785" s="9"/>
      <c r="BB3785" s="9"/>
      <c r="BC3785" s="9"/>
      <c r="BD3785" s="9"/>
      <c r="BE3785" s="9"/>
      <c r="BF3785" s="9"/>
      <c r="BG3785" s="9"/>
      <c r="BH3785" s="9"/>
      <c r="BI3785" s="9"/>
      <c r="BJ3785" s="9"/>
      <c r="BK3785" s="9"/>
      <c r="BL3785" s="9"/>
      <c r="BM3785" s="9"/>
      <c r="BN3785" s="9"/>
      <c r="BO3785" s="9"/>
      <c r="BP3785" s="9"/>
      <c r="BQ3785" s="9"/>
      <c r="BR3785" s="9"/>
      <c r="BS3785" s="9"/>
      <c r="BT3785" s="9"/>
      <c r="BU3785" s="9"/>
      <c r="BV3785" s="9"/>
      <c r="BW3785" s="9"/>
      <c r="BX3785" s="9"/>
      <c r="BY3785" s="9"/>
      <c r="BZ3785" s="9"/>
    </row>
    <row r="3786" spans="1:78">
      <c r="A3786" s="9"/>
      <c r="B3786" s="10"/>
      <c r="D3786" s="9"/>
      <c r="E3786" s="9"/>
      <c r="F3786" s="9"/>
      <c r="G3786" s="9"/>
      <c r="H3786" s="9"/>
      <c r="I3786" s="9"/>
      <c r="J3786" s="9"/>
      <c r="K3786" s="9"/>
      <c r="L3786" s="9"/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A3786" s="9"/>
      <c r="AB3786" s="9"/>
      <c r="AC3786" s="9"/>
      <c r="AD3786" s="9"/>
      <c r="AE3786" s="9"/>
      <c r="AF3786" s="9"/>
      <c r="AG3786" s="9"/>
      <c r="AH3786" s="9"/>
      <c r="AI3786" s="9"/>
      <c r="AJ3786" s="9"/>
      <c r="AK3786" s="9"/>
      <c r="AL3786" s="9"/>
      <c r="AM3786" s="9"/>
      <c r="AN3786" s="9"/>
      <c r="AO3786" s="9"/>
      <c r="AP3786" s="9"/>
      <c r="AQ3786" s="9"/>
      <c r="AR3786" s="9"/>
      <c r="AS3786" s="9"/>
      <c r="AT3786" s="9"/>
      <c r="AU3786" s="9"/>
      <c r="AV3786" s="9"/>
      <c r="AW3786" s="9"/>
      <c r="AX3786" s="9"/>
      <c r="AY3786" s="9"/>
      <c r="AZ3786" s="9"/>
      <c r="BA3786" s="9"/>
      <c r="BB3786" s="9"/>
      <c r="BC3786" s="9"/>
      <c r="BD3786" s="9"/>
      <c r="BE3786" s="9"/>
      <c r="BF3786" s="9"/>
      <c r="BG3786" s="9"/>
      <c r="BH3786" s="9"/>
      <c r="BI3786" s="9"/>
      <c r="BJ3786" s="9"/>
      <c r="BK3786" s="9"/>
      <c r="BL3786" s="9"/>
      <c r="BM3786" s="9"/>
      <c r="BN3786" s="9"/>
      <c r="BO3786" s="9"/>
      <c r="BP3786" s="9"/>
      <c r="BQ3786" s="9"/>
      <c r="BR3786" s="9"/>
      <c r="BS3786" s="9"/>
      <c r="BT3786" s="9"/>
      <c r="BU3786" s="9"/>
      <c r="BV3786" s="9"/>
      <c r="BW3786" s="9"/>
      <c r="BX3786" s="9"/>
      <c r="BY3786" s="9"/>
      <c r="BZ3786" s="9"/>
    </row>
    <row r="3787" spans="1:78">
      <c r="A3787" s="9"/>
      <c r="B3787" s="10"/>
      <c r="D3787" s="9"/>
      <c r="E3787" s="9"/>
      <c r="F3787" s="9"/>
      <c r="G3787" s="9"/>
      <c r="H3787" s="9"/>
      <c r="I3787" s="9"/>
      <c r="J3787" s="9"/>
      <c r="K3787" s="9"/>
      <c r="L3787" s="9"/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A3787" s="9"/>
      <c r="AB3787" s="9"/>
      <c r="AC3787" s="9"/>
      <c r="AD3787" s="9"/>
      <c r="AE3787" s="9"/>
      <c r="AF3787" s="9"/>
      <c r="AG3787" s="9"/>
      <c r="AH3787" s="9"/>
      <c r="AI3787" s="9"/>
      <c r="AJ3787" s="9"/>
      <c r="AK3787" s="9"/>
      <c r="AL3787" s="9"/>
      <c r="AM3787" s="9"/>
      <c r="AN3787" s="9"/>
      <c r="AO3787" s="9"/>
      <c r="AP3787" s="9"/>
      <c r="AQ3787" s="9"/>
      <c r="AR3787" s="9"/>
      <c r="AS3787" s="9"/>
      <c r="AT3787" s="9"/>
      <c r="AU3787" s="9"/>
      <c r="AV3787" s="9"/>
      <c r="AW3787" s="9"/>
      <c r="AX3787" s="9"/>
      <c r="AY3787" s="9"/>
      <c r="AZ3787" s="9"/>
      <c r="BA3787" s="9"/>
      <c r="BB3787" s="9"/>
      <c r="BC3787" s="9"/>
      <c r="BD3787" s="9"/>
      <c r="BE3787" s="9"/>
      <c r="BF3787" s="9"/>
      <c r="BG3787" s="9"/>
      <c r="BH3787" s="9"/>
      <c r="BI3787" s="9"/>
      <c r="BJ3787" s="9"/>
      <c r="BK3787" s="9"/>
      <c r="BL3787" s="9"/>
      <c r="BM3787" s="9"/>
      <c r="BN3787" s="9"/>
      <c r="BO3787" s="9"/>
      <c r="BP3787" s="9"/>
      <c r="BQ3787" s="9"/>
      <c r="BR3787" s="9"/>
      <c r="BS3787" s="9"/>
      <c r="BT3787" s="9"/>
      <c r="BU3787" s="9"/>
      <c r="BV3787" s="9"/>
      <c r="BW3787" s="9"/>
      <c r="BX3787" s="9"/>
      <c r="BY3787" s="9"/>
      <c r="BZ3787" s="9"/>
    </row>
    <row r="3788" spans="1:78">
      <c r="A3788" s="9"/>
      <c r="B3788" s="10"/>
      <c r="D3788" s="9"/>
      <c r="E3788" s="9"/>
      <c r="F3788" s="9"/>
      <c r="G3788" s="9"/>
      <c r="H3788" s="9"/>
      <c r="I3788" s="9"/>
      <c r="J3788" s="9"/>
      <c r="K3788" s="9"/>
      <c r="L3788" s="9"/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A3788" s="9"/>
      <c r="AB3788" s="9"/>
      <c r="AC3788" s="9"/>
      <c r="AD3788" s="9"/>
      <c r="AE3788" s="9"/>
      <c r="AF3788" s="9"/>
      <c r="AG3788" s="9"/>
      <c r="AH3788" s="9"/>
      <c r="AI3788" s="9"/>
      <c r="AJ3788" s="9"/>
      <c r="AK3788" s="9"/>
      <c r="AL3788" s="9"/>
      <c r="AM3788" s="9"/>
      <c r="AN3788" s="9"/>
      <c r="AO3788" s="9"/>
      <c r="AP3788" s="9"/>
      <c r="AQ3788" s="9"/>
      <c r="AR3788" s="9"/>
      <c r="AS3788" s="9"/>
      <c r="AT3788" s="9"/>
      <c r="AU3788" s="9"/>
      <c r="AV3788" s="9"/>
      <c r="AW3788" s="9"/>
      <c r="AX3788" s="9"/>
      <c r="AY3788" s="9"/>
      <c r="AZ3788" s="9"/>
      <c r="BA3788" s="9"/>
      <c r="BB3788" s="9"/>
      <c r="BC3788" s="9"/>
      <c r="BD3788" s="9"/>
      <c r="BE3788" s="9"/>
      <c r="BF3788" s="9"/>
      <c r="BG3788" s="9"/>
      <c r="BH3788" s="9"/>
      <c r="BI3788" s="9"/>
      <c r="BJ3788" s="9"/>
      <c r="BK3788" s="9"/>
      <c r="BL3788" s="9"/>
      <c r="BM3788" s="9"/>
      <c r="BN3788" s="9"/>
      <c r="BO3788" s="9"/>
      <c r="BP3788" s="9"/>
      <c r="BQ3788" s="9"/>
      <c r="BR3788" s="9"/>
      <c r="BS3788" s="9"/>
      <c r="BT3788" s="9"/>
      <c r="BU3788" s="9"/>
      <c r="BV3788" s="9"/>
      <c r="BW3788" s="9"/>
      <c r="BX3788" s="9"/>
      <c r="BY3788" s="9"/>
      <c r="BZ3788" s="9"/>
    </row>
    <row r="3789" spans="1:78">
      <c r="A3789" s="9"/>
      <c r="B3789" s="10"/>
      <c r="D3789" s="9"/>
      <c r="E3789" s="9"/>
      <c r="F3789" s="9"/>
      <c r="G3789" s="9"/>
      <c r="H3789" s="9"/>
      <c r="I3789" s="9"/>
      <c r="J3789" s="9"/>
      <c r="K3789" s="9"/>
      <c r="L3789" s="9"/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A3789" s="9"/>
      <c r="AB3789" s="9"/>
      <c r="AC3789" s="9"/>
      <c r="AD3789" s="9"/>
      <c r="AE3789" s="9"/>
      <c r="AF3789" s="9"/>
      <c r="AG3789" s="9"/>
      <c r="AH3789" s="9"/>
      <c r="AI3789" s="9"/>
      <c r="AJ3789" s="9"/>
      <c r="AK3789" s="9"/>
      <c r="AL3789" s="9"/>
      <c r="AM3789" s="9"/>
      <c r="AN3789" s="9"/>
      <c r="AO3789" s="9"/>
      <c r="AP3789" s="9"/>
      <c r="AQ3789" s="9"/>
      <c r="AR3789" s="9"/>
      <c r="AS3789" s="9"/>
      <c r="AT3789" s="9"/>
      <c r="AU3789" s="9"/>
      <c r="AV3789" s="9"/>
      <c r="AW3789" s="9"/>
      <c r="AX3789" s="9"/>
      <c r="AY3789" s="9"/>
      <c r="AZ3789" s="9"/>
      <c r="BA3789" s="9"/>
      <c r="BB3789" s="9"/>
      <c r="BC3789" s="9"/>
      <c r="BD3789" s="9"/>
      <c r="BE3789" s="9"/>
      <c r="BF3789" s="9"/>
      <c r="BG3789" s="9"/>
      <c r="BH3789" s="9"/>
      <c r="BI3789" s="9"/>
      <c r="BJ3789" s="9"/>
      <c r="BK3789" s="9"/>
      <c r="BL3789" s="9"/>
      <c r="BM3789" s="9"/>
      <c r="BN3789" s="9"/>
      <c r="BO3789" s="9"/>
      <c r="BP3789" s="9"/>
      <c r="BQ3789" s="9"/>
      <c r="BR3789" s="9"/>
      <c r="BS3789" s="9"/>
      <c r="BT3789" s="9"/>
      <c r="BU3789" s="9"/>
      <c r="BV3789" s="9"/>
      <c r="BW3789" s="9"/>
      <c r="BX3789" s="9"/>
      <c r="BY3789" s="9"/>
      <c r="BZ3789" s="9"/>
    </row>
    <row r="3790" spans="1:78">
      <c r="A3790" s="9"/>
      <c r="B3790" s="10"/>
      <c r="D3790" s="9"/>
      <c r="E3790" s="9"/>
      <c r="F3790" s="9"/>
      <c r="G3790" s="9"/>
      <c r="H3790" s="9"/>
      <c r="I3790" s="9"/>
      <c r="J3790" s="9"/>
      <c r="K3790" s="9"/>
      <c r="L3790" s="9"/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A3790" s="9"/>
      <c r="AB3790" s="9"/>
      <c r="AC3790" s="9"/>
      <c r="AD3790" s="9"/>
      <c r="AE3790" s="9"/>
      <c r="AF3790" s="9"/>
      <c r="AG3790" s="9"/>
      <c r="AH3790" s="9"/>
      <c r="AI3790" s="9"/>
      <c r="AJ3790" s="9"/>
      <c r="AK3790" s="9"/>
      <c r="AL3790" s="9"/>
      <c r="AM3790" s="9"/>
      <c r="AN3790" s="9"/>
      <c r="AO3790" s="9"/>
      <c r="AP3790" s="9"/>
      <c r="AQ3790" s="9"/>
      <c r="AR3790" s="9"/>
      <c r="AS3790" s="9"/>
      <c r="AT3790" s="9"/>
      <c r="AU3790" s="9"/>
      <c r="AV3790" s="9"/>
      <c r="AW3790" s="9"/>
      <c r="AX3790" s="9"/>
      <c r="AY3790" s="9"/>
      <c r="AZ3790" s="9"/>
      <c r="BA3790" s="9"/>
      <c r="BB3790" s="9"/>
      <c r="BC3790" s="9"/>
      <c r="BD3790" s="9"/>
      <c r="BE3790" s="9"/>
      <c r="BF3790" s="9"/>
      <c r="BG3790" s="9"/>
      <c r="BH3790" s="9"/>
      <c r="BI3790" s="9"/>
      <c r="BJ3790" s="9"/>
      <c r="BK3790" s="9"/>
      <c r="BL3790" s="9"/>
      <c r="BM3790" s="9"/>
      <c r="BN3790" s="9"/>
      <c r="BO3790" s="9"/>
      <c r="BP3790" s="9"/>
      <c r="BQ3790" s="9"/>
      <c r="BR3790" s="9"/>
      <c r="BS3790" s="9"/>
      <c r="BT3790" s="9"/>
      <c r="BU3790" s="9"/>
      <c r="BV3790" s="9"/>
      <c r="BW3790" s="9"/>
      <c r="BX3790" s="9"/>
      <c r="BY3790" s="9"/>
      <c r="BZ3790" s="9"/>
    </row>
    <row r="3791" spans="1:78">
      <c r="A3791" s="9"/>
      <c r="B3791" s="10"/>
      <c r="D3791" s="9"/>
      <c r="E3791" s="9"/>
      <c r="F3791" s="9"/>
      <c r="G3791" s="9"/>
      <c r="H3791" s="9"/>
      <c r="I3791" s="9"/>
      <c r="J3791" s="9"/>
      <c r="K3791" s="9"/>
      <c r="L3791" s="9"/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A3791" s="9"/>
      <c r="AB3791" s="9"/>
      <c r="AC3791" s="9"/>
      <c r="AD3791" s="9"/>
      <c r="AE3791" s="9"/>
      <c r="AF3791" s="9"/>
      <c r="AG3791" s="9"/>
      <c r="AH3791" s="9"/>
      <c r="AI3791" s="9"/>
      <c r="AJ3791" s="9"/>
      <c r="AK3791" s="9"/>
      <c r="AL3791" s="9"/>
      <c r="AM3791" s="9"/>
      <c r="AN3791" s="9"/>
      <c r="AO3791" s="9"/>
      <c r="AP3791" s="9"/>
      <c r="AQ3791" s="9"/>
      <c r="AR3791" s="9"/>
      <c r="AS3791" s="9"/>
      <c r="AT3791" s="9"/>
      <c r="AU3791" s="9"/>
      <c r="AV3791" s="9"/>
      <c r="AW3791" s="9"/>
      <c r="AX3791" s="9"/>
      <c r="AY3791" s="9"/>
      <c r="AZ3791" s="9"/>
      <c r="BA3791" s="9"/>
      <c r="BB3791" s="9"/>
      <c r="BC3791" s="9"/>
      <c r="BD3791" s="9"/>
      <c r="BE3791" s="9"/>
      <c r="BF3791" s="9"/>
      <c r="BG3791" s="9"/>
      <c r="BH3791" s="9"/>
      <c r="BI3791" s="9"/>
      <c r="BJ3791" s="9"/>
      <c r="BK3791" s="9"/>
      <c r="BL3791" s="9"/>
      <c r="BM3791" s="9"/>
      <c r="BN3791" s="9"/>
      <c r="BO3791" s="9"/>
      <c r="BP3791" s="9"/>
      <c r="BQ3791" s="9"/>
      <c r="BR3791" s="9"/>
      <c r="BS3791" s="9"/>
      <c r="BT3791" s="9"/>
      <c r="BU3791" s="9"/>
      <c r="BV3791" s="9"/>
      <c r="BW3791" s="9"/>
      <c r="BX3791" s="9"/>
      <c r="BY3791" s="9"/>
      <c r="BZ3791" s="9"/>
    </row>
    <row r="3792" spans="1:78">
      <c r="A3792" s="9"/>
      <c r="B3792" s="10"/>
      <c r="D3792" s="9"/>
      <c r="E3792" s="9"/>
      <c r="F3792" s="9"/>
      <c r="G3792" s="9"/>
      <c r="H3792" s="9"/>
      <c r="I3792" s="9"/>
      <c r="J3792" s="9"/>
      <c r="K3792" s="9"/>
      <c r="L3792" s="9"/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A3792" s="9"/>
      <c r="AB3792" s="9"/>
      <c r="AC3792" s="9"/>
      <c r="AD3792" s="9"/>
      <c r="AE3792" s="9"/>
      <c r="AF3792" s="9"/>
      <c r="AG3792" s="9"/>
      <c r="AH3792" s="9"/>
      <c r="AI3792" s="9"/>
      <c r="AJ3792" s="9"/>
      <c r="AK3792" s="9"/>
      <c r="AL3792" s="9"/>
      <c r="AM3792" s="9"/>
      <c r="AN3792" s="9"/>
      <c r="AO3792" s="9"/>
      <c r="AP3792" s="9"/>
      <c r="AQ3792" s="9"/>
      <c r="AR3792" s="9"/>
      <c r="AS3792" s="9"/>
      <c r="AT3792" s="9"/>
      <c r="AU3792" s="9"/>
      <c r="AV3792" s="9"/>
      <c r="AW3792" s="9"/>
      <c r="AX3792" s="9"/>
      <c r="AY3792" s="9"/>
      <c r="AZ3792" s="9"/>
      <c r="BA3792" s="9"/>
      <c r="BB3792" s="9"/>
      <c r="BC3792" s="9"/>
      <c r="BD3792" s="9"/>
      <c r="BE3792" s="9"/>
      <c r="BF3792" s="9"/>
      <c r="BG3792" s="9"/>
      <c r="BH3792" s="9"/>
      <c r="BI3792" s="9"/>
      <c r="BJ3792" s="9"/>
      <c r="BK3792" s="9"/>
      <c r="BL3792" s="9"/>
      <c r="BM3792" s="9"/>
      <c r="BN3792" s="9"/>
      <c r="BO3792" s="9"/>
      <c r="BP3792" s="9"/>
      <c r="BQ3792" s="9"/>
      <c r="BR3792" s="9"/>
      <c r="BS3792" s="9"/>
      <c r="BT3792" s="9"/>
      <c r="BU3792" s="9"/>
      <c r="BV3792" s="9"/>
      <c r="BW3792" s="9"/>
      <c r="BX3792" s="9"/>
      <c r="BY3792" s="9"/>
      <c r="BZ3792" s="9"/>
    </row>
    <row r="3793" spans="1:78">
      <c r="A3793" s="9"/>
      <c r="B3793" s="10"/>
      <c r="D3793" s="9"/>
      <c r="E3793" s="9"/>
      <c r="F3793" s="9"/>
      <c r="G3793" s="9"/>
      <c r="H3793" s="9"/>
      <c r="I3793" s="9"/>
      <c r="J3793" s="9"/>
      <c r="K3793" s="9"/>
      <c r="L3793" s="9"/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A3793" s="9"/>
      <c r="AB3793" s="9"/>
      <c r="AC3793" s="9"/>
      <c r="AD3793" s="9"/>
      <c r="AE3793" s="9"/>
      <c r="AF3793" s="9"/>
      <c r="AG3793" s="9"/>
      <c r="AH3793" s="9"/>
      <c r="AI3793" s="9"/>
      <c r="AJ3793" s="9"/>
      <c r="AK3793" s="9"/>
      <c r="AL3793" s="9"/>
      <c r="AM3793" s="9"/>
      <c r="AN3793" s="9"/>
      <c r="AO3793" s="9"/>
      <c r="AP3793" s="9"/>
      <c r="AQ3793" s="9"/>
      <c r="AR3793" s="9"/>
      <c r="AS3793" s="9"/>
      <c r="AT3793" s="9"/>
      <c r="AU3793" s="9"/>
      <c r="AV3793" s="9"/>
      <c r="AW3793" s="9"/>
      <c r="AX3793" s="9"/>
      <c r="AY3793" s="9"/>
      <c r="AZ3793" s="9"/>
      <c r="BA3793" s="9"/>
      <c r="BB3793" s="9"/>
      <c r="BC3793" s="9"/>
      <c r="BD3793" s="9"/>
      <c r="BE3793" s="9"/>
      <c r="BF3793" s="9"/>
      <c r="BG3793" s="9"/>
      <c r="BH3793" s="9"/>
      <c r="BI3793" s="9"/>
      <c r="BJ3793" s="9"/>
      <c r="BK3793" s="9"/>
      <c r="BL3793" s="9"/>
      <c r="BM3793" s="9"/>
      <c r="BN3793" s="9"/>
      <c r="BO3793" s="9"/>
      <c r="BP3793" s="9"/>
      <c r="BQ3793" s="9"/>
      <c r="BR3793" s="9"/>
      <c r="BS3793" s="9"/>
      <c r="BT3793" s="9"/>
      <c r="BU3793" s="9"/>
      <c r="BV3793" s="9"/>
      <c r="BW3793" s="9"/>
      <c r="BX3793" s="9"/>
      <c r="BY3793" s="9"/>
      <c r="BZ3793" s="9"/>
    </row>
    <row r="3794" spans="1:78">
      <c r="A3794" s="9"/>
      <c r="B3794" s="10"/>
      <c r="D3794" s="9"/>
      <c r="E3794" s="9"/>
      <c r="F3794" s="9"/>
      <c r="G3794" s="9"/>
      <c r="H3794" s="9"/>
      <c r="I3794" s="9"/>
      <c r="J3794" s="9"/>
      <c r="K3794" s="9"/>
      <c r="L3794" s="9"/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A3794" s="9"/>
      <c r="AB3794" s="9"/>
      <c r="AC3794" s="9"/>
      <c r="AD3794" s="9"/>
      <c r="AE3794" s="9"/>
      <c r="AF3794" s="9"/>
      <c r="AG3794" s="9"/>
      <c r="AH3794" s="9"/>
      <c r="AI3794" s="9"/>
      <c r="AJ3794" s="9"/>
      <c r="AK3794" s="9"/>
      <c r="AL3794" s="9"/>
      <c r="AM3794" s="9"/>
      <c r="AN3794" s="9"/>
      <c r="AO3794" s="9"/>
      <c r="AP3794" s="9"/>
      <c r="AQ3794" s="9"/>
      <c r="AR3794" s="9"/>
      <c r="AS3794" s="9"/>
      <c r="AT3794" s="9"/>
      <c r="AU3794" s="9"/>
      <c r="AV3794" s="9"/>
      <c r="AW3794" s="9"/>
      <c r="AX3794" s="9"/>
      <c r="AY3794" s="9"/>
      <c r="AZ3794" s="9"/>
      <c r="BA3794" s="9"/>
      <c r="BB3794" s="9"/>
      <c r="BC3794" s="9"/>
      <c r="BD3794" s="9"/>
      <c r="BE3794" s="9"/>
      <c r="BF3794" s="9"/>
      <c r="BG3794" s="9"/>
      <c r="BH3794" s="9"/>
      <c r="BI3794" s="9"/>
      <c r="BJ3794" s="9"/>
      <c r="BK3794" s="9"/>
      <c r="BL3794" s="9"/>
      <c r="BM3794" s="9"/>
      <c r="BN3794" s="9"/>
      <c r="BO3794" s="9"/>
      <c r="BP3794" s="9"/>
      <c r="BQ3794" s="9"/>
      <c r="BR3794" s="9"/>
      <c r="BS3794" s="9"/>
      <c r="BT3794" s="9"/>
      <c r="BU3794" s="9"/>
      <c r="BV3794" s="9"/>
      <c r="BW3794" s="9"/>
      <c r="BX3794" s="9"/>
      <c r="BY3794" s="9"/>
      <c r="BZ3794" s="9"/>
    </row>
    <row r="3795" spans="1:78">
      <c r="A3795" s="9"/>
      <c r="B3795" s="10"/>
      <c r="D3795" s="9"/>
      <c r="E3795" s="9"/>
      <c r="F3795" s="9"/>
      <c r="G3795" s="9"/>
      <c r="H3795" s="9"/>
      <c r="I3795" s="9"/>
      <c r="J3795" s="9"/>
      <c r="K3795" s="9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A3795" s="9"/>
      <c r="AB3795" s="9"/>
      <c r="AC3795" s="9"/>
      <c r="AD3795" s="9"/>
      <c r="AE3795" s="9"/>
      <c r="AF3795" s="9"/>
      <c r="AG3795" s="9"/>
      <c r="AH3795" s="9"/>
      <c r="AI3795" s="9"/>
      <c r="AJ3795" s="9"/>
      <c r="AK3795" s="9"/>
      <c r="AL3795" s="9"/>
      <c r="AM3795" s="9"/>
      <c r="AN3795" s="9"/>
      <c r="AO3795" s="9"/>
      <c r="AP3795" s="9"/>
      <c r="AQ3795" s="9"/>
      <c r="AR3795" s="9"/>
      <c r="AS3795" s="9"/>
      <c r="AT3795" s="9"/>
      <c r="AU3795" s="9"/>
      <c r="AV3795" s="9"/>
      <c r="AW3795" s="9"/>
      <c r="AX3795" s="9"/>
      <c r="AY3795" s="9"/>
      <c r="AZ3795" s="9"/>
      <c r="BA3795" s="9"/>
      <c r="BB3795" s="9"/>
      <c r="BC3795" s="9"/>
      <c r="BD3795" s="9"/>
      <c r="BE3795" s="9"/>
      <c r="BF3795" s="9"/>
      <c r="BG3795" s="9"/>
      <c r="BH3795" s="9"/>
      <c r="BI3795" s="9"/>
      <c r="BJ3795" s="9"/>
      <c r="BK3795" s="9"/>
      <c r="BL3795" s="9"/>
      <c r="BM3795" s="9"/>
      <c r="BN3795" s="9"/>
      <c r="BO3795" s="9"/>
      <c r="BP3795" s="9"/>
      <c r="BQ3795" s="9"/>
      <c r="BR3795" s="9"/>
      <c r="BS3795" s="9"/>
      <c r="BT3795" s="9"/>
      <c r="BU3795" s="9"/>
      <c r="BV3795" s="9"/>
      <c r="BW3795" s="9"/>
      <c r="BX3795" s="9"/>
      <c r="BY3795" s="9"/>
      <c r="BZ3795" s="9"/>
    </row>
    <row r="3796" spans="1:78">
      <c r="A3796" s="9"/>
      <c r="B3796" s="10"/>
      <c r="D3796" s="9"/>
      <c r="E3796" s="9"/>
      <c r="F3796" s="9"/>
      <c r="G3796" s="9"/>
      <c r="H3796" s="9"/>
      <c r="I3796" s="9"/>
      <c r="J3796" s="9"/>
      <c r="K3796" s="9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A3796" s="9"/>
      <c r="AB3796" s="9"/>
      <c r="AC3796" s="9"/>
      <c r="AD3796" s="9"/>
      <c r="AE3796" s="9"/>
      <c r="AF3796" s="9"/>
      <c r="AG3796" s="9"/>
      <c r="AH3796" s="9"/>
      <c r="AI3796" s="9"/>
      <c r="AJ3796" s="9"/>
      <c r="AK3796" s="9"/>
      <c r="AL3796" s="9"/>
      <c r="AM3796" s="9"/>
      <c r="AN3796" s="9"/>
      <c r="AO3796" s="9"/>
      <c r="AP3796" s="9"/>
      <c r="AQ3796" s="9"/>
      <c r="AR3796" s="9"/>
      <c r="AS3796" s="9"/>
      <c r="AT3796" s="9"/>
      <c r="AU3796" s="9"/>
      <c r="AV3796" s="9"/>
      <c r="AW3796" s="9"/>
      <c r="AX3796" s="9"/>
      <c r="AY3796" s="9"/>
      <c r="AZ3796" s="9"/>
      <c r="BA3796" s="9"/>
      <c r="BB3796" s="9"/>
      <c r="BC3796" s="9"/>
      <c r="BD3796" s="9"/>
      <c r="BE3796" s="9"/>
      <c r="BF3796" s="9"/>
      <c r="BG3796" s="9"/>
      <c r="BH3796" s="9"/>
      <c r="BI3796" s="9"/>
      <c r="BJ3796" s="9"/>
      <c r="BK3796" s="9"/>
      <c r="BL3796" s="9"/>
      <c r="BM3796" s="9"/>
      <c r="BN3796" s="9"/>
      <c r="BO3796" s="9"/>
      <c r="BP3796" s="9"/>
      <c r="BQ3796" s="9"/>
      <c r="BR3796" s="9"/>
      <c r="BS3796" s="9"/>
      <c r="BT3796" s="9"/>
      <c r="BU3796" s="9"/>
      <c r="BV3796" s="9"/>
      <c r="BW3796" s="9"/>
      <c r="BX3796" s="9"/>
      <c r="BY3796" s="9"/>
      <c r="BZ3796" s="9"/>
    </row>
    <row r="3797" spans="1:78">
      <c r="A3797" s="9"/>
      <c r="B3797" s="10"/>
      <c r="D3797" s="9"/>
      <c r="E3797" s="9"/>
      <c r="F3797" s="9"/>
      <c r="G3797" s="9"/>
      <c r="H3797" s="9"/>
      <c r="I3797" s="9"/>
      <c r="J3797" s="9"/>
      <c r="K3797" s="9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A3797" s="9"/>
      <c r="AB3797" s="9"/>
      <c r="AC3797" s="9"/>
      <c r="AD3797" s="9"/>
      <c r="AE3797" s="9"/>
      <c r="AF3797" s="9"/>
      <c r="AG3797" s="9"/>
      <c r="AH3797" s="9"/>
      <c r="AI3797" s="9"/>
      <c r="AJ3797" s="9"/>
      <c r="AK3797" s="9"/>
      <c r="AL3797" s="9"/>
      <c r="AM3797" s="9"/>
      <c r="AN3797" s="9"/>
      <c r="AO3797" s="9"/>
      <c r="AP3797" s="9"/>
      <c r="AQ3797" s="9"/>
      <c r="AR3797" s="9"/>
      <c r="AS3797" s="9"/>
      <c r="AT3797" s="9"/>
      <c r="AU3797" s="9"/>
      <c r="AV3797" s="9"/>
      <c r="AW3797" s="9"/>
      <c r="AX3797" s="9"/>
      <c r="AY3797" s="9"/>
      <c r="AZ3797" s="9"/>
      <c r="BA3797" s="9"/>
      <c r="BB3797" s="9"/>
      <c r="BC3797" s="9"/>
      <c r="BD3797" s="9"/>
      <c r="BE3797" s="9"/>
      <c r="BF3797" s="9"/>
      <c r="BG3797" s="9"/>
      <c r="BH3797" s="9"/>
      <c r="BI3797" s="9"/>
      <c r="BJ3797" s="9"/>
      <c r="BK3797" s="9"/>
      <c r="BL3797" s="9"/>
      <c r="BM3797" s="9"/>
      <c r="BN3797" s="9"/>
      <c r="BO3797" s="9"/>
      <c r="BP3797" s="9"/>
      <c r="BQ3797" s="9"/>
      <c r="BR3797" s="9"/>
      <c r="BS3797" s="9"/>
      <c r="BT3797" s="9"/>
      <c r="BU3797" s="9"/>
      <c r="BV3797" s="9"/>
      <c r="BW3797" s="9"/>
      <c r="BX3797" s="9"/>
      <c r="BY3797" s="9"/>
      <c r="BZ3797" s="9"/>
    </row>
    <row r="3798" spans="1:78">
      <c r="A3798" s="9"/>
      <c r="B3798" s="10"/>
      <c r="D3798" s="9"/>
      <c r="E3798" s="9"/>
      <c r="F3798" s="9"/>
      <c r="G3798" s="9"/>
      <c r="H3798" s="9"/>
      <c r="I3798" s="9"/>
      <c r="J3798" s="9"/>
      <c r="K3798" s="9"/>
      <c r="L3798" s="9"/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A3798" s="9"/>
      <c r="AB3798" s="9"/>
      <c r="AC3798" s="9"/>
      <c r="AD3798" s="9"/>
      <c r="AE3798" s="9"/>
      <c r="AF3798" s="9"/>
      <c r="AG3798" s="9"/>
      <c r="AH3798" s="9"/>
      <c r="AI3798" s="9"/>
      <c r="AJ3798" s="9"/>
      <c r="AK3798" s="9"/>
      <c r="AL3798" s="9"/>
      <c r="AM3798" s="9"/>
      <c r="AN3798" s="9"/>
      <c r="AO3798" s="9"/>
      <c r="AP3798" s="9"/>
      <c r="AQ3798" s="9"/>
      <c r="AR3798" s="9"/>
      <c r="AS3798" s="9"/>
      <c r="AT3798" s="9"/>
      <c r="AU3798" s="9"/>
      <c r="AV3798" s="9"/>
      <c r="AW3798" s="9"/>
      <c r="AX3798" s="9"/>
      <c r="AY3798" s="9"/>
      <c r="AZ3798" s="9"/>
      <c r="BA3798" s="9"/>
      <c r="BB3798" s="9"/>
      <c r="BC3798" s="9"/>
      <c r="BD3798" s="9"/>
      <c r="BE3798" s="9"/>
      <c r="BF3798" s="9"/>
      <c r="BG3798" s="9"/>
      <c r="BH3798" s="9"/>
      <c r="BI3798" s="9"/>
      <c r="BJ3798" s="9"/>
      <c r="BK3798" s="9"/>
      <c r="BL3798" s="9"/>
      <c r="BM3798" s="9"/>
      <c r="BN3798" s="9"/>
      <c r="BO3798" s="9"/>
      <c r="BP3798" s="9"/>
      <c r="BQ3798" s="9"/>
      <c r="BR3798" s="9"/>
      <c r="BS3798" s="9"/>
      <c r="BT3798" s="9"/>
      <c r="BU3798" s="9"/>
      <c r="BV3798" s="9"/>
      <c r="BW3798" s="9"/>
      <c r="BX3798" s="9"/>
      <c r="BY3798" s="9"/>
      <c r="BZ3798" s="9"/>
    </row>
    <row r="3799" spans="1:78">
      <c r="A3799" s="9"/>
      <c r="B3799" s="10"/>
      <c r="D3799" s="9"/>
      <c r="E3799" s="9"/>
      <c r="F3799" s="9"/>
      <c r="G3799" s="9"/>
      <c r="H3799" s="9"/>
      <c r="I3799" s="9"/>
      <c r="J3799" s="9"/>
      <c r="K3799" s="9"/>
      <c r="L3799" s="9"/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A3799" s="9"/>
      <c r="AB3799" s="9"/>
      <c r="AC3799" s="9"/>
      <c r="AD3799" s="9"/>
      <c r="AE3799" s="9"/>
      <c r="AF3799" s="9"/>
      <c r="AG3799" s="9"/>
      <c r="AH3799" s="9"/>
      <c r="AI3799" s="9"/>
      <c r="AJ3799" s="9"/>
      <c r="AK3799" s="9"/>
      <c r="AL3799" s="9"/>
      <c r="AM3799" s="9"/>
      <c r="AN3799" s="9"/>
      <c r="AO3799" s="9"/>
      <c r="AP3799" s="9"/>
      <c r="AQ3799" s="9"/>
      <c r="AR3799" s="9"/>
      <c r="AS3799" s="9"/>
      <c r="AT3799" s="9"/>
      <c r="AU3799" s="9"/>
      <c r="AV3799" s="9"/>
      <c r="AW3799" s="9"/>
      <c r="AX3799" s="9"/>
      <c r="AY3799" s="9"/>
      <c r="AZ3799" s="9"/>
      <c r="BA3799" s="9"/>
      <c r="BB3799" s="9"/>
      <c r="BC3799" s="9"/>
      <c r="BD3799" s="9"/>
      <c r="BE3799" s="9"/>
      <c r="BF3799" s="9"/>
      <c r="BG3799" s="9"/>
      <c r="BH3799" s="9"/>
      <c r="BI3799" s="9"/>
      <c r="BJ3799" s="9"/>
      <c r="BK3799" s="9"/>
      <c r="BL3799" s="9"/>
      <c r="BM3799" s="9"/>
      <c r="BN3799" s="9"/>
      <c r="BO3799" s="9"/>
      <c r="BP3799" s="9"/>
      <c r="BQ3799" s="9"/>
      <c r="BR3799" s="9"/>
      <c r="BS3799" s="9"/>
      <c r="BT3799" s="9"/>
      <c r="BU3799" s="9"/>
      <c r="BV3799" s="9"/>
      <c r="BW3799" s="9"/>
      <c r="BX3799" s="9"/>
      <c r="BY3799" s="9"/>
      <c r="BZ3799" s="9"/>
    </row>
    <row r="3800" spans="1:78">
      <c r="A3800" s="9"/>
      <c r="B3800" s="10"/>
      <c r="D3800" s="9"/>
      <c r="E3800" s="9"/>
      <c r="F3800" s="9"/>
      <c r="G3800" s="9"/>
      <c r="H3800" s="9"/>
      <c r="I3800" s="9"/>
      <c r="J3800" s="9"/>
      <c r="K3800" s="9"/>
      <c r="L3800" s="9"/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A3800" s="9"/>
      <c r="AB3800" s="9"/>
      <c r="AC3800" s="9"/>
      <c r="AD3800" s="9"/>
      <c r="AE3800" s="9"/>
      <c r="AF3800" s="9"/>
      <c r="AG3800" s="9"/>
      <c r="AH3800" s="9"/>
      <c r="AI3800" s="9"/>
      <c r="AJ3800" s="9"/>
      <c r="AK3800" s="9"/>
      <c r="AL3800" s="9"/>
      <c r="AM3800" s="9"/>
      <c r="AN3800" s="9"/>
      <c r="AO3800" s="9"/>
      <c r="AP3800" s="9"/>
      <c r="AQ3800" s="9"/>
      <c r="AR3800" s="9"/>
      <c r="AS3800" s="9"/>
      <c r="AT3800" s="9"/>
      <c r="AU3800" s="9"/>
      <c r="AV3800" s="9"/>
      <c r="AW3800" s="9"/>
      <c r="AX3800" s="9"/>
      <c r="AY3800" s="9"/>
      <c r="AZ3800" s="9"/>
      <c r="BA3800" s="9"/>
      <c r="BB3800" s="9"/>
      <c r="BC3800" s="9"/>
      <c r="BD3800" s="9"/>
      <c r="BE3800" s="9"/>
      <c r="BF3800" s="9"/>
      <c r="BG3800" s="9"/>
      <c r="BH3800" s="9"/>
      <c r="BI3800" s="9"/>
      <c r="BJ3800" s="9"/>
      <c r="BK3800" s="9"/>
      <c r="BL3800" s="9"/>
      <c r="BM3800" s="9"/>
      <c r="BN3800" s="9"/>
      <c r="BO3800" s="9"/>
      <c r="BP3800" s="9"/>
      <c r="BQ3800" s="9"/>
      <c r="BR3800" s="9"/>
      <c r="BS3800" s="9"/>
      <c r="BT3800" s="9"/>
      <c r="BU3800" s="9"/>
      <c r="BV3800" s="9"/>
      <c r="BW3800" s="9"/>
      <c r="BX3800" s="9"/>
      <c r="BY3800" s="9"/>
      <c r="BZ3800" s="9"/>
    </row>
    <row r="3801" spans="1:78">
      <c r="A3801" s="9"/>
      <c r="B3801" s="10"/>
      <c r="D3801" s="9"/>
      <c r="E3801" s="9"/>
      <c r="F3801" s="9"/>
      <c r="G3801" s="9"/>
      <c r="H3801" s="9"/>
      <c r="I3801" s="9"/>
      <c r="J3801" s="9"/>
      <c r="K3801" s="9"/>
      <c r="L3801" s="9"/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A3801" s="9"/>
      <c r="AB3801" s="9"/>
      <c r="AC3801" s="9"/>
      <c r="AD3801" s="9"/>
      <c r="AE3801" s="9"/>
      <c r="AF3801" s="9"/>
      <c r="AG3801" s="9"/>
      <c r="AH3801" s="9"/>
      <c r="AI3801" s="9"/>
      <c r="AJ3801" s="9"/>
      <c r="AK3801" s="9"/>
      <c r="AL3801" s="9"/>
      <c r="AM3801" s="9"/>
      <c r="AN3801" s="9"/>
      <c r="AO3801" s="9"/>
      <c r="AP3801" s="9"/>
      <c r="AQ3801" s="9"/>
      <c r="AR3801" s="9"/>
      <c r="AS3801" s="9"/>
      <c r="AT3801" s="9"/>
      <c r="AU3801" s="9"/>
      <c r="AV3801" s="9"/>
      <c r="AW3801" s="9"/>
      <c r="AX3801" s="9"/>
      <c r="AY3801" s="9"/>
      <c r="AZ3801" s="9"/>
      <c r="BA3801" s="9"/>
      <c r="BB3801" s="9"/>
      <c r="BC3801" s="9"/>
      <c r="BD3801" s="9"/>
      <c r="BE3801" s="9"/>
      <c r="BF3801" s="9"/>
      <c r="BG3801" s="9"/>
      <c r="BH3801" s="9"/>
      <c r="BI3801" s="9"/>
      <c r="BJ3801" s="9"/>
      <c r="BK3801" s="9"/>
      <c r="BL3801" s="9"/>
      <c r="BM3801" s="9"/>
      <c r="BN3801" s="9"/>
      <c r="BO3801" s="9"/>
      <c r="BP3801" s="9"/>
      <c r="BQ3801" s="9"/>
      <c r="BR3801" s="9"/>
      <c r="BS3801" s="9"/>
      <c r="BT3801" s="9"/>
      <c r="BU3801" s="9"/>
      <c r="BV3801" s="9"/>
      <c r="BW3801" s="9"/>
      <c r="BX3801" s="9"/>
      <c r="BY3801" s="9"/>
      <c r="BZ3801" s="9"/>
    </row>
    <row r="3802" spans="1:78">
      <c r="A3802" s="9"/>
      <c r="B3802" s="10"/>
      <c r="D3802" s="9"/>
      <c r="E3802" s="9"/>
      <c r="F3802" s="9"/>
      <c r="G3802" s="9"/>
      <c r="H3802" s="9"/>
      <c r="I3802" s="9"/>
      <c r="J3802" s="9"/>
      <c r="K3802" s="9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A3802" s="9"/>
      <c r="AB3802" s="9"/>
      <c r="AC3802" s="9"/>
      <c r="AD3802" s="9"/>
      <c r="AE3802" s="9"/>
      <c r="AF3802" s="9"/>
      <c r="AG3802" s="9"/>
      <c r="AH3802" s="9"/>
      <c r="AI3802" s="9"/>
      <c r="AJ3802" s="9"/>
      <c r="AK3802" s="9"/>
      <c r="AL3802" s="9"/>
      <c r="AM3802" s="9"/>
      <c r="AN3802" s="9"/>
      <c r="AO3802" s="9"/>
      <c r="AP3802" s="9"/>
      <c r="AQ3802" s="9"/>
      <c r="AR3802" s="9"/>
      <c r="AS3802" s="9"/>
      <c r="AT3802" s="9"/>
      <c r="AU3802" s="9"/>
      <c r="AV3802" s="9"/>
      <c r="AW3802" s="9"/>
      <c r="AX3802" s="9"/>
      <c r="AY3802" s="9"/>
      <c r="AZ3802" s="9"/>
      <c r="BA3802" s="9"/>
      <c r="BB3802" s="9"/>
      <c r="BC3802" s="9"/>
      <c r="BD3802" s="9"/>
      <c r="BE3802" s="9"/>
      <c r="BF3802" s="9"/>
      <c r="BG3802" s="9"/>
      <c r="BH3802" s="9"/>
      <c r="BI3802" s="9"/>
      <c r="BJ3802" s="9"/>
      <c r="BK3802" s="9"/>
      <c r="BL3802" s="9"/>
      <c r="BM3802" s="9"/>
      <c r="BN3802" s="9"/>
      <c r="BO3802" s="9"/>
      <c r="BP3802" s="9"/>
      <c r="BQ3802" s="9"/>
      <c r="BR3802" s="9"/>
      <c r="BS3802" s="9"/>
      <c r="BT3802" s="9"/>
      <c r="BU3802" s="9"/>
      <c r="BV3802" s="9"/>
      <c r="BW3802" s="9"/>
      <c r="BX3802" s="9"/>
      <c r="BY3802" s="9"/>
      <c r="BZ3802" s="9"/>
    </row>
    <row r="3803" spans="1:78">
      <c r="A3803" s="9"/>
      <c r="B3803" s="10"/>
      <c r="D3803" s="9"/>
      <c r="E3803" s="9"/>
      <c r="F3803" s="9"/>
      <c r="G3803" s="9"/>
      <c r="H3803" s="9"/>
      <c r="I3803" s="9"/>
      <c r="J3803" s="9"/>
      <c r="K3803" s="9"/>
      <c r="L3803" s="9"/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A3803" s="9"/>
      <c r="AB3803" s="9"/>
      <c r="AC3803" s="9"/>
      <c r="AD3803" s="9"/>
      <c r="AE3803" s="9"/>
      <c r="AF3803" s="9"/>
      <c r="AG3803" s="9"/>
      <c r="AH3803" s="9"/>
      <c r="AI3803" s="9"/>
      <c r="AJ3803" s="9"/>
      <c r="AK3803" s="9"/>
      <c r="AL3803" s="9"/>
      <c r="AM3803" s="9"/>
      <c r="AN3803" s="9"/>
      <c r="AO3803" s="9"/>
      <c r="AP3803" s="9"/>
      <c r="AQ3803" s="9"/>
      <c r="AR3803" s="9"/>
      <c r="AS3803" s="9"/>
      <c r="AT3803" s="9"/>
      <c r="AU3803" s="9"/>
      <c r="AV3803" s="9"/>
      <c r="AW3803" s="9"/>
      <c r="AX3803" s="9"/>
      <c r="AY3803" s="9"/>
      <c r="AZ3803" s="9"/>
      <c r="BA3803" s="9"/>
      <c r="BB3803" s="9"/>
      <c r="BC3803" s="9"/>
      <c r="BD3803" s="9"/>
      <c r="BE3803" s="9"/>
      <c r="BF3803" s="9"/>
      <c r="BG3803" s="9"/>
      <c r="BH3803" s="9"/>
      <c r="BI3803" s="9"/>
      <c r="BJ3803" s="9"/>
      <c r="BK3803" s="9"/>
      <c r="BL3803" s="9"/>
      <c r="BM3803" s="9"/>
      <c r="BN3803" s="9"/>
      <c r="BO3803" s="9"/>
      <c r="BP3803" s="9"/>
      <c r="BQ3803" s="9"/>
      <c r="BR3803" s="9"/>
      <c r="BS3803" s="9"/>
      <c r="BT3803" s="9"/>
      <c r="BU3803" s="9"/>
      <c r="BV3803" s="9"/>
      <c r="BW3803" s="9"/>
      <c r="BX3803" s="9"/>
      <c r="BY3803" s="9"/>
      <c r="BZ3803" s="9"/>
    </row>
    <row r="3804" spans="1:78">
      <c r="A3804" s="9"/>
      <c r="B3804" s="10"/>
      <c r="D3804" s="9"/>
      <c r="E3804" s="9"/>
      <c r="F3804" s="9"/>
      <c r="G3804" s="9"/>
      <c r="H3804" s="9"/>
      <c r="I3804" s="9"/>
      <c r="J3804" s="9"/>
      <c r="K3804" s="9"/>
      <c r="L3804" s="9"/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A3804" s="9"/>
      <c r="AB3804" s="9"/>
      <c r="AC3804" s="9"/>
      <c r="AD3804" s="9"/>
      <c r="AE3804" s="9"/>
      <c r="AF3804" s="9"/>
      <c r="AG3804" s="9"/>
      <c r="AH3804" s="9"/>
      <c r="AI3804" s="9"/>
      <c r="AJ3804" s="9"/>
      <c r="AK3804" s="9"/>
      <c r="AL3804" s="9"/>
      <c r="AM3804" s="9"/>
      <c r="AN3804" s="9"/>
      <c r="AO3804" s="9"/>
      <c r="AP3804" s="9"/>
      <c r="AQ3804" s="9"/>
      <c r="AR3804" s="9"/>
      <c r="AS3804" s="9"/>
      <c r="AT3804" s="9"/>
      <c r="AU3804" s="9"/>
      <c r="AV3804" s="9"/>
      <c r="AW3804" s="9"/>
      <c r="AX3804" s="9"/>
      <c r="AY3804" s="9"/>
      <c r="AZ3804" s="9"/>
      <c r="BA3804" s="9"/>
      <c r="BB3804" s="9"/>
      <c r="BC3804" s="9"/>
      <c r="BD3804" s="9"/>
      <c r="BE3804" s="9"/>
      <c r="BF3804" s="9"/>
      <c r="BG3804" s="9"/>
      <c r="BH3804" s="9"/>
      <c r="BI3804" s="9"/>
      <c r="BJ3804" s="9"/>
      <c r="BK3804" s="9"/>
      <c r="BL3804" s="9"/>
      <c r="BM3804" s="9"/>
      <c r="BN3804" s="9"/>
      <c r="BO3804" s="9"/>
      <c r="BP3804" s="9"/>
      <c r="BQ3804" s="9"/>
      <c r="BR3804" s="9"/>
      <c r="BS3804" s="9"/>
      <c r="BT3804" s="9"/>
      <c r="BU3804" s="9"/>
      <c r="BV3804" s="9"/>
      <c r="BW3804" s="9"/>
      <c r="BX3804" s="9"/>
      <c r="BY3804" s="9"/>
      <c r="BZ3804" s="9"/>
    </row>
    <row r="3805" spans="1:78">
      <c r="A3805" s="9"/>
      <c r="B3805" s="10"/>
      <c r="D3805" s="9"/>
      <c r="E3805" s="9"/>
      <c r="F3805" s="9"/>
      <c r="G3805" s="9"/>
      <c r="H3805" s="9"/>
      <c r="I3805" s="9"/>
      <c r="J3805" s="9"/>
      <c r="K3805" s="9"/>
      <c r="L3805" s="9"/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A3805" s="9"/>
      <c r="AB3805" s="9"/>
      <c r="AC3805" s="9"/>
      <c r="AD3805" s="9"/>
      <c r="AE3805" s="9"/>
      <c r="AF3805" s="9"/>
      <c r="AG3805" s="9"/>
      <c r="AH3805" s="9"/>
      <c r="AI3805" s="9"/>
      <c r="AJ3805" s="9"/>
      <c r="AK3805" s="9"/>
      <c r="AL3805" s="9"/>
      <c r="AM3805" s="9"/>
      <c r="AN3805" s="9"/>
      <c r="AO3805" s="9"/>
      <c r="AP3805" s="9"/>
      <c r="AQ3805" s="9"/>
      <c r="AR3805" s="9"/>
      <c r="AS3805" s="9"/>
      <c r="AT3805" s="9"/>
      <c r="AU3805" s="9"/>
      <c r="AV3805" s="9"/>
      <c r="AW3805" s="9"/>
      <c r="AX3805" s="9"/>
      <c r="AY3805" s="9"/>
      <c r="AZ3805" s="9"/>
      <c r="BA3805" s="9"/>
      <c r="BB3805" s="9"/>
      <c r="BC3805" s="9"/>
      <c r="BD3805" s="9"/>
      <c r="BE3805" s="9"/>
      <c r="BF3805" s="9"/>
      <c r="BG3805" s="9"/>
      <c r="BH3805" s="9"/>
      <c r="BI3805" s="9"/>
      <c r="BJ3805" s="9"/>
      <c r="BK3805" s="9"/>
      <c r="BL3805" s="9"/>
      <c r="BM3805" s="9"/>
      <c r="BN3805" s="9"/>
      <c r="BO3805" s="9"/>
      <c r="BP3805" s="9"/>
      <c r="BQ3805" s="9"/>
      <c r="BR3805" s="9"/>
      <c r="BS3805" s="9"/>
      <c r="BT3805" s="9"/>
      <c r="BU3805" s="9"/>
      <c r="BV3805" s="9"/>
      <c r="BW3805" s="9"/>
      <c r="BX3805" s="9"/>
      <c r="BY3805" s="9"/>
      <c r="BZ3805" s="9"/>
    </row>
    <row r="3806" spans="1:78">
      <c r="A3806" s="9"/>
      <c r="B3806" s="10"/>
      <c r="D3806" s="9"/>
      <c r="E3806" s="9"/>
      <c r="F3806" s="9"/>
      <c r="G3806" s="9"/>
      <c r="H3806" s="9"/>
      <c r="I3806" s="9"/>
      <c r="J3806" s="9"/>
      <c r="K3806" s="9"/>
      <c r="L3806" s="9"/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A3806" s="9"/>
      <c r="AB3806" s="9"/>
      <c r="AC3806" s="9"/>
      <c r="AD3806" s="9"/>
      <c r="AE3806" s="9"/>
      <c r="AF3806" s="9"/>
      <c r="AG3806" s="9"/>
      <c r="AH3806" s="9"/>
      <c r="AI3806" s="9"/>
      <c r="AJ3806" s="9"/>
      <c r="AK3806" s="9"/>
      <c r="AL3806" s="9"/>
      <c r="AM3806" s="9"/>
      <c r="AN3806" s="9"/>
      <c r="AO3806" s="9"/>
      <c r="AP3806" s="9"/>
      <c r="AQ3806" s="9"/>
      <c r="AR3806" s="9"/>
      <c r="AS3806" s="9"/>
      <c r="AT3806" s="9"/>
      <c r="AU3806" s="9"/>
      <c r="AV3806" s="9"/>
      <c r="AW3806" s="9"/>
      <c r="AX3806" s="9"/>
      <c r="AY3806" s="9"/>
      <c r="AZ3806" s="9"/>
      <c r="BA3806" s="9"/>
      <c r="BB3806" s="9"/>
      <c r="BC3806" s="9"/>
      <c r="BD3806" s="9"/>
      <c r="BE3806" s="9"/>
      <c r="BF3806" s="9"/>
      <c r="BG3806" s="9"/>
      <c r="BH3806" s="9"/>
      <c r="BI3806" s="9"/>
      <c r="BJ3806" s="9"/>
      <c r="BK3806" s="9"/>
      <c r="BL3806" s="9"/>
      <c r="BM3806" s="9"/>
      <c r="BN3806" s="9"/>
      <c r="BO3806" s="9"/>
      <c r="BP3806" s="9"/>
      <c r="BQ3806" s="9"/>
      <c r="BR3806" s="9"/>
      <c r="BS3806" s="9"/>
      <c r="BT3806" s="9"/>
      <c r="BU3806" s="9"/>
      <c r="BV3806" s="9"/>
      <c r="BW3806" s="9"/>
      <c r="BX3806" s="9"/>
      <c r="BY3806" s="9"/>
      <c r="BZ3806" s="9"/>
    </row>
    <row r="3807" spans="1:78">
      <c r="A3807" s="9"/>
      <c r="B3807" s="10"/>
      <c r="D3807" s="9"/>
      <c r="E3807" s="9"/>
      <c r="F3807" s="9"/>
      <c r="G3807" s="9"/>
      <c r="H3807" s="9"/>
      <c r="I3807" s="9"/>
      <c r="J3807" s="9"/>
      <c r="K3807" s="9"/>
      <c r="L3807" s="9"/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A3807" s="9"/>
      <c r="AB3807" s="9"/>
      <c r="AC3807" s="9"/>
      <c r="AD3807" s="9"/>
      <c r="AE3807" s="9"/>
      <c r="AF3807" s="9"/>
      <c r="AG3807" s="9"/>
      <c r="AH3807" s="9"/>
      <c r="AI3807" s="9"/>
      <c r="AJ3807" s="9"/>
      <c r="AK3807" s="9"/>
      <c r="AL3807" s="9"/>
      <c r="AM3807" s="9"/>
      <c r="AN3807" s="9"/>
      <c r="AO3807" s="9"/>
      <c r="AP3807" s="9"/>
      <c r="AQ3807" s="9"/>
      <c r="AR3807" s="9"/>
      <c r="AS3807" s="9"/>
      <c r="AT3807" s="9"/>
      <c r="AU3807" s="9"/>
      <c r="AV3807" s="9"/>
      <c r="AW3807" s="9"/>
      <c r="AX3807" s="9"/>
      <c r="AY3807" s="9"/>
      <c r="AZ3807" s="9"/>
      <c r="BA3807" s="9"/>
      <c r="BB3807" s="9"/>
      <c r="BC3807" s="9"/>
      <c r="BD3807" s="9"/>
      <c r="BE3807" s="9"/>
      <c r="BF3807" s="9"/>
      <c r="BG3807" s="9"/>
      <c r="BH3807" s="9"/>
      <c r="BI3807" s="9"/>
      <c r="BJ3807" s="9"/>
      <c r="BK3807" s="9"/>
      <c r="BL3807" s="9"/>
      <c r="BM3807" s="9"/>
      <c r="BN3807" s="9"/>
      <c r="BO3807" s="9"/>
      <c r="BP3807" s="9"/>
      <c r="BQ3807" s="9"/>
      <c r="BR3807" s="9"/>
      <c r="BS3807" s="9"/>
      <c r="BT3807" s="9"/>
      <c r="BU3807" s="9"/>
      <c r="BV3807" s="9"/>
      <c r="BW3807" s="9"/>
      <c r="BX3807" s="9"/>
      <c r="BY3807" s="9"/>
      <c r="BZ3807" s="9"/>
    </row>
    <row r="3808" spans="1:78">
      <c r="A3808" s="9"/>
      <c r="B3808" s="10"/>
      <c r="D3808" s="9"/>
      <c r="E3808" s="9"/>
      <c r="F3808" s="9"/>
      <c r="G3808" s="9"/>
      <c r="H3808" s="9"/>
      <c r="I3808" s="9"/>
      <c r="J3808" s="9"/>
      <c r="K3808" s="9"/>
      <c r="L3808" s="9"/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A3808" s="9"/>
      <c r="AB3808" s="9"/>
      <c r="AC3808" s="9"/>
      <c r="AD3808" s="9"/>
      <c r="AE3808" s="9"/>
      <c r="AF3808" s="9"/>
      <c r="AG3808" s="9"/>
      <c r="AH3808" s="9"/>
      <c r="AI3808" s="9"/>
      <c r="AJ3808" s="9"/>
      <c r="AK3808" s="9"/>
      <c r="AL3808" s="9"/>
      <c r="AM3808" s="9"/>
      <c r="AN3808" s="9"/>
      <c r="AO3808" s="9"/>
      <c r="AP3808" s="9"/>
      <c r="AQ3808" s="9"/>
      <c r="AR3808" s="9"/>
      <c r="AS3808" s="9"/>
      <c r="AT3808" s="9"/>
      <c r="AU3808" s="9"/>
      <c r="AV3808" s="9"/>
      <c r="AW3808" s="9"/>
      <c r="AX3808" s="9"/>
      <c r="AY3808" s="9"/>
      <c r="AZ3808" s="9"/>
      <c r="BA3808" s="9"/>
      <c r="BB3808" s="9"/>
      <c r="BC3808" s="9"/>
      <c r="BD3808" s="9"/>
      <c r="BE3808" s="9"/>
      <c r="BF3808" s="9"/>
      <c r="BG3808" s="9"/>
      <c r="BH3808" s="9"/>
      <c r="BI3808" s="9"/>
      <c r="BJ3808" s="9"/>
      <c r="BK3808" s="9"/>
      <c r="BL3808" s="9"/>
      <c r="BM3808" s="9"/>
      <c r="BN3808" s="9"/>
      <c r="BO3808" s="9"/>
      <c r="BP3808" s="9"/>
      <c r="BQ3808" s="9"/>
      <c r="BR3808" s="9"/>
      <c r="BS3808" s="9"/>
      <c r="BT3808" s="9"/>
      <c r="BU3808" s="9"/>
      <c r="BV3808" s="9"/>
      <c r="BW3808" s="9"/>
      <c r="BX3808" s="9"/>
      <c r="BY3808" s="9"/>
      <c r="BZ3808" s="9"/>
    </row>
    <row r="3809" spans="1:78">
      <c r="A3809" s="9"/>
      <c r="B3809" s="10"/>
      <c r="D3809" s="9"/>
      <c r="E3809" s="9"/>
      <c r="F3809" s="9"/>
      <c r="G3809" s="9"/>
      <c r="H3809" s="9"/>
      <c r="I3809" s="9"/>
      <c r="J3809" s="9"/>
      <c r="K3809" s="9"/>
      <c r="L3809" s="9"/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A3809" s="9"/>
      <c r="AB3809" s="9"/>
      <c r="AC3809" s="9"/>
      <c r="AD3809" s="9"/>
      <c r="AE3809" s="9"/>
      <c r="AF3809" s="9"/>
      <c r="AG3809" s="9"/>
      <c r="AH3809" s="9"/>
      <c r="AI3809" s="9"/>
      <c r="AJ3809" s="9"/>
      <c r="AK3809" s="9"/>
      <c r="AL3809" s="9"/>
      <c r="AM3809" s="9"/>
      <c r="AN3809" s="9"/>
      <c r="AO3809" s="9"/>
      <c r="AP3809" s="9"/>
      <c r="AQ3809" s="9"/>
      <c r="AR3809" s="9"/>
      <c r="AS3809" s="9"/>
      <c r="AT3809" s="9"/>
      <c r="AU3809" s="9"/>
      <c r="AV3809" s="9"/>
      <c r="AW3809" s="9"/>
      <c r="AX3809" s="9"/>
      <c r="AY3809" s="9"/>
      <c r="AZ3809" s="9"/>
      <c r="BA3809" s="9"/>
      <c r="BB3809" s="9"/>
      <c r="BC3809" s="9"/>
      <c r="BD3809" s="9"/>
      <c r="BE3809" s="9"/>
      <c r="BF3809" s="9"/>
      <c r="BG3809" s="9"/>
      <c r="BH3809" s="9"/>
      <c r="BI3809" s="9"/>
      <c r="BJ3809" s="9"/>
      <c r="BK3809" s="9"/>
      <c r="BL3809" s="9"/>
      <c r="BM3809" s="9"/>
      <c r="BN3809" s="9"/>
      <c r="BO3809" s="9"/>
      <c r="BP3809" s="9"/>
      <c r="BQ3809" s="9"/>
      <c r="BR3809" s="9"/>
      <c r="BS3809" s="9"/>
      <c r="BT3809" s="9"/>
      <c r="BU3809" s="9"/>
      <c r="BV3809" s="9"/>
      <c r="BW3809" s="9"/>
      <c r="BX3809" s="9"/>
      <c r="BY3809" s="9"/>
      <c r="BZ3809" s="9"/>
    </row>
    <row r="3810" spans="1:78">
      <c r="A3810" s="9"/>
      <c r="B3810" s="10"/>
      <c r="D3810" s="9"/>
      <c r="E3810" s="9"/>
      <c r="F3810" s="9"/>
      <c r="G3810" s="9"/>
      <c r="H3810" s="9"/>
      <c r="I3810" s="9"/>
      <c r="J3810" s="9"/>
      <c r="K3810" s="9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A3810" s="9"/>
      <c r="AB3810" s="9"/>
      <c r="AC3810" s="9"/>
      <c r="AD3810" s="9"/>
      <c r="AE3810" s="9"/>
      <c r="AF3810" s="9"/>
      <c r="AG3810" s="9"/>
      <c r="AH3810" s="9"/>
      <c r="AI3810" s="9"/>
      <c r="AJ3810" s="9"/>
      <c r="AK3810" s="9"/>
      <c r="AL3810" s="9"/>
      <c r="AM3810" s="9"/>
      <c r="AN3810" s="9"/>
      <c r="AO3810" s="9"/>
      <c r="AP3810" s="9"/>
      <c r="AQ3810" s="9"/>
      <c r="AR3810" s="9"/>
      <c r="AS3810" s="9"/>
      <c r="AT3810" s="9"/>
      <c r="AU3810" s="9"/>
      <c r="AV3810" s="9"/>
      <c r="AW3810" s="9"/>
      <c r="AX3810" s="9"/>
      <c r="AY3810" s="9"/>
      <c r="AZ3810" s="9"/>
      <c r="BA3810" s="9"/>
      <c r="BB3810" s="9"/>
      <c r="BC3810" s="9"/>
      <c r="BD3810" s="9"/>
      <c r="BE3810" s="9"/>
      <c r="BF3810" s="9"/>
      <c r="BG3810" s="9"/>
      <c r="BH3810" s="9"/>
      <c r="BI3810" s="9"/>
      <c r="BJ3810" s="9"/>
      <c r="BK3810" s="9"/>
      <c r="BL3810" s="9"/>
      <c r="BM3810" s="9"/>
      <c r="BN3810" s="9"/>
      <c r="BO3810" s="9"/>
      <c r="BP3810" s="9"/>
      <c r="BQ3810" s="9"/>
      <c r="BR3810" s="9"/>
      <c r="BS3810" s="9"/>
      <c r="BT3810" s="9"/>
      <c r="BU3810" s="9"/>
      <c r="BV3810" s="9"/>
      <c r="BW3810" s="9"/>
      <c r="BX3810" s="9"/>
      <c r="BY3810" s="9"/>
      <c r="BZ3810" s="9"/>
    </row>
    <row r="3811" spans="1:78">
      <c r="A3811" s="9"/>
      <c r="B3811" s="10"/>
      <c r="D3811" s="9"/>
      <c r="E3811" s="9"/>
      <c r="F3811" s="9"/>
      <c r="G3811" s="9"/>
      <c r="H3811" s="9"/>
      <c r="I3811" s="9"/>
      <c r="J3811" s="9"/>
      <c r="K3811" s="9"/>
      <c r="L3811" s="9"/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A3811" s="9"/>
      <c r="AB3811" s="9"/>
      <c r="AC3811" s="9"/>
      <c r="AD3811" s="9"/>
      <c r="AE3811" s="9"/>
      <c r="AF3811" s="9"/>
      <c r="AG3811" s="9"/>
      <c r="AH3811" s="9"/>
      <c r="AI3811" s="9"/>
      <c r="AJ3811" s="9"/>
      <c r="AK3811" s="9"/>
      <c r="AL3811" s="9"/>
      <c r="AM3811" s="9"/>
      <c r="AN3811" s="9"/>
      <c r="AO3811" s="9"/>
      <c r="AP3811" s="9"/>
      <c r="AQ3811" s="9"/>
      <c r="AR3811" s="9"/>
      <c r="AS3811" s="9"/>
      <c r="AT3811" s="9"/>
      <c r="AU3811" s="9"/>
      <c r="AV3811" s="9"/>
      <c r="AW3811" s="9"/>
      <c r="AX3811" s="9"/>
      <c r="AY3811" s="9"/>
      <c r="AZ3811" s="9"/>
      <c r="BA3811" s="9"/>
      <c r="BB3811" s="9"/>
      <c r="BC3811" s="9"/>
      <c r="BD3811" s="9"/>
      <c r="BE3811" s="9"/>
      <c r="BF3811" s="9"/>
      <c r="BG3811" s="9"/>
      <c r="BH3811" s="9"/>
      <c r="BI3811" s="9"/>
      <c r="BJ3811" s="9"/>
      <c r="BK3811" s="9"/>
      <c r="BL3811" s="9"/>
      <c r="BM3811" s="9"/>
      <c r="BN3811" s="9"/>
      <c r="BO3811" s="9"/>
      <c r="BP3811" s="9"/>
      <c r="BQ3811" s="9"/>
      <c r="BR3811" s="9"/>
      <c r="BS3811" s="9"/>
      <c r="BT3811" s="9"/>
      <c r="BU3811" s="9"/>
      <c r="BV3811" s="9"/>
      <c r="BW3811" s="9"/>
      <c r="BX3811" s="9"/>
      <c r="BY3811" s="9"/>
      <c r="BZ3811" s="9"/>
    </row>
    <row r="3812" spans="1:78">
      <c r="A3812" s="9"/>
      <c r="B3812" s="10"/>
      <c r="D3812" s="9"/>
      <c r="E3812" s="9"/>
      <c r="F3812" s="9"/>
      <c r="G3812" s="9"/>
      <c r="H3812" s="9"/>
      <c r="I3812" s="9"/>
      <c r="J3812" s="9"/>
      <c r="K3812" s="9"/>
      <c r="L3812" s="9"/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A3812" s="9"/>
      <c r="AB3812" s="9"/>
      <c r="AC3812" s="9"/>
      <c r="AD3812" s="9"/>
      <c r="AE3812" s="9"/>
      <c r="AF3812" s="9"/>
      <c r="AG3812" s="9"/>
      <c r="AH3812" s="9"/>
      <c r="AI3812" s="9"/>
      <c r="AJ3812" s="9"/>
      <c r="AK3812" s="9"/>
      <c r="AL3812" s="9"/>
      <c r="AM3812" s="9"/>
      <c r="AN3812" s="9"/>
      <c r="AO3812" s="9"/>
      <c r="AP3812" s="9"/>
      <c r="AQ3812" s="9"/>
      <c r="AR3812" s="9"/>
      <c r="AS3812" s="9"/>
      <c r="AT3812" s="9"/>
      <c r="AU3812" s="9"/>
      <c r="AV3812" s="9"/>
      <c r="AW3812" s="9"/>
      <c r="AX3812" s="9"/>
      <c r="AY3812" s="9"/>
      <c r="AZ3812" s="9"/>
      <c r="BA3812" s="9"/>
      <c r="BB3812" s="9"/>
      <c r="BC3812" s="9"/>
      <c r="BD3812" s="9"/>
      <c r="BE3812" s="9"/>
      <c r="BF3812" s="9"/>
      <c r="BG3812" s="9"/>
      <c r="BH3812" s="9"/>
      <c r="BI3812" s="9"/>
      <c r="BJ3812" s="9"/>
      <c r="BK3812" s="9"/>
      <c r="BL3812" s="9"/>
      <c r="BM3812" s="9"/>
      <c r="BN3812" s="9"/>
      <c r="BO3812" s="9"/>
      <c r="BP3812" s="9"/>
      <c r="BQ3812" s="9"/>
      <c r="BR3812" s="9"/>
      <c r="BS3812" s="9"/>
      <c r="BT3812" s="9"/>
      <c r="BU3812" s="9"/>
      <c r="BV3812" s="9"/>
      <c r="BW3812" s="9"/>
      <c r="BX3812" s="9"/>
      <c r="BY3812" s="9"/>
      <c r="BZ3812" s="9"/>
    </row>
    <row r="3813" spans="1:78">
      <c r="A3813" s="9"/>
      <c r="B3813" s="10"/>
      <c r="D3813" s="9"/>
      <c r="E3813" s="9"/>
      <c r="F3813" s="9"/>
      <c r="G3813" s="9"/>
      <c r="H3813" s="9"/>
      <c r="I3813" s="9"/>
      <c r="J3813" s="9"/>
      <c r="K3813" s="9"/>
      <c r="L3813" s="9"/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A3813" s="9"/>
      <c r="AB3813" s="9"/>
      <c r="AC3813" s="9"/>
      <c r="AD3813" s="9"/>
      <c r="AE3813" s="9"/>
      <c r="AF3813" s="9"/>
      <c r="AG3813" s="9"/>
      <c r="AH3813" s="9"/>
      <c r="AI3813" s="9"/>
      <c r="AJ3813" s="9"/>
      <c r="AK3813" s="9"/>
      <c r="AL3813" s="9"/>
      <c r="AM3813" s="9"/>
      <c r="AN3813" s="9"/>
      <c r="AO3813" s="9"/>
      <c r="AP3813" s="9"/>
      <c r="AQ3813" s="9"/>
      <c r="AR3813" s="9"/>
      <c r="AS3813" s="9"/>
      <c r="AT3813" s="9"/>
      <c r="AU3813" s="9"/>
      <c r="AV3813" s="9"/>
      <c r="AW3813" s="9"/>
      <c r="AX3813" s="9"/>
      <c r="AY3813" s="9"/>
      <c r="AZ3813" s="9"/>
      <c r="BA3813" s="9"/>
      <c r="BB3813" s="9"/>
      <c r="BC3813" s="9"/>
      <c r="BD3813" s="9"/>
      <c r="BE3813" s="9"/>
      <c r="BF3813" s="9"/>
      <c r="BG3813" s="9"/>
      <c r="BH3813" s="9"/>
      <c r="BI3813" s="9"/>
      <c r="BJ3813" s="9"/>
      <c r="BK3813" s="9"/>
      <c r="BL3813" s="9"/>
      <c r="BM3813" s="9"/>
      <c r="BN3813" s="9"/>
      <c r="BO3813" s="9"/>
      <c r="BP3813" s="9"/>
      <c r="BQ3813" s="9"/>
      <c r="BR3813" s="9"/>
      <c r="BS3813" s="9"/>
      <c r="BT3813" s="9"/>
      <c r="BU3813" s="9"/>
      <c r="BV3813" s="9"/>
      <c r="BW3813" s="9"/>
      <c r="BX3813" s="9"/>
      <c r="BY3813" s="9"/>
      <c r="BZ3813" s="9"/>
    </row>
    <row r="3814" spans="1:78">
      <c r="A3814" s="9"/>
      <c r="B3814" s="10"/>
      <c r="D3814" s="9"/>
      <c r="E3814" s="9"/>
      <c r="F3814" s="9"/>
      <c r="G3814" s="9"/>
      <c r="H3814" s="9"/>
      <c r="I3814" s="9"/>
      <c r="J3814" s="9"/>
      <c r="K3814" s="9"/>
      <c r="L3814" s="9"/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A3814" s="9"/>
      <c r="AB3814" s="9"/>
      <c r="AC3814" s="9"/>
      <c r="AD3814" s="9"/>
      <c r="AE3814" s="9"/>
      <c r="AF3814" s="9"/>
      <c r="AG3814" s="9"/>
      <c r="AH3814" s="9"/>
      <c r="AI3814" s="9"/>
      <c r="AJ3814" s="9"/>
      <c r="AK3814" s="9"/>
      <c r="AL3814" s="9"/>
      <c r="AM3814" s="9"/>
      <c r="AN3814" s="9"/>
      <c r="AO3814" s="9"/>
      <c r="AP3814" s="9"/>
      <c r="AQ3814" s="9"/>
      <c r="AR3814" s="9"/>
      <c r="AS3814" s="9"/>
      <c r="AT3814" s="9"/>
      <c r="AU3814" s="9"/>
      <c r="AV3814" s="9"/>
      <c r="AW3814" s="9"/>
      <c r="AX3814" s="9"/>
      <c r="AY3814" s="9"/>
      <c r="AZ3814" s="9"/>
      <c r="BA3814" s="9"/>
      <c r="BB3814" s="9"/>
      <c r="BC3814" s="9"/>
      <c r="BD3814" s="9"/>
      <c r="BE3814" s="9"/>
      <c r="BF3814" s="9"/>
      <c r="BG3814" s="9"/>
      <c r="BH3814" s="9"/>
      <c r="BI3814" s="9"/>
      <c r="BJ3814" s="9"/>
      <c r="BK3814" s="9"/>
      <c r="BL3814" s="9"/>
      <c r="BM3814" s="9"/>
      <c r="BN3814" s="9"/>
      <c r="BO3814" s="9"/>
      <c r="BP3814" s="9"/>
      <c r="BQ3814" s="9"/>
      <c r="BR3814" s="9"/>
      <c r="BS3814" s="9"/>
      <c r="BT3814" s="9"/>
      <c r="BU3814" s="9"/>
      <c r="BV3814" s="9"/>
      <c r="BW3814" s="9"/>
      <c r="BX3814" s="9"/>
      <c r="BY3814" s="9"/>
      <c r="BZ3814" s="9"/>
    </row>
    <row r="3815" spans="1:78">
      <c r="A3815" s="9"/>
      <c r="B3815" s="10"/>
      <c r="D3815" s="9"/>
      <c r="E3815" s="9"/>
      <c r="F3815" s="9"/>
      <c r="G3815" s="9"/>
      <c r="H3815" s="9"/>
      <c r="I3815" s="9"/>
      <c r="J3815" s="9"/>
      <c r="K3815" s="9"/>
      <c r="L3815" s="9"/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A3815" s="9"/>
      <c r="AB3815" s="9"/>
      <c r="AC3815" s="9"/>
      <c r="AD3815" s="9"/>
      <c r="AE3815" s="9"/>
      <c r="AF3815" s="9"/>
      <c r="AG3815" s="9"/>
      <c r="AH3815" s="9"/>
      <c r="AI3815" s="9"/>
      <c r="AJ3815" s="9"/>
      <c r="AK3815" s="9"/>
      <c r="AL3815" s="9"/>
      <c r="AM3815" s="9"/>
      <c r="AN3815" s="9"/>
      <c r="AO3815" s="9"/>
      <c r="AP3815" s="9"/>
      <c r="AQ3815" s="9"/>
      <c r="AR3815" s="9"/>
      <c r="AS3815" s="9"/>
      <c r="AT3815" s="9"/>
      <c r="AU3815" s="9"/>
      <c r="AV3815" s="9"/>
      <c r="AW3815" s="9"/>
      <c r="AX3815" s="9"/>
      <c r="AY3815" s="9"/>
      <c r="AZ3815" s="9"/>
      <c r="BA3815" s="9"/>
      <c r="BB3815" s="9"/>
      <c r="BC3815" s="9"/>
      <c r="BD3815" s="9"/>
      <c r="BE3815" s="9"/>
      <c r="BF3815" s="9"/>
      <c r="BG3815" s="9"/>
      <c r="BH3815" s="9"/>
      <c r="BI3815" s="9"/>
      <c r="BJ3815" s="9"/>
      <c r="BK3815" s="9"/>
      <c r="BL3815" s="9"/>
      <c r="BM3815" s="9"/>
      <c r="BN3815" s="9"/>
      <c r="BO3815" s="9"/>
      <c r="BP3815" s="9"/>
      <c r="BQ3815" s="9"/>
      <c r="BR3815" s="9"/>
      <c r="BS3815" s="9"/>
      <c r="BT3815" s="9"/>
      <c r="BU3815" s="9"/>
      <c r="BV3815" s="9"/>
      <c r="BW3815" s="9"/>
      <c r="BX3815" s="9"/>
      <c r="BY3815" s="9"/>
      <c r="BZ3815" s="9"/>
    </row>
    <row r="3816" spans="1:78">
      <c r="A3816" s="9"/>
      <c r="B3816" s="10"/>
      <c r="D3816" s="9"/>
      <c r="E3816" s="9"/>
      <c r="F3816" s="9"/>
      <c r="G3816" s="9"/>
      <c r="H3816" s="9"/>
      <c r="I3816" s="9"/>
      <c r="J3816" s="9"/>
      <c r="K3816" s="9"/>
      <c r="L3816" s="9"/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A3816" s="9"/>
      <c r="AB3816" s="9"/>
      <c r="AC3816" s="9"/>
      <c r="AD3816" s="9"/>
      <c r="AE3816" s="9"/>
      <c r="AF3816" s="9"/>
      <c r="AG3816" s="9"/>
      <c r="AH3816" s="9"/>
      <c r="AI3816" s="9"/>
      <c r="AJ3816" s="9"/>
      <c r="AK3816" s="9"/>
      <c r="AL3816" s="9"/>
      <c r="AM3816" s="9"/>
      <c r="AN3816" s="9"/>
      <c r="AO3816" s="9"/>
      <c r="AP3816" s="9"/>
      <c r="AQ3816" s="9"/>
      <c r="AR3816" s="9"/>
      <c r="AS3816" s="9"/>
      <c r="AT3816" s="9"/>
      <c r="AU3816" s="9"/>
      <c r="AV3816" s="9"/>
      <c r="AW3816" s="9"/>
      <c r="AX3816" s="9"/>
      <c r="AY3816" s="9"/>
      <c r="AZ3816" s="9"/>
      <c r="BA3816" s="9"/>
      <c r="BB3816" s="9"/>
      <c r="BC3816" s="9"/>
      <c r="BD3816" s="9"/>
      <c r="BE3816" s="9"/>
      <c r="BF3816" s="9"/>
      <c r="BG3816" s="9"/>
      <c r="BH3816" s="9"/>
      <c r="BI3816" s="9"/>
      <c r="BJ3816" s="9"/>
      <c r="BK3816" s="9"/>
      <c r="BL3816" s="9"/>
      <c r="BM3816" s="9"/>
      <c r="BN3816" s="9"/>
      <c r="BO3816" s="9"/>
      <c r="BP3816" s="9"/>
      <c r="BQ3816" s="9"/>
      <c r="BR3816" s="9"/>
      <c r="BS3816" s="9"/>
      <c r="BT3816" s="9"/>
      <c r="BU3816" s="9"/>
      <c r="BV3816" s="9"/>
      <c r="BW3816" s="9"/>
      <c r="BX3816" s="9"/>
      <c r="BY3816" s="9"/>
      <c r="BZ3816" s="9"/>
    </row>
    <row r="3817" spans="1:78">
      <c r="A3817" s="9"/>
      <c r="B3817" s="10"/>
      <c r="D3817" s="9"/>
      <c r="E3817" s="9"/>
      <c r="F3817" s="9"/>
      <c r="G3817" s="9"/>
      <c r="H3817" s="9"/>
      <c r="I3817" s="9"/>
      <c r="J3817" s="9"/>
      <c r="K3817" s="9"/>
      <c r="L3817" s="9"/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A3817" s="9"/>
      <c r="AB3817" s="9"/>
      <c r="AC3817" s="9"/>
      <c r="AD3817" s="9"/>
      <c r="AE3817" s="9"/>
      <c r="AF3817" s="9"/>
      <c r="AG3817" s="9"/>
      <c r="AH3817" s="9"/>
      <c r="AI3817" s="9"/>
      <c r="AJ3817" s="9"/>
      <c r="AK3817" s="9"/>
      <c r="AL3817" s="9"/>
      <c r="AM3817" s="9"/>
      <c r="AN3817" s="9"/>
      <c r="AO3817" s="9"/>
      <c r="AP3817" s="9"/>
      <c r="AQ3817" s="9"/>
      <c r="AR3817" s="9"/>
      <c r="AS3817" s="9"/>
      <c r="AT3817" s="9"/>
      <c r="AU3817" s="9"/>
      <c r="AV3817" s="9"/>
      <c r="AW3817" s="9"/>
      <c r="AX3817" s="9"/>
      <c r="AY3817" s="9"/>
      <c r="AZ3817" s="9"/>
      <c r="BA3817" s="9"/>
      <c r="BB3817" s="9"/>
      <c r="BC3817" s="9"/>
      <c r="BD3817" s="9"/>
      <c r="BE3817" s="9"/>
      <c r="BF3817" s="9"/>
      <c r="BG3817" s="9"/>
      <c r="BH3817" s="9"/>
      <c r="BI3817" s="9"/>
      <c r="BJ3817" s="9"/>
      <c r="BK3817" s="9"/>
      <c r="BL3817" s="9"/>
      <c r="BM3817" s="9"/>
      <c r="BN3817" s="9"/>
      <c r="BO3817" s="9"/>
      <c r="BP3817" s="9"/>
      <c r="BQ3817" s="9"/>
      <c r="BR3817" s="9"/>
      <c r="BS3817" s="9"/>
      <c r="BT3817" s="9"/>
      <c r="BU3817" s="9"/>
      <c r="BV3817" s="9"/>
      <c r="BW3817" s="9"/>
      <c r="BX3817" s="9"/>
      <c r="BY3817" s="9"/>
      <c r="BZ3817" s="9"/>
    </row>
    <row r="3818" spans="1:78">
      <c r="A3818" s="9"/>
      <c r="B3818" s="10"/>
      <c r="D3818" s="9"/>
      <c r="E3818" s="9"/>
      <c r="F3818" s="9"/>
      <c r="G3818" s="9"/>
      <c r="H3818" s="9"/>
      <c r="I3818" s="9"/>
      <c r="J3818" s="9"/>
      <c r="K3818" s="9"/>
      <c r="L3818" s="9"/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A3818" s="9"/>
      <c r="AB3818" s="9"/>
      <c r="AC3818" s="9"/>
      <c r="AD3818" s="9"/>
      <c r="AE3818" s="9"/>
      <c r="AF3818" s="9"/>
      <c r="AG3818" s="9"/>
      <c r="AH3818" s="9"/>
      <c r="AI3818" s="9"/>
      <c r="AJ3818" s="9"/>
      <c r="AK3818" s="9"/>
      <c r="AL3818" s="9"/>
      <c r="AM3818" s="9"/>
      <c r="AN3818" s="9"/>
      <c r="AO3818" s="9"/>
      <c r="AP3818" s="9"/>
      <c r="AQ3818" s="9"/>
      <c r="AR3818" s="9"/>
      <c r="AS3818" s="9"/>
      <c r="AT3818" s="9"/>
      <c r="AU3818" s="9"/>
      <c r="AV3818" s="9"/>
      <c r="AW3818" s="9"/>
      <c r="AX3818" s="9"/>
      <c r="AY3818" s="9"/>
      <c r="AZ3818" s="9"/>
      <c r="BA3818" s="9"/>
      <c r="BB3818" s="9"/>
      <c r="BC3818" s="9"/>
      <c r="BD3818" s="9"/>
      <c r="BE3818" s="9"/>
      <c r="BF3818" s="9"/>
      <c r="BG3818" s="9"/>
      <c r="BH3818" s="9"/>
      <c r="BI3818" s="9"/>
      <c r="BJ3818" s="9"/>
      <c r="BK3818" s="9"/>
      <c r="BL3818" s="9"/>
      <c r="BM3818" s="9"/>
      <c r="BN3818" s="9"/>
      <c r="BO3818" s="9"/>
      <c r="BP3818" s="9"/>
      <c r="BQ3818" s="9"/>
      <c r="BR3818" s="9"/>
      <c r="BS3818" s="9"/>
      <c r="BT3818" s="9"/>
      <c r="BU3818" s="9"/>
      <c r="BV3818" s="9"/>
      <c r="BW3818" s="9"/>
      <c r="BX3818" s="9"/>
      <c r="BY3818" s="9"/>
      <c r="BZ3818" s="9"/>
    </row>
    <row r="3819" spans="1:78">
      <c r="A3819" s="9"/>
      <c r="B3819" s="10"/>
      <c r="D3819" s="9"/>
      <c r="E3819" s="9"/>
      <c r="F3819" s="9"/>
      <c r="G3819" s="9"/>
      <c r="H3819" s="9"/>
      <c r="I3819" s="9"/>
      <c r="J3819" s="9"/>
      <c r="K3819" s="9"/>
      <c r="L3819" s="9"/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A3819" s="9"/>
      <c r="AB3819" s="9"/>
      <c r="AC3819" s="9"/>
      <c r="AD3819" s="9"/>
      <c r="AE3819" s="9"/>
      <c r="AF3819" s="9"/>
      <c r="AG3819" s="9"/>
      <c r="AH3819" s="9"/>
      <c r="AI3819" s="9"/>
      <c r="AJ3819" s="9"/>
      <c r="AK3819" s="9"/>
      <c r="AL3819" s="9"/>
      <c r="AM3819" s="9"/>
      <c r="AN3819" s="9"/>
      <c r="AO3819" s="9"/>
      <c r="AP3819" s="9"/>
      <c r="AQ3819" s="9"/>
      <c r="AR3819" s="9"/>
      <c r="AS3819" s="9"/>
      <c r="AT3819" s="9"/>
      <c r="AU3819" s="9"/>
      <c r="AV3819" s="9"/>
      <c r="AW3819" s="9"/>
      <c r="AX3819" s="9"/>
      <c r="AY3819" s="9"/>
      <c r="AZ3819" s="9"/>
      <c r="BA3819" s="9"/>
      <c r="BB3819" s="9"/>
      <c r="BC3819" s="9"/>
      <c r="BD3819" s="9"/>
      <c r="BE3819" s="9"/>
      <c r="BF3819" s="9"/>
      <c r="BG3819" s="9"/>
      <c r="BH3819" s="9"/>
      <c r="BI3819" s="9"/>
      <c r="BJ3819" s="9"/>
      <c r="BK3819" s="9"/>
      <c r="BL3819" s="9"/>
      <c r="BM3819" s="9"/>
      <c r="BN3819" s="9"/>
      <c r="BO3819" s="9"/>
      <c r="BP3819" s="9"/>
      <c r="BQ3819" s="9"/>
      <c r="BR3819" s="9"/>
      <c r="BS3819" s="9"/>
      <c r="BT3819" s="9"/>
      <c r="BU3819" s="9"/>
      <c r="BV3819" s="9"/>
      <c r="BW3819" s="9"/>
      <c r="BX3819" s="9"/>
      <c r="BY3819" s="9"/>
      <c r="BZ3819" s="9"/>
    </row>
    <row r="3820" spans="1:78">
      <c r="A3820" s="9"/>
      <c r="B3820" s="10"/>
      <c r="D3820" s="9"/>
      <c r="E3820" s="9"/>
      <c r="F3820" s="9"/>
      <c r="G3820" s="9"/>
      <c r="H3820" s="9"/>
      <c r="I3820" s="9"/>
      <c r="J3820" s="9"/>
      <c r="K3820" s="9"/>
      <c r="L3820" s="9"/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A3820" s="9"/>
      <c r="AB3820" s="9"/>
      <c r="AC3820" s="9"/>
      <c r="AD3820" s="9"/>
      <c r="AE3820" s="9"/>
      <c r="AF3820" s="9"/>
      <c r="AG3820" s="9"/>
      <c r="AH3820" s="9"/>
      <c r="AI3820" s="9"/>
      <c r="AJ3820" s="9"/>
      <c r="AK3820" s="9"/>
      <c r="AL3820" s="9"/>
      <c r="AM3820" s="9"/>
      <c r="AN3820" s="9"/>
      <c r="AO3820" s="9"/>
      <c r="AP3820" s="9"/>
      <c r="AQ3820" s="9"/>
      <c r="AR3820" s="9"/>
      <c r="AS3820" s="9"/>
      <c r="AT3820" s="9"/>
      <c r="AU3820" s="9"/>
      <c r="AV3820" s="9"/>
      <c r="AW3820" s="9"/>
      <c r="AX3820" s="9"/>
      <c r="AY3820" s="9"/>
      <c r="AZ3820" s="9"/>
      <c r="BA3820" s="9"/>
      <c r="BB3820" s="9"/>
      <c r="BC3820" s="9"/>
      <c r="BD3820" s="9"/>
      <c r="BE3820" s="9"/>
      <c r="BF3820" s="9"/>
      <c r="BG3820" s="9"/>
      <c r="BH3820" s="9"/>
      <c r="BI3820" s="9"/>
      <c r="BJ3820" s="9"/>
      <c r="BK3820" s="9"/>
      <c r="BL3820" s="9"/>
      <c r="BM3820" s="9"/>
      <c r="BN3820" s="9"/>
      <c r="BO3820" s="9"/>
      <c r="BP3820" s="9"/>
      <c r="BQ3820" s="9"/>
      <c r="BR3820" s="9"/>
      <c r="BS3820" s="9"/>
      <c r="BT3820" s="9"/>
      <c r="BU3820" s="9"/>
      <c r="BV3820" s="9"/>
      <c r="BW3820" s="9"/>
      <c r="BX3820" s="9"/>
      <c r="BY3820" s="9"/>
      <c r="BZ3820" s="9"/>
    </row>
    <row r="3821" spans="1:78">
      <c r="A3821" s="9"/>
      <c r="B3821" s="10"/>
      <c r="D3821" s="9"/>
      <c r="E3821" s="9"/>
      <c r="F3821" s="9"/>
      <c r="G3821" s="9"/>
      <c r="H3821" s="9"/>
      <c r="I3821" s="9"/>
      <c r="J3821" s="9"/>
      <c r="K3821" s="9"/>
      <c r="L3821" s="9"/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A3821" s="9"/>
      <c r="AB3821" s="9"/>
      <c r="AC3821" s="9"/>
      <c r="AD3821" s="9"/>
      <c r="AE3821" s="9"/>
      <c r="AF3821" s="9"/>
      <c r="AG3821" s="9"/>
      <c r="AH3821" s="9"/>
      <c r="AI3821" s="9"/>
      <c r="AJ3821" s="9"/>
      <c r="AK3821" s="9"/>
      <c r="AL3821" s="9"/>
      <c r="AM3821" s="9"/>
      <c r="AN3821" s="9"/>
      <c r="AO3821" s="9"/>
      <c r="AP3821" s="9"/>
      <c r="AQ3821" s="9"/>
      <c r="AR3821" s="9"/>
      <c r="AS3821" s="9"/>
      <c r="AT3821" s="9"/>
      <c r="AU3821" s="9"/>
      <c r="AV3821" s="9"/>
      <c r="AW3821" s="9"/>
      <c r="AX3821" s="9"/>
      <c r="AY3821" s="9"/>
      <c r="AZ3821" s="9"/>
      <c r="BA3821" s="9"/>
      <c r="BB3821" s="9"/>
      <c r="BC3821" s="9"/>
      <c r="BD3821" s="9"/>
      <c r="BE3821" s="9"/>
      <c r="BF3821" s="9"/>
      <c r="BG3821" s="9"/>
      <c r="BH3821" s="9"/>
      <c r="BI3821" s="9"/>
      <c r="BJ3821" s="9"/>
      <c r="BK3821" s="9"/>
      <c r="BL3821" s="9"/>
      <c r="BM3821" s="9"/>
      <c r="BN3821" s="9"/>
      <c r="BO3821" s="9"/>
      <c r="BP3821" s="9"/>
      <c r="BQ3821" s="9"/>
      <c r="BR3821" s="9"/>
      <c r="BS3821" s="9"/>
      <c r="BT3821" s="9"/>
      <c r="BU3821" s="9"/>
      <c r="BV3821" s="9"/>
      <c r="BW3821" s="9"/>
      <c r="BX3821" s="9"/>
      <c r="BY3821" s="9"/>
      <c r="BZ3821" s="9"/>
    </row>
    <row r="3822" spans="1:78">
      <c r="A3822" s="9"/>
      <c r="B3822" s="10"/>
      <c r="D3822" s="9"/>
      <c r="E3822" s="9"/>
      <c r="F3822" s="9"/>
      <c r="G3822" s="9"/>
      <c r="H3822" s="9"/>
      <c r="I3822" s="9"/>
      <c r="J3822" s="9"/>
      <c r="K3822" s="9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A3822" s="9"/>
      <c r="AB3822" s="9"/>
      <c r="AC3822" s="9"/>
      <c r="AD3822" s="9"/>
      <c r="AE3822" s="9"/>
      <c r="AF3822" s="9"/>
      <c r="AG3822" s="9"/>
      <c r="AH3822" s="9"/>
      <c r="AI3822" s="9"/>
      <c r="AJ3822" s="9"/>
      <c r="AK3822" s="9"/>
      <c r="AL3822" s="9"/>
      <c r="AM3822" s="9"/>
      <c r="AN3822" s="9"/>
      <c r="AO3822" s="9"/>
      <c r="AP3822" s="9"/>
      <c r="AQ3822" s="9"/>
      <c r="AR3822" s="9"/>
      <c r="AS3822" s="9"/>
      <c r="AT3822" s="9"/>
      <c r="AU3822" s="9"/>
      <c r="AV3822" s="9"/>
      <c r="AW3822" s="9"/>
      <c r="AX3822" s="9"/>
      <c r="AY3822" s="9"/>
      <c r="AZ3822" s="9"/>
      <c r="BA3822" s="9"/>
      <c r="BB3822" s="9"/>
      <c r="BC3822" s="9"/>
      <c r="BD3822" s="9"/>
      <c r="BE3822" s="9"/>
      <c r="BF3822" s="9"/>
      <c r="BG3822" s="9"/>
      <c r="BH3822" s="9"/>
      <c r="BI3822" s="9"/>
      <c r="BJ3822" s="9"/>
      <c r="BK3822" s="9"/>
      <c r="BL3822" s="9"/>
      <c r="BM3822" s="9"/>
      <c r="BN3822" s="9"/>
      <c r="BO3822" s="9"/>
      <c r="BP3822" s="9"/>
      <c r="BQ3822" s="9"/>
      <c r="BR3822" s="9"/>
      <c r="BS3822" s="9"/>
      <c r="BT3822" s="9"/>
      <c r="BU3822" s="9"/>
      <c r="BV3822" s="9"/>
      <c r="BW3822" s="9"/>
      <c r="BX3822" s="9"/>
      <c r="BY3822" s="9"/>
      <c r="BZ3822" s="9"/>
    </row>
    <row r="3823" spans="1:78">
      <c r="A3823" s="9"/>
      <c r="B3823" s="10"/>
      <c r="D3823" s="9"/>
      <c r="E3823" s="9"/>
      <c r="F3823" s="9"/>
      <c r="G3823" s="9"/>
      <c r="H3823" s="9"/>
      <c r="I3823" s="9"/>
      <c r="J3823" s="9"/>
      <c r="K3823" s="9"/>
      <c r="L3823" s="9"/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A3823" s="9"/>
      <c r="AB3823" s="9"/>
      <c r="AC3823" s="9"/>
      <c r="AD3823" s="9"/>
      <c r="AE3823" s="9"/>
      <c r="AF3823" s="9"/>
      <c r="AG3823" s="9"/>
      <c r="AH3823" s="9"/>
      <c r="AI3823" s="9"/>
      <c r="AJ3823" s="9"/>
      <c r="AK3823" s="9"/>
      <c r="AL3823" s="9"/>
      <c r="AM3823" s="9"/>
      <c r="AN3823" s="9"/>
      <c r="AO3823" s="9"/>
      <c r="AP3823" s="9"/>
      <c r="AQ3823" s="9"/>
      <c r="AR3823" s="9"/>
      <c r="AS3823" s="9"/>
      <c r="AT3823" s="9"/>
      <c r="AU3823" s="9"/>
      <c r="AV3823" s="9"/>
      <c r="AW3823" s="9"/>
      <c r="AX3823" s="9"/>
      <c r="AY3823" s="9"/>
      <c r="AZ3823" s="9"/>
      <c r="BA3823" s="9"/>
      <c r="BB3823" s="9"/>
      <c r="BC3823" s="9"/>
      <c r="BD3823" s="9"/>
      <c r="BE3823" s="9"/>
      <c r="BF3823" s="9"/>
      <c r="BG3823" s="9"/>
      <c r="BH3823" s="9"/>
      <c r="BI3823" s="9"/>
      <c r="BJ3823" s="9"/>
      <c r="BK3823" s="9"/>
      <c r="BL3823" s="9"/>
      <c r="BM3823" s="9"/>
      <c r="BN3823" s="9"/>
      <c r="BO3823" s="9"/>
      <c r="BP3823" s="9"/>
      <c r="BQ3823" s="9"/>
      <c r="BR3823" s="9"/>
      <c r="BS3823" s="9"/>
      <c r="BT3823" s="9"/>
      <c r="BU3823" s="9"/>
      <c r="BV3823" s="9"/>
      <c r="BW3823" s="9"/>
      <c r="BX3823" s="9"/>
      <c r="BY3823" s="9"/>
      <c r="BZ3823" s="9"/>
    </row>
    <row r="3824" spans="1:78">
      <c r="A3824" s="9"/>
      <c r="B3824" s="10"/>
      <c r="D3824" s="9"/>
      <c r="E3824" s="9"/>
      <c r="F3824" s="9"/>
      <c r="G3824" s="9"/>
      <c r="H3824" s="9"/>
      <c r="I3824" s="9"/>
      <c r="J3824" s="9"/>
      <c r="K3824" s="9"/>
      <c r="L3824" s="9"/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A3824" s="9"/>
      <c r="AB3824" s="9"/>
      <c r="AC3824" s="9"/>
      <c r="AD3824" s="9"/>
      <c r="AE3824" s="9"/>
      <c r="AF3824" s="9"/>
      <c r="AG3824" s="9"/>
      <c r="AH3824" s="9"/>
      <c r="AI3824" s="9"/>
      <c r="AJ3824" s="9"/>
      <c r="AK3824" s="9"/>
      <c r="AL3824" s="9"/>
      <c r="AM3824" s="9"/>
      <c r="AN3824" s="9"/>
      <c r="AO3824" s="9"/>
      <c r="AP3824" s="9"/>
      <c r="AQ3824" s="9"/>
      <c r="AR3824" s="9"/>
      <c r="AS3824" s="9"/>
      <c r="AT3824" s="9"/>
      <c r="AU3824" s="9"/>
      <c r="AV3824" s="9"/>
      <c r="AW3824" s="9"/>
      <c r="AX3824" s="9"/>
      <c r="AY3824" s="9"/>
      <c r="AZ3824" s="9"/>
      <c r="BA3824" s="9"/>
      <c r="BB3824" s="9"/>
      <c r="BC3824" s="9"/>
      <c r="BD3824" s="9"/>
      <c r="BE3824" s="9"/>
      <c r="BF3824" s="9"/>
      <c r="BG3824" s="9"/>
      <c r="BH3824" s="9"/>
      <c r="BI3824" s="9"/>
      <c r="BJ3824" s="9"/>
      <c r="BK3824" s="9"/>
      <c r="BL3824" s="9"/>
      <c r="BM3824" s="9"/>
      <c r="BN3824" s="9"/>
      <c r="BO3824" s="9"/>
      <c r="BP3824" s="9"/>
      <c r="BQ3824" s="9"/>
      <c r="BR3824" s="9"/>
      <c r="BS3824" s="9"/>
      <c r="BT3824" s="9"/>
      <c r="BU3824" s="9"/>
      <c r="BV3824" s="9"/>
      <c r="BW3824" s="9"/>
      <c r="BX3824" s="9"/>
      <c r="BY3824" s="9"/>
      <c r="BZ3824" s="9"/>
    </row>
    <row r="3825" spans="1:78">
      <c r="A3825" s="9"/>
      <c r="B3825" s="10"/>
      <c r="D3825" s="9"/>
      <c r="E3825" s="9"/>
      <c r="F3825" s="9"/>
      <c r="G3825" s="9"/>
      <c r="H3825" s="9"/>
      <c r="I3825" s="9"/>
      <c r="J3825" s="9"/>
      <c r="K3825" s="9"/>
      <c r="L3825" s="9"/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A3825" s="9"/>
      <c r="AB3825" s="9"/>
      <c r="AC3825" s="9"/>
      <c r="AD3825" s="9"/>
      <c r="AE3825" s="9"/>
      <c r="AF3825" s="9"/>
      <c r="AG3825" s="9"/>
      <c r="AH3825" s="9"/>
      <c r="AI3825" s="9"/>
      <c r="AJ3825" s="9"/>
      <c r="AK3825" s="9"/>
      <c r="AL3825" s="9"/>
      <c r="AM3825" s="9"/>
      <c r="AN3825" s="9"/>
      <c r="AO3825" s="9"/>
      <c r="AP3825" s="9"/>
      <c r="AQ3825" s="9"/>
      <c r="AR3825" s="9"/>
      <c r="AS3825" s="9"/>
      <c r="AT3825" s="9"/>
      <c r="AU3825" s="9"/>
      <c r="AV3825" s="9"/>
      <c r="AW3825" s="9"/>
      <c r="AX3825" s="9"/>
      <c r="AY3825" s="9"/>
      <c r="AZ3825" s="9"/>
      <c r="BA3825" s="9"/>
      <c r="BB3825" s="9"/>
      <c r="BC3825" s="9"/>
      <c r="BD3825" s="9"/>
      <c r="BE3825" s="9"/>
      <c r="BF3825" s="9"/>
      <c r="BG3825" s="9"/>
      <c r="BH3825" s="9"/>
      <c r="BI3825" s="9"/>
      <c r="BJ3825" s="9"/>
      <c r="BK3825" s="9"/>
      <c r="BL3825" s="9"/>
      <c r="BM3825" s="9"/>
      <c r="BN3825" s="9"/>
      <c r="BO3825" s="9"/>
      <c r="BP3825" s="9"/>
      <c r="BQ3825" s="9"/>
      <c r="BR3825" s="9"/>
      <c r="BS3825" s="9"/>
      <c r="BT3825" s="9"/>
      <c r="BU3825" s="9"/>
      <c r="BV3825" s="9"/>
      <c r="BW3825" s="9"/>
      <c r="BX3825" s="9"/>
      <c r="BY3825" s="9"/>
      <c r="BZ3825" s="9"/>
    </row>
    <row r="3826" spans="1:78">
      <c r="A3826" s="9"/>
      <c r="B3826" s="10"/>
      <c r="D3826" s="9"/>
      <c r="E3826" s="9"/>
      <c r="F3826" s="9"/>
      <c r="G3826" s="9"/>
      <c r="H3826" s="9"/>
      <c r="I3826" s="9"/>
      <c r="J3826" s="9"/>
      <c r="K3826" s="9"/>
      <c r="L3826" s="9"/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A3826" s="9"/>
      <c r="AB3826" s="9"/>
      <c r="AC3826" s="9"/>
      <c r="AD3826" s="9"/>
      <c r="AE3826" s="9"/>
      <c r="AF3826" s="9"/>
      <c r="AG3826" s="9"/>
      <c r="AH3826" s="9"/>
      <c r="AI3826" s="9"/>
      <c r="AJ3826" s="9"/>
      <c r="AK3826" s="9"/>
      <c r="AL3826" s="9"/>
      <c r="AM3826" s="9"/>
      <c r="AN3826" s="9"/>
      <c r="AO3826" s="9"/>
      <c r="AP3826" s="9"/>
      <c r="AQ3826" s="9"/>
      <c r="AR3826" s="9"/>
      <c r="AS3826" s="9"/>
      <c r="AT3826" s="9"/>
      <c r="AU3826" s="9"/>
      <c r="AV3826" s="9"/>
      <c r="AW3826" s="9"/>
      <c r="AX3826" s="9"/>
      <c r="AY3826" s="9"/>
      <c r="AZ3826" s="9"/>
      <c r="BA3826" s="9"/>
      <c r="BB3826" s="9"/>
      <c r="BC3826" s="9"/>
      <c r="BD3826" s="9"/>
      <c r="BE3826" s="9"/>
      <c r="BF3826" s="9"/>
      <c r="BG3826" s="9"/>
      <c r="BH3826" s="9"/>
      <c r="BI3826" s="9"/>
      <c r="BJ3826" s="9"/>
      <c r="BK3826" s="9"/>
      <c r="BL3826" s="9"/>
      <c r="BM3826" s="9"/>
      <c r="BN3826" s="9"/>
      <c r="BO3826" s="9"/>
      <c r="BP3826" s="9"/>
      <c r="BQ3826" s="9"/>
      <c r="BR3826" s="9"/>
      <c r="BS3826" s="9"/>
      <c r="BT3826" s="9"/>
      <c r="BU3826" s="9"/>
      <c r="BV3826" s="9"/>
      <c r="BW3826" s="9"/>
      <c r="BX3826" s="9"/>
      <c r="BY3826" s="9"/>
      <c r="BZ3826" s="9"/>
    </row>
    <row r="3827" spans="1:78">
      <c r="A3827" s="9"/>
      <c r="B3827" s="10"/>
      <c r="D3827" s="9"/>
      <c r="E3827" s="9"/>
      <c r="F3827" s="9"/>
      <c r="G3827" s="9"/>
      <c r="H3827" s="9"/>
      <c r="I3827" s="9"/>
      <c r="J3827" s="9"/>
      <c r="K3827" s="9"/>
      <c r="L3827" s="9"/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A3827" s="9"/>
      <c r="AB3827" s="9"/>
      <c r="AC3827" s="9"/>
      <c r="AD3827" s="9"/>
      <c r="AE3827" s="9"/>
      <c r="AF3827" s="9"/>
      <c r="AG3827" s="9"/>
      <c r="AH3827" s="9"/>
      <c r="AI3827" s="9"/>
      <c r="AJ3827" s="9"/>
      <c r="AK3827" s="9"/>
      <c r="AL3827" s="9"/>
      <c r="AM3827" s="9"/>
      <c r="AN3827" s="9"/>
      <c r="AO3827" s="9"/>
      <c r="AP3827" s="9"/>
      <c r="AQ3827" s="9"/>
      <c r="AR3827" s="9"/>
      <c r="AS3827" s="9"/>
      <c r="AT3827" s="9"/>
      <c r="AU3827" s="9"/>
      <c r="AV3827" s="9"/>
      <c r="AW3827" s="9"/>
      <c r="AX3827" s="9"/>
      <c r="AY3827" s="9"/>
      <c r="AZ3827" s="9"/>
      <c r="BA3827" s="9"/>
      <c r="BB3827" s="9"/>
      <c r="BC3827" s="9"/>
      <c r="BD3827" s="9"/>
      <c r="BE3827" s="9"/>
      <c r="BF3827" s="9"/>
      <c r="BG3827" s="9"/>
      <c r="BH3827" s="9"/>
      <c r="BI3827" s="9"/>
      <c r="BJ3827" s="9"/>
      <c r="BK3827" s="9"/>
      <c r="BL3827" s="9"/>
      <c r="BM3827" s="9"/>
      <c r="BN3827" s="9"/>
      <c r="BO3827" s="9"/>
      <c r="BP3827" s="9"/>
      <c r="BQ3827" s="9"/>
      <c r="BR3827" s="9"/>
      <c r="BS3827" s="9"/>
      <c r="BT3827" s="9"/>
      <c r="BU3827" s="9"/>
      <c r="BV3827" s="9"/>
      <c r="BW3827" s="9"/>
      <c r="BX3827" s="9"/>
      <c r="BY3827" s="9"/>
      <c r="BZ3827" s="9"/>
    </row>
    <row r="3828" spans="1:78">
      <c r="A3828" s="9"/>
      <c r="B3828" s="10"/>
      <c r="D3828" s="9"/>
      <c r="E3828" s="9"/>
      <c r="F3828" s="9"/>
      <c r="G3828" s="9"/>
      <c r="H3828" s="9"/>
      <c r="I3828" s="9"/>
      <c r="J3828" s="9"/>
      <c r="K3828" s="9"/>
      <c r="L3828" s="9"/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A3828" s="9"/>
      <c r="AB3828" s="9"/>
      <c r="AC3828" s="9"/>
      <c r="AD3828" s="9"/>
      <c r="AE3828" s="9"/>
      <c r="AF3828" s="9"/>
      <c r="AG3828" s="9"/>
      <c r="AH3828" s="9"/>
      <c r="AI3828" s="9"/>
      <c r="AJ3828" s="9"/>
      <c r="AK3828" s="9"/>
      <c r="AL3828" s="9"/>
      <c r="AM3828" s="9"/>
      <c r="AN3828" s="9"/>
      <c r="AO3828" s="9"/>
      <c r="AP3828" s="9"/>
      <c r="AQ3828" s="9"/>
      <c r="AR3828" s="9"/>
      <c r="AS3828" s="9"/>
      <c r="AT3828" s="9"/>
      <c r="AU3828" s="9"/>
      <c r="AV3828" s="9"/>
      <c r="AW3828" s="9"/>
      <c r="AX3828" s="9"/>
      <c r="AY3828" s="9"/>
      <c r="AZ3828" s="9"/>
      <c r="BA3828" s="9"/>
      <c r="BB3828" s="9"/>
      <c r="BC3828" s="9"/>
      <c r="BD3828" s="9"/>
      <c r="BE3828" s="9"/>
      <c r="BF3828" s="9"/>
      <c r="BG3828" s="9"/>
      <c r="BH3828" s="9"/>
      <c r="BI3828" s="9"/>
      <c r="BJ3828" s="9"/>
      <c r="BK3828" s="9"/>
      <c r="BL3828" s="9"/>
      <c r="BM3828" s="9"/>
      <c r="BN3828" s="9"/>
      <c r="BO3828" s="9"/>
      <c r="BP3828" s="9"/>
      <c r="BQ3828" s="9"/>
      <c r="BR3828" s="9"/>
      <c r="BS3828" s="9"/>
      <c r="BT3828" s="9"/>
      <c r="BU3828" s="9"/>
      <c r="BV3828" s="9"/>
      <c r="BW3828" s="9"/>
      <c r="BX3828" s="9"/>
      <c r="BY3828" s="9"/>
      <c r="BZ3828" s="9"/>
    </row>
    <row r="3829" spans="1:78">
      <c r="A3829" s="9"/>
      <c r="B3829" s="10"/>
      <c r="D3829" s="9"/>
      <c r="E3829" s="9"/>
      <c r="F3829" s="9"/>
      <c r="G3829" s="9"/>
      <c r="H3829" s="9"/>
      <c r="I3829" s="9"/>
      <c r="J3829" s="9"/>
      <c r="K3829" s="9"/>
      <c r="L3829" s="9"/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A3829" s="9"/>
      <c r="AB3829" s="9"/>
      <c r="AC3829" s="9"/>
      <c r="AD3829" s="9"/>
      <c r="AE3829" s="9"/>
      <c r="AF3829" s="9"/>
      <c r="AG3829" s="9"/>
      <c r="AH3829" s="9"/>
      <c r="AI3829" s="9"/>
      <c r="AJ3829" s="9"/>
      <c r="AK3829" s="9"/>
      <c r="AL3829" s="9"/>
      <c r="AM3829" s="9"/>
      <c r="AN3829" s="9"/>
      <c r="AO3829" s="9"/>
      <c r="AP3829" s="9"/>
      <c r="AQ3829" s="9"/>
      <c r="AR3829" s="9"/>
      <c r="AS3829" s="9"/>
      <c r="AT3829" s="9"/>
      <c r="AU3829" s="9"/>
      <c r="AV3829" s="9"/>
      <c r="AW3829" s="9"/>
      <c r="AX3829" s="9"/>
      <c r="AY3829" s="9"/>
      <c r="AZ3829" s="9"/>
      <c r="BA3829" s="9"/>
      <c r="BB3829" s="9"/>
      <c r="BC3829" s="9"/>
      <c r="BD3829" s="9"/>
      <c r="BE3829" s="9"/>
      <c r="BF3829" s="9"/>
      <c r="BG3829" s="9"/>
      <c r="BH3829" s="9"/>
      <c r="BI3829" s="9"/>
      <c r="BJ3829" s="9"/>
      <c r="BK3829" s="9"/>
      <c r="BL3829" s="9"/>
      <c r="BM3829" s="9"/>
      <c r="BN3829" s="9"/>
      <c r="BO3829" s="9"/>
      <c r="BP3829" s="9"/>
      <c r="BQ3829" s="9"/>
      <c r="BR3829" s="9"/>
      <c r="BS3829" s="9"/>
      <c r="BT3829" s="9"/>
      <c r="BU3829" s="9"/>
      <c r="BV3829" s="9"/>
      <c r="BW3829" s="9"/>
      <c r="BX3829" s="9"/>
      <c r="BY3829" s="9"/>
      <c r="BZ3829" s="9"/>
    </row>
    <row r="3830" spans="1:78">
      <c r="A3830" s="9"/>
      <c r="B3830" s="10"/>
      <c r="D3830" s="9"/>
      <c r="E3830" s="9"/>
      <c r="F3830" s="9"/>
      <c r="G3830" s="9"/>
      <c r="H3830" s="9"/>
      <c r="I3830" s="9"/>
      <c r="J3830" s="9"/>
      <c r="K3830" s="9"/>
      <c r="L3830" s="9"/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A3830" s="9"/>
      <c r="AB3830" s="9"/>
      <c r="AC3830" s="9"/>
      <c r="AD3830" s="9"/>
      <c r="AE3830" s="9"/>
      <c r="AF3830" s="9"/>
      <c r="AG3830" s="9"/>
      <c r="AH3830" s="9"/>
      <c r="AI3830" s="9"/>
      <c r="AJ3830" s="9"/>
      <c r="AK3830" s="9"/>
      <c r="AL3830" s="9"/>
      <c r="AM3830" s="9"/>
      <c r="AN3830" s="9"/>
      <c r="AO3830" s="9"/>
      <c r="AP3830" s="9"/>
      <c r="AQ3830" s="9"/>
      <c r="AR3830" s="9"/>
      <c r="AS3830" s="9"/>
      <c r="AT3830" s="9"/>
      <c r="AU3830" s="9"/>
      <c r="AV3830" s="9"/>
      <c r="AW3830" s="9"/>
      <c r="AX3830" s="9"/>
      <c r="AY3830" s="9"/>
      <c r="AZ3830" s="9"/>
      <c r="BA3830" s="9"/>
      <c r="BB3830" s="9"/>
      <c r="BC3830" s="9"/>
      <c r="BD3830" s="9"/>
      <c r="BE3830" s="9"/>
      <c r="BF3830" s="9"/>
      <c r="BG3830" s="9"/>
      <c r="BH3830" s="9"/>
      <c r="BI3830" s="9"/>
      <c r="BJ3830" s="9"/>
      <c r="BK3830" s="9"/>
      <c r="BL3830" s="9"/>
      <c r="BM3830" s="9"/>
      <c r="BN3830" s="9"/>
      <c r="BO3830" s="9"/>
      <c r="BP3830" s="9"/>
      <c r="BQ3830" s="9"/>
      <c r="BR3830" s="9"/>
      <c r="BS3830" s="9"/>
      <c r="BT3830" s="9"/>
      <c r="BU3830" s="9"/>
      <c r="BV3830" s="9"/>
      <c r="BW3830" s="9"/>
      <c r="BX3830" s="9"/>
      <c r="BY3830" s="9"/>
      <c r="BZ3830" s="9"/>
    </row>
    <row r="3831" spans="1:78">
      <c r="A3831" s="9"/>
      <c r="B3831" s="10"/>
      <c r="D3831" s="9"/>
      <c r="E3831" s="9"/>
      <c r="F3831" s="9"/>
      <c r="G3831" s="9"/>
      <c r="H3831" s="9"/>
      <c r="I3831" s="9"/>
      <c r="J3831" s="9"/>
      <c r="K3831" s="9"/>
      <c r="L3831" s="9"/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A3831" s="9"/>
      <c r="AB3831" s="9"/>
      <c r="AC3831" s="9"/>
      <c r="AD3831" s="9"/>
      <c r="AE3831" s="9"/>
      <c r="AF3831" s="9"/>
      <c r="AG3831" s="9"/>
      <c r="AH3831" s="9"/>
      <c r="AI3831" s="9"/>
      <c r="AJ3831" s="9"/>
      <c r="AK3831" s="9"/>
      <c r="AL3831" s="9"/>
      <c r="AM3831" s="9"/>
      <c r="AN3831" s="9"/>
      <c r="AO3831" s="9"/>
      <c r="AP3831" s="9"/>
      <c r="AQ3831" s="9"/>
      <c r="AR3831" s="9"/>
      <c r="AS3831" s="9"/>
      <c r="AT3831" s="9"/>
      <c r="AU3831" s="9"/>
      <c r="AV3831" s="9"/>
      <c r="AW3831" s="9"/>
      <c r="AX3831" s="9"/>
      <c r="AY3831" s="9"/>
      <c r="AZ3831" s="9"/>
      <c r="BA3831" s="9"/>
      <c r="BB3831" s="9"/>
      <c r="BC3831" s="9"/>
      <c r="BD3831" s="9"/>
      <c r="BE3831" s="9"/>
      <c r="BF3831" s="9"/>
      <c r="BG3831" s="9"/>
      <c r="BH3831" s="9"/>
      <c r="BI3831" s="9"/>
      <c r="BJ3831" s="9"/>
      <c r="BK3831" s="9"/>
      <c r="BL3831" s="9"/>
      <c r="BM3831" s="9"/>
      <c r="BN3831" s="9"/>
      <c r="BO3831" s="9"/>
      <c r="BP3831" s="9"/>
      <c r="BQ3831" s="9"/>
      <c r="BR3831" s="9"/>
      <c r="BS3831" s="9"/>
      <c r="BT3831" s="9"/>
      <c r="BU3831" s="9"/>
      <c r="BV3831" s="9"/>
      <c r="BW3831" s="9"/>
      <c r="BX3831" s="9"/>
      <c r="BY3831" s="9"/>
      <c r="BZ3831" s="9"/>
    </row>
    <row r="3832" spans="1:78">
      <c r="A3832" s="9"/>
      <c r="B3832" s="10"/>
      <c r="D3832" s="9"/>
      <c r="E3832" s="9"/>
      <c r="F3832" s="9"/>
      <c r="G3832" s="9"/>
      <c r="H3832" s="9"/>
      <c r="I3832" s="9"/>
      <c r="J3832" s="9"/>
      <c r="K3832" s="9"/>
      <c r="L3832" s="9"/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A3832" s="9"/>
      <c r="AB3832" s="9"/>
      <c r="AC3832" s="9"/>
      <c r="AD3832" s="9"/>
      <c r="AE3832" s="9"/>
      <c r="AF3832" s="9"/>
      <c r="AG3832" s="9"/>
      <c r="AH3832" s="9"/>
      <c r="AI3832" s="9"/>
      <c r="AJ3832" s="9"/>
      <c r="AK3832" s="9"/>
      <c r="AL3832" s="9"/>
      <c r="AM3832" s="9"/>
      <c r="AN3832" s="9"/>
      <c r="AO3832" s="9"/>
      <c r="AP3832" s="9"/>
      <c r="AQ3832" s="9"/>
      <c r="AR3832" s="9"/>
      <c r="AS3832" s="9"/>
      <c r="AT3832" s="9"/>
      <c r="AU3832" s="9"/>
      <c r="AV3832" s="9"/>
      <c r="AW3832" s="9"/>
      <c r="AX3832" s="9"/>
      <c r="AY3832" s="9"/>
      <c r="AZ3832" s="9"/>
      <c r="BA3832" s="9"/>
      <c r="BB3832" s="9"/>
      <c r="BC3832" s="9"/>
      <c r="BD3832" s="9"/>
      <c r="BE3832" s="9"/>
      <c r="BF3832" s="9"/>
      <c r="BG3832" s="9"/>
      <c r="BH3832" s="9"/>
      <c r="BI3832" s="9"/>
      <c r="BJ3832" s="9"/>
      <c r="BK3832" s="9"/>
      <c r="BL3832" s="9"/>
      <c r="BM3832" s="9"/>
      <c r="BN3832" s="9"/>
      <c r="BO3832" s="9"/>
      <c r="BP3832" s="9"/>
      <c r="BQ3832" s="9"/>
      <c r="BR3832" s="9"/>
      <c r="BS3832" s="9"/>
      <c r="BT3832" s="9"/>
      <c r="BU3832" s="9"/>
      <c r="BV3832" s="9"/>
      <c r="BW3832" s="9"/>
      <c r="BX3832" s="9"/>
      <c r="BY3832" s="9"/>
      <c r="BZ3832" s="9"/>
    </row>
    <row r="3833" spans="1:78">
      <c r="A3833" s="9"/>
      <c r="B3833" s="10"/>
      <c r="D3833" s="9"/>
      <c r="E3833" s="9"/>
      <c r="F3833" s="9"/>
      <c r="G3833" s="9"/>
      <c r="H3833" s="9"/>
      <c r="I3833" s="9"/>
      <c r="J3833" s="9"/>
      <c r="K3833" s="9"/>
      <c r="L3833" s="9"/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A3833" s="9"/>
      <c r="AB3833" s="9"/>
      <c r="AC3833" s="9"/>
      <c r="AD3833" s="9"/>
      <c r="AE3833" s="9"/>
      <c r="AF3833" s="9"/>
      <c r="AG3833" s="9"/>
      <c r="AH3833" s="9"/>
      <c r="AI3833" s="9"/>
      <c r="AJ3833" s="9"/>
      <c r="AK3833" s="9"/>
      <c r="AL3833" s="9"/>
      <c r="AM3833" s="9"/>
      <c r="AN3833" s="9"/>
      <c r="AO3833" s="9"/>
      <c r="AP3833" s="9"/>
      <c r="AQ3833" s="9"/>
      <c r="AR3833" s="9"/>
      <c r="AS3833" s="9"/>
      <c r="AT3833" s="9"/>
      <c r="AU3833" s="9"/>
      <c r="AV3833" s="9"/>
      <c r="AW3833" s="9"/>
      <c r="AX3833" s="9"/>
      <c r="AY3833" s="9"/>
      <c r="AZ3833" s="9"/>
      <c r="BA3833" s="9"/>
      <c r="BB3833" s="9"/>
      <c r="BC3833" s="9"/>
      <c r="BD3833" s="9"/>
      <c r="BE3833" s="9"/>
      <c r="BF3833" s="9"/>
      <c r="BG3833" s="9"/>
      <c r="BH3833" s="9"/>
      <c r="BI3833" s="9"/>
      <c r="BJ3833" s="9"/>
      <c r="BK3833" s="9"/>
      <c r="BL3833" s="9"/>
      <c r="BM3833" s="9"/>
      <c r="BN3833" s="9"/>
      <c r="BO3833" s="9"/>
      <c r="BP3833" s="9"/>
      <c r="BQ3833" s="9"/>
      <c r="BR3833" s="9"/>
      <c r="BS3833" s="9"/>
      <c r="BT3833" s="9"/>
      <c r="BU3833" s="9"/>
      <c r="BV3833" s="9"/>
      <c r="BW3833" s="9"/>
      <c r="BX3833" s="9"/>
      <c r="BY3833" s="9"/>
      <c r="BZ3833" s="9"/>
    </row>
    <row r="3834" spans="1:78">
      <c r="A3834" s="9"/>
      <c r="B3834" s="10"/>
      <c r="D3834" s="9"/>
      <c r="E3834" s="9"/>
      <c r="F3834" s="9"/>
      <c r="G3834" s="9"/>
      <c r="H3834" s="9"/>
      <c r="I3834" s="9"/>
      <c r="J3834" s="9"/>
      <c r="K3834" s="9"/>
      <c r="L3834" s="9"/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A3834" s="9"/>
      <c r="AB3834" s="9"/>
      <c r="AC3834" s="9"/>
      <c r="AD3834" s="9"/>
      <c r="AE3834" s="9"/>
      <c r="AF3834" s="9"/>
      <c r="AG3834" s="9"/>
      <c r="AH3834" s="9"/>
      <c r="AI3834" s="9"/>
      <c r="AJ3834" s="9"/>
      <c r="AK3834" s="9"/>
      <c r="AL3834" s="9"/>
      <c r="AM3834" s="9"/>
      <c r="AN3834" s="9"/>
      <c r="AO3834" s="9"/>
      <c r="AP3834" s="9"/>
      <c r="AQ3834" s="9"/>
      <c r="AR3834" s="9"/>
      <c r="AS3834" s="9"/>
      <c r="AT3834" s="9"/>
      <c r="AU3834" s="9"/>
      <c r="AV3834" s="9"/>
      <c r="AW3834" s="9"/>
      <c r="AX3834" s="9"/>
      <c r="AY3834" s="9"/>
      <c r="AZ3834" s="9"/>
      <c r="BA3834" s="9"/>
      <c r="BB3834" s="9"/>
      <c r="BC3834" s="9"/>
      <c r="BD3834" s="9"/>
      <c r="BE3834" s="9"/>
      <c r="BF3834" s="9"/>
      <c r="BG3834" s="9"/>
      <c r="BH3834" s="9"/>
      <c r="BI3834" s="9"/>
      <c r="BJ3834" s="9"/>
      <c r="BK3834" s="9"/>
      <c r="BL3834" s="9"/>
      <c r="BM3834" s="9"/>
      <c r="BN3834" s="9"/>
      <c r="BO3834" s="9"/>
      <c r="BP3834" s="9"/>
      <c r="BQ3834" s="9"/>
      <c r="BR3834" s="9"/>
      <c r="BS3834" s="9"/>
      <c r="BT3834" s="9"/>
      <c r="BU3834" s="9"/>
      <c r="BV3834" s="9"/>
      <c r="BW3834" s="9"/>
      <c r="BX3834" s="9"/>
      <c r="BY3834" s="9"/>
      <c r="BZ3834" s="9"/>
    </row>
    <row r="3835" spans="1:78">
      <c r="A3835" s="9"/>
      <c r="B3835" s="10"/>
      <c r="D3835" s="9"/>
      <c r="E3835" s="9"/>
      <c r="F3835" s="9"/>
      <c r="G3835" s="9"/>
      <c r="H3835" s="9"/>
      <c r="I3835" s="9"/>
      <c r="J3835" s="9"/>
      <c r="K3835" s="9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  <c r="AC3835" s="9"/>
      <c r="AD3835" s="9"/>
      <c r="AE3835" s="9"/>
      <c r="AF3835" s="9"/>
      <c r="AG3835" s="9"/>
      <c r="AH3835" s="9"/>
      <c r="AI3835" s="9"/>
      <c r="AJ3835" s="9"/>
      <c r="AK3835" s="9"/>
      <c r="AL3835" s="9"/>
      <c r="AM3835" s="9"/>
      <c r="AN3835" s="9"/>
      <c r="AO3835" s="9"/>
      <c r="AP3835" s="9"/>
      <c r="AQ3835" s="9"/>
      <c r="AR3835" s="9"/>
      <c r="AS3835" s="9"/>
      <c r="AT3835" s="9"/>
      <c r="AU3835" s="9"/>
      <c r="AV3835" s="9"/>
      <c r="AW3835" s="9"/>
      <c r="AX3835" s="9"/>
      <c r="AY3835" s="9"/>
      <c r="AZ3835" s="9"/>
      <c r="BA3835" s="9"/>
      <c r="BB3835" s="9"/>
      <c r="BC3835" s="9"/>
      <c r="BD3835" s="9"/>
      <c r="BE3835" s="9"/>
      <c r="BF3835" s="9"/>
      <c r="BG3835" s="9"/>
      <c r="BH3835" s="9"/>
      <c r="BI3835" s="9"/>
      <c r="BJ3835" s="9"/>
      <c r="BK3835" s="9"/>
      <c r="BL3835" s="9"/>
      <c r="BM3835" s="9"/>
      <c r="BN3835" s="9"/>
      <c r="BO3835" s="9"/>
      <c r="BP3835" s="9"/>
      <c r="BQ3835" s="9"/>
      <c r="BR3835" s="9"/>
      <c r="BS3835" s="9"/>
      <c r="BT3835" s="9"/>
      <c r="BU3835" s="9"/>
      <c r="BV3835" s="9"/>
      <c r="BW3835" s="9"/>
      <c r="BX3835" s="9"/>
      <c r="BY3835" s="9"/>
      <c r="BZ3835" s="9"/>
    </row>
    <row r="3836" spans="1:78">
      <c r="A3836" s="9"/>
      <c r="B3836" s="10"/>
      <c r="D3836" s="9"/>
      <c r="E3836" s="9"/>
      <c r="F3836" s="9"/>
      <c r="G3836" s="9"/>
      <c r="H3836" s="9"/>
      <c r="I3836" s="9"/>
      <c r="J3836" s="9"/>
      <c r="K3836" s="9"/>
      <c r="L3836" s="9"/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A3836" s="9"/>
      <c r="AB3836" s="9"/>
      <c r="AC3836" s="9"/>
      <c r="AD3836" s="9"/>
      <c r="AE3836" s="9"/>
      <c r="AF3836" s="9"/>
      <c r="AG3836" s="9"/>
      <c r="AH3836" s="9"/>
      <c r="AI3836" s="9"/>
      <c r="AJ3836" s="9"/>
      <c r="AK3836" s="9"/>
      <c r="AL3836" s="9"/>
      <c r="AM3836" s="9"/>
      <c r="AN3836" s="9"/>
      <c r="AO3836" s="9"/>
      <c r="AP3836" s="9"/>
      <c r="AQ3836" s="9"/>
      <c r="AR3836" s="9"/>
      <c r="AS3836" s="9"/>
      <c r="AT3836" s="9"/>
      <c r="AU3836" s="9"/>
      <c r="AV3836" s="9"/>
      <c r="AW3836" s="9"/>
      <c r="AX3836" s="9"/>
      <c r="AY3836" s="9"/>
      <c r="AZ3836" s="9"/>
      <c r="BA3836" s="9"/>
      <c r="BB3836" s="9"/>
      <c r="BC3836" s="9"/>
      <c r="BD3836" s="9"/>
      <c r="BE3836" s="9"/>
      <c r="BF3836" s="9"/>
      <c r="BG3836" s="9"/>
      <c r="BH3836" s="9"/>
      <c r="BI3836" s="9"/>
      <c r="BJ3836" s="9"/>
      <c r="BK3836" s="9"/>
      <c r="BL3836" s="9"/>
      <c r="BM3836" s="9"/>
      <c r="BN3836" s="9"/>
      <c r="BO3836" s="9"/>
      <c r="BP3836" s="9"/>
      <c r="BQ3836" s="9"/>
      <c r="BR3836" s="9"/>
      <c r="BS3836" s="9"/>
      <c r="BT3836" s="9"/>
      <c r="BU3836" s="9"/>
      <c r="BV3836" s="9"/>
      <c r="BW3836" s="9"/>
      <c r="BX3836" s="9"/>
      <c r="BY3836" s="9"/>
      <c r="BZ3836" s="9"/>
    </row>
    <row r="3837" spans="1:78">
      <c r="A3837" s="9"/>
      <c r="B3837" s="10"/>
      <c r="D3837" s="9"/>
      <c r="E3837" s="9"/>
      <c r="F3837" s="9"/>
      <c r="G3837" s="9"/>
      <c r="H3837" s="9"/>
      <c r="I3837" s="9"/>
      <c r="J3837" s="9"/>
      <c r="K3837" s="9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A3837" s="9"/>
      <c r="AB3837" s="9"/>
      <c r="AC3837" s="9"/>
      <c r="AD3837" s="9"/>
      <c r="AE3837" s="9"/>
      <c r="AF3837" s="9"/>
      <c r="AG3837" s="9"/>
      <c r="AH3837" s="9"/>
      <c r="AI3837" s="9"/>
      <c r="AJ3837" s="9"/>
      <c r="AK3837" s="9"/>
      <c r="AL3837" s="9"/>
      <c r="AM3837" s="9"/>
      <c r="AN3837" s="9"/>
      <c r="AO3837" s="9"/>
      <c r="AP3837" s="9"/>
      <c r="AQ3837" s="9"/>
      <c r="AR3837" s="9"/>
      <c r="AS3837" s="9"/>
      <c r="AT3837" s="9"/>
      <c r="AU3837" s="9"/>
      <c r="AV3837" s="9"/>
      <c r="AW3837" s="9"/>
      <c r="AX3837" s="9"/>
      <c r="AY3837" s="9"/>
      <c r="AZ3837" s="9"/>
      <c r="BA3837" s="9"/>
      <c r="BB3837" s="9"/>
      <c r="BC3837" s="9"/>
      <c r="BD3837" s="9"/>
      <c r="BE3837" s="9"/>
      <c r="BF3837" s="9"/>
      <c r="BG3837" s="9"/>
      <c r="BH3837" s="9"/>
      <c r="BI3837" s="9"/>
      <c r="BJ3837" s="9"/>
      <c r="BK3837" s="9"/>
      <c r="BL3837" s="9"/>
      <c r="BM3837" s="9"/>
      <c r="BN3837" s="9"/>
      <c r="BO3837" s="9"/>
      <c r="BP3837" s="9"/>
      <c r="BQ3837" s="9"/>
      <c r="BR3837" s="9"/>
      <c r="BS3837" s="9"/>
      <c r="BT3837" s="9"/>
      <c r="BU3837" s="9"/>
      <c r="BV3837" s="9"/>
      <c r="BW3837" s="9"/>
      <c r="BX3837" s="9"/>
      <c r="BY3837" s="9"/>
      <c r="BZ3837" s="9"/>
    </row>
    <row r="3838" spans="1:78">
      <c r="A3838" s="9"/>
      <c r="B3838" s="10"/>
      <c r="D3838" s="9"/>
      <c r="E3838" s="9"/>
      <c r="F3838" s="9"/>
      <c r="G3838" s="9"/>
      <c r="H3838" s="9"/>
      <c r="I3838" s="9"/>
      <c r="J3838" s="9"/>
      <c r="K3838" s="9"/>
      <c r="L3838" s="9"/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A3838" s="9"/>
      <c r="AB3838" s="9"/>
      <c r="AC3838" s="9"/>
      <c r="AD3838" s="9"/>
      <c r="AE3838" s="9"/>
      <c r="AF3838" s="9"/>
      <c r="AG3838" s="9"/>
      <c r="AH3838" s="9"/>
      <c r="AI3838" s="9"/>
      <c r="AJ3838" s="9"/>
      <c r="AK3838" s="9"/>
      <c r="AL3838" s="9"/>
      <c r="AM3838" s="9"/>
      <c r="AN3838" s="9"/>
      <c r="AO3838" s="9"/>
      <c r="AP3838" s="9"/>
      <c r="AQ3838" s="9"/>
      <c r="AR3838" s="9"/>
      <c r="AS3838" s="9"/>
      <c r="AT3838" s="9"/>
      <c r="AU3838" s="9"/>
      <c r="AV3838" s="9"/>
      <c r="AW3838" s="9"/>
      <c r="AX3838" s="9"/>
      <c r="AY3838" s="9"/>
      <c r="AZ3838" s="9"/>
      <c r="BA3838" s="9"/>
      <c r="BB3838" s="9"/>
      <c r="BC3838" s="9"/>
      <c r="BD3838" s="9"/>
      <c r="BE3838" s="9"/>
      <c r="BF3838" s="9"/>
      <c r="BG3838" s="9"/>
      <c r="BH3838" s="9"/>
      <c r="BI3838" s="9"/>
      <c r="BJ3838" s="9"/>
      <c r="BK3838" s="9"/>
      <c r="BL3838" s="9"/>
      <c r="BM3838" s="9"/>
      <c r="BN3838" s="9"/>
      <c r="BO3838" s="9"/>
      <c r="BP3838" s="9"/>
      <c r="BQ3838" s="9"/>
      <c r="BR3838" s="9"/>
      <c r="BS3838" s="9"/>
      <c r="BT3838" s="9"/>
      <c r="BU3838" s="9"/>
      <c r="BV3838" s="9"/>
      <c r="BW3838" s="9"/>
      <c r="BX3838" s="9"/>
      <c r="BY3838" s="9"/>
      <c r="BZ3838" s="9"/>
    </row>
    <row r="3839" spans="1:78">
      <c r="A3839" s="9"/>
      <c r="B3839" s="10"/>
      <c r="D3839" s="9"/>
      <c r="E3839" s="9"/>
      <c r="F3839" s="9"/>
      <c r="G3839" s="9"/>
      <c r="H3839" s="9"/>
      <c r="I3839" s="9"/>
      <c r="J3839" s="9"/>
      <c r="K3839" s="9"/>
      <c r="L3839" s="9"/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A3839" s="9"/>
      <c r="AB3839" s="9"/>
      <c r="AC3839" s="9"/>
      <c r="AD3839" s="9"/>
      <c r="AE3839" s="9"/>
      <c r="AF3839" s="9"/>
      <c r="AG3839" s="9"/>
      <c r="AH3839" s="9"/>
      <c r="AI3839" s="9"/>
      <c r="AJ3839" s="9"/>
      <c r="AK3839" s="9"/>
      <c r="AL3839" s="9"/>
      <c r="AM3839" s="9"/>
      <c r="AN3839" s="9"/>
      <c r="AO3839" s="9"/>
      <c r="AP3839" s="9"/>
      <c r="AQ3839" s="9"/>
      <c r="AR3839" s="9"/>
      <c r="AS3839" s="9"/>
      <c r="AT3839" s="9"/>
      <c r="AU3839" s="9"/>
      <c r="AV3839" s="9"/>
      <c r="AW3839" s="9"/>
      <c r="AX3839" s="9"/>
      <c r="AY3839" s="9"/>
      <c r="AZ3839" s="9"/>
      <c r="BA3839" s="9"/>
      <c r="BB3839" s="9"/>
      <c r="BC3839" s="9"/>
      <c r="BD3839" s="9"/>
      <c r="BE3839" s="9"/>
      <c r="BF3839" s="9"/>
      <c r="BG3839" s="9"/>
      <c r="BH3839" s="9"/>
      <c r="BI3839" s="9"/>
      <c r="BJ3839" s="9"/>
      <c r="BK3839" s="9"/>
      <c r="BL3839" s="9"/>
      <c r="BM3839" s="9"/>
      <c r="BN3839" s="9"/>
      <c r="BO3839" s="9"/>
      <c r="BP3839" s="9"/>
      <c r="BQ3839" s="9"/>
      <c r="BR3839" s="9"/>
      <c r="BS3839" s="9"/>
      <c r="BT3839" s="9"/>
      <c r="BU3839" s="9"/>
      <c r="BV3839" s="9"/>
      <c r="BW3839" s="9"/>
      <c r="BX3839" s="9"/>
      <c r="BY3839" s="9"/>
      <c r="BZ3839" s="9"/>
    </row>
    <row r="3840" spans="1:78">
      <c r="A3840" s="9"/>
      <c r="B3840" s="10"/>
      <c r="D3840" s="9"/>
      <c r="E3840" s="9"/>
      <c r="F3840" s="9"/>
      <c r="G3840" s="9"/>
      <c r="H3840" s="9"/>
      <c r="I3840" s="9"/>
      <c r="J3840" s="9"/>
      <c r="K3840" s="9"/>
      <c r="L3840" s="9"/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A3840" s="9"/>
      <c r="AB3840" s="9"/>
      <c r="AC3840" s="9"/>
      <c r="AD3840" s="9"/>
      <c r="AE3840" s="9"/>
      <c r="AF3840" s="9"/>
      <c r="AG3840" s="9"/>
      <c r="AH3840" s="9"/>
      <c r="AI3840" s="9"/>
      <c r="AJ3840" s="9"/>
      <c r="AK3840" s="9"/>
      <c r="AL3840" s="9"/>
      <c r="AM3840" s="9"/>
      <c r="AN3840" s="9"/>
      <c r="AO3840" s="9"/>
      <c r="AP3840" s="9"/>
      <c r="AQ3840" s="9"/>
      <c r="AR3840" s="9"/>
      <c r="AS3840" s="9"/>
      <c r="AT3840" s="9"/>
      <c r="AU3840" s="9"/>
      <c r="AV3840" s="9"/>
      <c r="AW3840" s="9"/>
      <c r="AX3840" s="9"/>
      <c r="AY3840" s="9"/>
      <c r="AZ3840" s="9"/>
      <c r="BA3840" s="9"/>
      <c r="BB3840" s="9"/>
      <c r="BC3840" s="9"/>
      <c r="BD3840" s="9"/>
      <c r="BE3840" s="9"/>
      <c r="BF3840" s="9"/>
      <c r="BG3840" s="9"/>
      <c r="BH3840" s="9"/>
      <c r="BI3840" s="9"/>
      <c r="BJ3840" s="9"/>
      <c r="BK3840" s="9"/>
      <c r="BL3840" s="9"/>
      <c r="BM3840" s="9"/>
      <c r="BN3840" s="9"/>
      <c r="BO3840" s="9"/>
      <c r="BP3840" s="9"/>
      <c r="BQ3840" s="9"/>
      <c r="BR3840" s="9"/>
      <c r="BS3840" s="9"/>
      <c r="BT3840" s="9"/>
      <c r="BU3840" s="9"/>
      <c r="BV3840" s="9"/>
      <c r="BW3840" s="9"/>
      <c r="BX3840" s="9"/>
      <c r="BY3840" s="9"/>
      <c r="BZ3840" s="9"/>
    </row>
    <row r="3841" spans="1:78">
      <c r="A3841" s="9"/>
      <c r="B3841" s="10"/>
      <c r="D3841" s="9"/>
      <c r="E3841" s="9"/>
      <c r="F3841" s="9"/>
      <c r="G3841" s="9"/>
      <c r="H3841" s="9"/>
      <c r="I3841" s="9"/>
      <c r="J3841" s="9"/>
      <c r="K3841" s="9"/>
      <c r="L3841" s="9"/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A3841" s="9"/>
      <c r="AB3841" s="9"/>
      <c r="AC3841" s="9"/>
      <c r="AD3841" s="9"/>
      <c r="AE3841" s="9"/>
      <c r="AF3841" s="9"/>
      <c r="AG3841" s="9"/>
      <c r="AH3841" s="9"/>
      <c r="AI3841" s="9"/>
      <c r="AJ3841" s="9"/>
      <c r="AK3841" s="9"/>
      <c r="AL3841" s="9"/>
      <c r="AM3841" s="9"/>
      <c r="AN3841" s="9"/>
      <c r="AO3841" s="9"/>
      <c r="AP3841" s="9"/>
      <c r="AQ3841" s="9"/>
      <c r="AR3841" s="9"/>
      <c r="AS3841" s="9"/>
      <c r="AT3841" s="9"/>
      <c r="AU3841" s="9"/>
      <c r="AV3841" s="9"/>
      <c r="AW3841" s="9"/>
      <c r="AX3841" s="9"/>
      <c r="AY3841" s="9"/>
      <c r="AZ3841" s="9"/>
      <c r="BA3841" s="9"/>
      <c r="BB3841" s="9"/>
      <c r="BC3841" s="9"/>
      <c r="BD3841" s="9"/>
      <c r="BE3841" s="9"/>
      <c r="BF3841" s="9"/>
      <c r="BG3841" s="9"/>
      <c r="BH3841" s="9"/>
      <c r="BI3841" s="9"/>
      <c r="BJ3841" s="9"/>
      <c r="BK3841" s="9"/>
      <c r="BL3841" s="9"/>
      <c r="BM3841" s="9"/>
      <c r="BN3841" s="9"/>
      <c r="BO3841" s="9"/>
      <c r="BP3841" s="9"/>
      <c r="BQ3841" s="9"/>
      <c r="BR3841" s="9"/>
      <c r="BS3841" s="9"/>
      <c r="BT3841" s="9"/>
      <c r="BU3841" s="9"/>
      <c r="BV3841" s="9"/>
      <c r="BW3841" s="9"/>
      <c r="BX3841" s="9"/>
      <c r="BY3841" s="9"/>
      <c r="BZ3841" s="9"/>
    </row>
    <row r="3842" spans="1:78">
      <c r="A3842" s="9"/>
      <c r="B3842" s="10"/>
      <c r="D3842" s="9"/>
      <c r="E3842" s="9"/>
      <c r="F3842" s="9"/>
      <c r="G3842" s="9"/>
      <c r="H3842" s="9"/>
      <c r="I3842" s="9"/>
      <c r="J3842" s="9"/>
      <c r="K3842" s="9"/>
      <c r="L3842" s="9"/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A3842" s="9"/>
      <c r="AB3842" s="9"/>
      <c r="AC3842" s="9"/>
      <c r="AD3842" s="9"/>
      <c r="AE3842" s="9"/>
      <c r="AF3842" s="9"/>
      <c r="AG3842" s="9"/>
      <c r="AH3842" s="9"/>
      <c r="AI3842" s="9"/>
      <c r="AJ3842" s="9"/>
      <c r="AK3842" s="9"/>
      <c r="AL3842" s="9"/>
      <c r="AM3842" s="9"/>
      <c r="AN3842" s="9"/>
      <c r="AO3842" s="9"/>
      <c r="AP3842" s="9"/>
      <c r="AQ3842" s="9"/>
      <c r="AR3842" s="9"/>
      <c r="AS3842" s="9"/>
      <c r="AT3842" s="9"/>
      <c r="AU3842" s="9"/>
      <c r="AV3842" s="9"/>
      <c r="AW3842" s="9"/>
      <c r="AX3842" s="9"/>
      <c r="AY3842" s="9"/>
      <c r="AZ3842" s="9"/>
      <c r="BA3842" s="9"/>
      <c r="BB3842" s="9"/>
      <c r="BC3842" s="9"/>
      <c r="BD3842" s="9"/>
      <c r="BE3842" s="9"/>
      <c r="BF3842" s="9"/>
      <c r="BG3842" s="9"/>
      <c r="BH3842" s="9"/>
      <c r="BI3842" s="9"/>
      <c r="BJ3842" s="9"/>
      <c r="BK3842" s="9"/>
      <c r="BL3842" s="9"/>
      <c r="BM3842" s="9"/>
      <c r="BN3842" s="9"/>
      <c r="BO3842" s="9"/>
      <c r="BP3842" s="9"/>
      <c r="BQ3842" s="9"/>
      <c r="BR3842" s="9"/>
      <c r="BS3842" s="9"/>
      <c r="BT3842" s="9"/>
      <c r="BU3842" s="9"/>
      <c r="BV3842" s="9"/>
      <c r="BW3842" s="9"/>
      <c r="BX3842" s="9"/>
      <c r="BY3842" s="9"/>
      <c r="BZ3842" s="9"/>
    </row>
    <row r="3843" spans="1:78">
      <c r="A3843" s="9"/>
      <c r="B3843" s="10"/>
      <c r="D3843" s="9"/>
      <c r="E3843" s="9"/>
      <c r="F3843" s="9"/>
      <c r="G3843" s="9"/>
      <c r="H3843" s="9"/>
      <c r="I3843" s="9"/>
      <c r="J3843" s="9"/>
      <c r="K3843" s="9"/>
      <c r="L3843" s="9"/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A3843" s="9"/>
      <c r="AB3843" s="9"/>
      <c r="AC3843" s="9"/>
      <c r="AD3843" s="9"/>
      <c r="AE3843" s="9"/>
      <c r="AF3843" s="9"/>
      <c r="AG3843" s="9"/>
      <c r="AH3843" s="9"/>
      <c r="AI3843" s="9"/>
      <c r="AJ3843" s="9"/>
      <c r="AK3843" s="9"/>
      <c r="AL3843" s="9"/>
      <c r="AM3843" s="9"/>
      <c r="AN3843" s="9"/>
      <c r="AO3843" s="9"/>
      <c r="AP3843" s="9"/>
      <c r="AQ3843" s="9"/>
      <c r="AR3843" s="9"/>
      <c r="AS3843" s="9"/>
      <c r="AT3843" s="9"/>
      <c r="AU3843" s="9"/>
      <c r="AV3843" s="9"/>
      <c r="AW3843" s="9"/>
      <c r="AX3843" s="9"/>
      <c r="AY3843" s="9"/>
      <c r="AZ3843" s="9"/>
      <c r="BA3843" s="9"/>
      <c r="BB3843" s="9"/>
      <c r="BC3843" s="9"/>
      <c r="BD3843" s="9"/>
      <c r="BE3843" s="9"/>
      <c r="BF3843" s="9"/>
      <c r="BG3843" s="9"/>
      <c r="BH3843" s="9"/>
      <c r="BI3843" s="9"/>
      <c r="BJ3843" s="9"/>
      <c r="BK3843" s="9"/>
      <c r="BL3843" s="9"/>
      <c r="BM3843" s="9"/>
      <c r="BN3843" s="9"/>
      <c r="BO3843" s="9"/>
      <c r="BP3843" s="9"/>
      <c r="BQ3843" s="9"/>
      <c r="BR3843" s="9"/>
      <c r="BS3843" s="9"/>
      <c r="BT3843" s="9"/>
      <c r="BU3843" s="9"/>
      <c r="BV3843" s="9"/>
      <c r="BW3843" s="9"/>
      <c r="BX3843" s="9"/>
      <c r="BY3843" s="9"/>
      <c r="BZ3843" s="9"/>
    </row>
    <row r="3844" spans="1:78">
      <c r="A3844" s="9"/>
      <c r="B3844" s="10"/>
      <c r="D3844" s="9"/>
      <c r="E3844" s="9"/>
      <c r="F3844" s="9"/>
      <c r="G3844" s="9"/>
      <c r="H3844" s="9"/>
      <c r="I3844" s="9"/>
      <c r="J3844" s="9"/>
      <c r="K3844" s="9"/>
      <c r="L3844" s="9"/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A3844" s="9"/>
      <c r="AB3844" s="9"/>
      <c r="AC3844" s="9"/>
      <c r="AD3844" s="9"/>
      <c r="AE3844" s="9"/>
      <c r="AF3844" s="9"/>
      <c r="AG3844" s="9"/>
      <c r="AH3844" s="9"/>
      <c r="AI3844" s="9"/>
      <c r="AJ3844" s="9"/>
      <c r="AK3844" s="9"/>
      <c r="AL3844" s="9"/>
      <c r="AM3844" s="9"/>
      <c r="AN3844" s="9"/>
      <c r="AO3844" s="9"/>
      <c r="AP3844" s="9"/>
      <c r="AQ3844" s="9"/>
      <c r="AR3844" s="9"/>
      <c r="AS3844" s="9"/>
      <c r="AT3844" s="9"/>
      <c r="AU3844" s="9"/>
      <c r="AV3844" s="9"/>
      <c r="AW3844" s="9"/>
      <c r="AX3844" s="9"/>
      <c r="AY3844" s="9"/>
      <c r="AZ3844" s="9"/>
      <c r="BA3844" s="9"/>
      <c r="BB3844" s="9"/>
      <c r="BC3844" s="9"/>
      <c r="BD3844" s="9"/>
      <c r="BE3844" s="9"/>
      <c r="BF3844" s="9"/>
      <c r="BG3844" s="9"/>
      <c r="BH3844" s="9"/>
      <c r="BI3844" s="9"/>
      <c r="BJ3844" s="9"/>
      <c r="BK3844" s="9"/>
      <c r="BL3844" s="9"/>
      <c r="BM3844" s="9"/>
      <c r="BN3844" s="9"/>
      <c r="BO3844" s="9"/>
      <c r="BP3844" s="9"/>
      <c r="BQ3844" s="9"/>
      <c r="BR3844" s="9"/>
      <c r="BS3844" s="9"/>
      <c r="BT3844" s="9"/>
      <c r="BU3844" s="9"/>
      <c r="BV3844" s="9"/>
      <c r="BW3844" s="9"/>
      <c r="BX3844" s="9"/>
      <c r="BY3844" s="9"/>
      <c r="BZ3844" s="9"/>
    </row>
    <row r="3845" spans="1:78">
      <c r="A3845" s="9"/>
      <c r="B3845" s="10"/>
      <c r="D3845" s="9"/>
      <c r="E3845" s="9"/>
      <c r="F3845" s="9"/>
      <c r="G3845" s="9"/>
      <c r="H3845" s="9"/>
      <c r="I3845" s="9"/>
      <c r="J3845" s="9"/>
      <c r="K3845" s="9"/>
      <c r="L3845" s="9"/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A3845" s="9"/>
      <c r="AB3845" s="9"/>
      <c r="AC3845" s="9"/>
      <c r="AD3845" s="9"/>
      <c r="AE3845" s="9"/>
      <c r="AF3845" s="9"/>
      <c r="AG3845" s="9"/>
      <c r="AH3845" s="9"/>
      <c r="AI3845" s="9"/>
      <c r="AJ3845" s="9"/>
      <c r="AK3845" s="9"/>
      <c r="AL3845" s="9"/>
      <c r="AM3845" s="9"/>
      <c r="AN3845" s="9"/>
      <c r="AO3845" s="9"/>
      <c r="AP3845" s="9"/>
      <c r="AQ3845" s="9"/>
      <c r="AR3845" s="9"/>
      <c r="AS3845" s="9"/>
      <c r="AT3845" s="9"/>
      <c r="AU3845" s="9"/>
      <c r="AV3845" s="9"/>
      <c r="AW3845" s="9"/>
      <c r="AX3845" s="9"/>
      <c r="AY3845" s="9"/>
      <c r="AZ3845" s="9"/>
      <c r="BA3845" s="9"/>
      <c r="BB3845" s="9"/>
      <c r="BC3845" s="9"/>
      <c r="BD3845" s="9"/>
      <c r="BE3845" s="9"/>
      <c r="BF3845" s="9"/>
      <c r="BG3845" s="9"/>
      <c r="BH3845" s="9"/>
      <c r="BI3845" s="9"/>
      <c r="BJ3845" s="9"/>
      <c r="BK3845" s="9"/>
      <c r="BL3845" s="9"/>
      <c r="BM3845" s="9"/>
      <c r="BN3845" s="9"/>
      <c r="BO3845" s="9"/>
      <c r="BP3845" s="9"/>
      <c r="BQ3845" s="9"/>
      <c r="BR3845" s="9"/>
      <c r="BS3845" s="9"/>
      <c r="BT3845" s="9"/>
      <c r="BU3845" s="9"/>
      <c r="BV3845" s="9"/>
      <c r="BW3845" s="9"/>
      <c r="BX3845" s="9"/>
      <c r="BY3845" s="9"/>
      <c r="BZ3845" s="9"/>
    </row>
    <row r="3846" spans="1:78">
      <c r="A3846" s="9"/>
      <c r="B3846" s="10"/>
      <c r="D3846" s="9"/>
      <c r="E3846" s="9"/>
      <c r="F3846" s="9"/>
      <c r="G3846" s="9"/>
      <c r="H3846" s="9"/>
      <c r="I3846" s="9"/>
      <c r="J3846" s="9"/>
      <c r="K3846" s="9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A3846" s="9"/>
      <c r="AB3846" s="9"/>
      <c r="AC3846" s="9"/>
      <c r="AD3846" s="9"/>
      <c r="AE3846" s="9"/>
      <c r="AF3846" s="9"/>
      <c r="AG3846" s="9"/>
      <c r="AH3846" s="9"/>
      <c r="AI3846" s="9"/>
      <c r="AJ3846" s="9"/>
      <c r="AK3846" s="9"/>
      <c r="AL3846" s="9"/>
      <c r="AM3846" s="9"/>
      <c r="AN3846" s="9"/>
      <c r="AO3846" s="9"/>
      <c r="AP3846" s="9"/>
      <c r="AQ3846" s="9"/>
      <c r="AR3846" s="9"/>
      <c r="AS3846" s="9"/>
      <c r="AT3846" s="9"/>
      <c r="AU3846" s="9"/>
      <c r="AV3846" s="9"/>
      <c r="AW3846" s="9"/>
      <c r="AX3846" s="9"/>
      <c r="AY3846" s="9"/>
      <c r="AZ3846" s="9"/>
      <c r="BA3846" s="9"/>
      <c r="BB3846" s="9"/>
      <c r="BC3846" s="9"/>
      <c r="BD3846" s="9"/>
      <c r="BE3846" s="9"/>
      <c r="BF3846" s="9"/>
      <c r="BG3846" s="9"/>
      <c r="BH3846" s="9"/>
      <c r="BI3846" s="9"/>
      <c r="BJ3846" s="9"/>
      <c r="BK3846" s="9"/>
      <c r="BL3846" s="9"/>
      <c r="BM3846" s="9"/>
      <c r="BN3846" s="9"/>
      <c r="BO3846" s="9"/>
      <c r="BP3846" s="9"/>
      <c r="BQ3846" s="9"/>
      <c r="BR3846" s="9"/>
      <c r="BS3846" s="9"/>
      <c r="BT3846" s="9"/>
      <c r="BU3846" s="9"/>
      <c r="BV3846" s="9"/>
      <c r="BW3846" s="9"/>
      <c r="BX3846" s="9"/>
      <c r="BY3846" s="9"/>
      <c r="BZ3846" s="9"/>
    </row>
    <row r="3847" spans="1:78">
      <c r="A3847" s="9"/>
      <c r="B3847" s="10"/>
      <c r="D3847" s="9"/>
      <c r="E3847" s="9"/>
      <c r="F3847" s="9"/>
      <c r="G3847" s="9"/>
      <c r="H3847" s="9"/>
      <c r="I3847" s="9"/>
      <c r="J3847" s="9"/>
      <c r="K3847" s="9"/>
      <c r="L3847" s="9"/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A3847" s="9"/>
      <c r="AB3847" s="9"/>
      <c r="AC3847" s="9"/>
      <c r="AD3847" s="9"/>
      <c r="AE3847" s="9"/>
      <c r="AF3847" s="9"/>
      <c r="AG3847" s="9"/>
      <c r="AH3847" s="9"/>
      <c r="AI3847" s="9"/>
      <c r="AJ3847" s="9"/>
      <c r="AK3847" s="9"/>
      <c r="AL3847" s="9"/>
      <c r="AM3847" s="9"/>
      <c r="AN3847" s="9"/>
      <c r="AO3847" s="9"/>
      <c r="AP3847" s="9"/>
      <c r="AQ3847" s="9"/>
      <c r="AR3847" s="9"/>
      <c r="AS3847" s="9"/>
      <c r="AT3847" s="9"/>
      <c r="AU3847" s="9"/>
      <c r="AV3847" s="9"/>
      <c r="AW3847" s="9"/>
      <c r="AX3847" s="9"/>
      <c r="AY3847" s="9"/>
      <c r="AZ3847" s="9"/>
      <c r="BA3847" s="9"/>
      <c r="BB3847" s="9"/>
      <c r="BC3847" s="9"/>
      <c r="BD3847" s="9"/>
      <c r="BE3847" s="9"/>
      <c r="BF3847" s="9"/>
      <c r="BG3847" s="9"/>
      <c r="BH3847" s="9"/>
      <c r="BI3847" s="9"/>
      <c r="BJ3847" s="9"/>
      <c r="BK3847" s="9"/>
      <c r="BL3847" s="9"/>
      <c r="BM3847" s="9"/>
      <c r="BN3847" s="9"/>
      <c r="BO3847" s="9"/>
      <c r="BP3847" s="9"/>
      <c r="BQ3847" s="9"/>
      <c r="BR3847" s="9"/>
      <c r="BS3847" s="9"/>
      <c r="BT3847" s="9"/>
      <c r="BU3847" s="9"/>
      <c r="BV3847" s="9"/>
      <c r="BW3847" s="9"/>
      <c r="BX3847" s="9"/>
      <c r="BY3847" s="9"/>
      <c r="BZ3847" s="9"/>
    </row>
    <row r="3848" spans="1:78">
      <c r="A3848" s="9"/>
      <c r="B3848" s="10"/>
      <c r="D3848" s="9"/>
      <c r="E3848" s="9"/>
      <c r="F3848" s="9"/>
      <c r="G3848" s="9"/>
      <c r="H3848" s="9"/>
      <c r="I3848" s="9"/>
      <c r="J3848" s="9"/>
      <c r="K3848" s="9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A3848" s="9"/>
      <c r="AB3848" s="9"/>
      <c r="AC3848" s="9"/>
      <c r="AD3848" s="9"/>
      <c r="AE3848" s="9"/>
      <c r="AF3848" s="9"/>
      <c r="AG3848" s="9"/>
      <c r="AH3848" s="9"/>
      <c r="AI3848" s="9"/>
      <c r="AJ3848" s="9"/>
      <c r="AK3848" s="9"/>
      <c r="AL3848" s="9"/>
      <c r="AM3848" s="9"/>
      <c r="AN3848" s="9"/>
      <c r="AO3848" s="9"/>
      <c r="AP3848" s="9"/>
      <c r="AQ3848" s="9"/>
      <c r="AR3848" s="9"/>
      <c r="AS3848" s="9"/>
      <c r="AT3848" s="9"/>
      <c r="AU3848" s="9"/>
      <c r="AV3848" s="9"/>
      <c r="AW3848" s="9"/>
      <c r="AX3848" s="9"/>
      <c r="AY3848" s="9"/>
      <c r="AZ3848" s="9"/>
      <c r="BA3848" s="9"/>
      <c r="BB3848" s="9"/>
      <c r="BC3848" s="9"/>
      <c r="BD3848" s="9"/>
      <c r="BE3848" s="9"/>
      <c r="BF3848" s="9"/>
      <c r="BG3848" s="9"/>
      <c r="BH3848" s="9"/>
      <c r="BI3848" s="9"/>
      <c r="BJ3848" s="9"/>
      <c r="BK3848" s="9"/>
      <c r="BL3848" s="9"/>
      <c r="BM3848" s="9"/>
      <c r="BN3848" s="9"/>
      <c r="BO3848" s="9"/>
      <c r="BP3848" s="9"/>
      <c r="BQ3848" s="9"/>
      <c r="BR3848" s="9"/>
      <c r="BS3848" s="9"/>
      <c r="BT3848" s="9"/>
      <c r="BU3848" s="9"/>
      <c r="BV3848" s="9"/>
      <c r="BW3848" s="9"/>
      <c r="BX3848" s="9"/>
      <c r="BY3848" s="9"/>
      <c r="BZ3848" s="9"/>
    </row>
    <row r="3849" spans="1:78">
      <c r="A3849" s="9"/>
      <c r="B3849" s="10"/>
      <c r="D3849" s="9"/>
      <c r="E3849" s="9"/>
      <c r="F3849" s="9"/>
      <c r="G3849" s="9"/>
      <c r="H3849" s="9"/>
      <c r="I3849" s="9"/>
      <c r="J3849" s="9"/>
      <c r="K3849" s="9"/>
      <c r="L3849" s="9"/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A3849" s="9"/>
      <c r="AB3849" s="9"/>
      <c r="AC3849" s="9"/>
      <c r="AD3849" s="9"/>
      <c r="AE3849" s="9"/>
      <c r="AF3849" s="9"/>
      <c r="AG3849" s="9"/>
      <c r="AH3849" s="9"/>
      <c r="AI3849" s="9"/>
      <c r="AJ3849" s="9"/>
      <c r="AK3849" s="9"/>
      <c r="AL3849" s="9"/>
      <c r="AM3849" s="9"/>
      <c r="AN3849" s="9"/>
      <c r="AO3849" s="9"/>
      <c r="AP3849" s="9"/>
      <c r="AQ3849" s="9"/>
      <c r="AR3849" s="9"/>
      <c r="AS3849" s="9"/>
      <c r="AT3849" s="9"/>
      <c r="AU3849" s="9"/>
      <c r="AV3849" s="9"/>
      <c r="AW3849" s="9"/>
      <c r="AX3849" s="9"/>
      <c r="AY3849" s="9"/>
      <c r="AZ3849" s="9"/>
      <c r="BA3849" s="9"/>
      <c r="BB3849" s="9"/>
      <c r="BC3849" s="9"/>
      <c r="BD3849" s="9"/>
      <c r="BE3849" s="9"/>
      <c r="BF3849" s="9"/>
      <c r="BG3849" s="9"/>
      <c r="BH3849" s="9"/>
      <c r="BI3849" s="9"/>
      <c r="BJ3849" s="9"/>
      <c r="BK3849" s="9"/>
      <c r="BL3849" s="9"/>
      <c r="BM3849" s="9"/>
      <c r="BN3849" s="9"/>
      <c r="BO3849" s="9"/>
      <c r="BP3849" s="9"/>
      <c r="BQ3849" s="9"/>
      <c r="BR3849" s="9"/>
      <c r="BS3849" s="9"/>
      <c r="BT3849" s="9"/>
      <c r="BU3849" s="9"/>
      <c r="BV3849" s="9"/>
      <c r="BW3849" s="9"/>
      <c r="BX3849" s="9"/>
      <c r="BY3849" s="9"/>
      <c r="BZ3849" s="9"/>
    </row>
    <row r="3850" spans="1:78">
      <c r="A3850" s="9"/>
      <c r="B3850" s="10"/>
      <c r="D3850" s="9"/>
      <c r="E3850" s="9"/>
      <c r="F3850" s="9"/>
      <c r="G3850" s="9"/>
      <c r="H3850" s="9"/>
      <c r="I3850" s="9"/>
      <c r="J3850" s="9"/>
      <c r="K3850" s="9"/>
      <c r="L3850" s="9"/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A3850" s="9"/>
      <c r="AB3850" s="9"/>
      <c r="AC3850" s="9"/>
      <c r="AD3850" s="9"/>
      <c r="AE3850" s="9"/>
      <c r="AF3850" s="9"/>
      <c r="AG3850" s="9"/>
      <c r="AH3850" s="9"/>
      <c r="AI3850" s="9"/>
      <c r="AJ3850" s="9"/>
      <c r="AK3850" s="9"/>
      <c r="AL3850" s="9"/>
      <c r="AM3850" s="9"/>
      <c r="AN3850" s="9"/>
      <c r="AO3850" s="9"/>
      <c r="AP3850" s="9"/>
      <c r="AQ3850" s="9"/>
      <c r="AR3850" s="9"/>
      <c r="AS3850" s="9"/>
      <c r="AT3850" s="9"/>
      <c r="AU3850" s="9"/>
      <c r="AV3850" s="9"/>
      <c r="AW3850" s="9"/>
      <c r="AX3850" s="9"/>
      <c r="AY3850" s="9"/>
      <c r="AZ3850" s="9"/>
      <c r="BA3850" s="9"/>
      <c r="BB3850" s="9"/>
      <c r="BC3850" s="9"/>
      <c r="BD3850" s="9"/>
      <c r="BE3850" s="9"/>
      <c r="BF3850" s="9"/>
      <c r="BG3850" s="9"/>
      <c r="BH3850" s="9"/>
      <c r="BI3850" s="9"/>
      <c r="BJ3850" s="9"/>
      <c r="BK3850" s="9"/>
      <c r="BL3850" s="9"/>
      <c r="BM3850" s="9"/>
      <c r="BN3850" s="9"/>
      <c r="BO3850" s="9"/>
      <c r="BP3850" s="9"/>
      <c r="BQ3850" s="9"/>
      <c r="BR3850" s="9"/>
      <c r="BS3850" s="9"/>
      <c r="BT3850" s="9"/>
      <c r="BU3850" s="9"/>
      <c r="BV3850" s="9"/>
      <c r="BW3850" s="9"/>
      <c r="BX3850" s="9"/>
      <c r="BY3850" s="9"/>
      <c r="BZ3850" s="9"/>
    </row>
    <row r="3851" spans="1:78">
      <c r="A3851" s="9"/>
      <c r="B3851" s="10"/>
      <c r="D3851" s="9"/>
      <c r="E3851" s="9"/>
      <c r="F3851" s="9"/>
      <c r="G3851" s="9"/>
      <c r="H3851" s="9"/>
      <c r="I3851" s="9"/>
      <c r="J3851" s="9"/>
      <c r="K3851" s="9"/>
      <c r="L3851" s="9"/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A3851" s="9"/>
      <c r="AB3851" s="9"/>
      <c r="AC3851" s="9"/>
      <c r="AD3851" s="9"/>
      <c r="AE3851" s="9"/>
      <c r="AF3851" s="9"/>
      <c r="AG3851" s="9"/>
      <c r="AH3851" s="9"/>
      <c r="AI3851" s="9"/>
      <c r="AJ3851" s="9"/>
      <c r="AK3851" s="9"/>
      <c r="AL3851" s="9"/>
      <c r="AM3851" s="9"/>
      <c r="AN3851" s="9"/>
      <c r="AO3851" s="9"/>
      <c r="AP3851" s="9"/>
      <c r="AQ3851" s="9"/>
      <c r="AR3851" s="9"/>
      <c r="AS3851" s="9"/>
      <c r="AT3851" s="9"/>
      <c r="AU3851" s="9"/>
      <c r="AV3851" s="9"/>
      <c r="AW3851" s="9"/>
      <c r="AX3851" s="9"/>
      <c r="AY3851" s="9"/>
      <c r="AZ3851" s="9"/>
      <c r="BA3851" s="9"/>
      <c r="BB3851" s="9"/>
      <c r="BC3851" s="9"/>
      <c r="BD3851" s="9"/>
      <c r="BE3851" s="9"/>
      <c r="BF3851" s="9"/>
      <c r="BG3851" s="9"/>
      <c r="BH3851" s="9"/>
      <c r="BI3851" s="9"/>
      <c r="BJ3851" s="9"/>
      <c r="BK3851" s="9"/>
      <c r="BL3851" s="9"/>
      <c r="BM3851" s="9"/>
      <c r="BN3851" s="9"/>
      <c r="BO3851" s="9"/>
      <c r="BP3851" s="9"/>
      <c r="BQ3851" s="9"/>
      <c r="BR3851" s="9"/>
      <c r="BS3851" s="9"/>
      <c r="BT3851" s="9"/>
      <c r="BU3851" s="9"/>
      <c r="BV3851" s="9"/>
      <c r="BW3851" s="9"/>
      <c r="BX3851" s="9"/>
      <c r="BY3851" s="9"/>
      <c r="BZ3851" s="9"/>
    </row>
    <row r="3852" spans="1:78">
      <c r="A3852" s="9"/>
      <c r="B3852" s="10"/>
      <c r="D3852" s="9"/>
      <c r="E3852" s="9"/>
      <c r="F3852" s="9"/>
      <c r="G3852" s="9"/>
      <c r="H3852" s="9"/>
      <c r="I3852" s="9"/>
      <c r="J3852" s="9"/>
      <c r="K3852" s="9"/>
      <c r="L3852" s="9"/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A3852" s="9"/>
      <c r="AB3852" s="9"/>
      <c r="AC3852" s="9"/>
      <c r="AD3852" s="9"/>
      <c r="AE3852" s="9"/>
      <c r="AF3852" s="9"/>
      <c r="AG3852" s="9"/>
      <c r="AH3852" s="9"/>
      <c r="AI3852" s="9"/>
      <c r="AJ3852" s="9"/>
      <c r="AK3852" s="9"/>
      <c r="AL3852" s="9"/>
      <c r="AM3852" s="9"/>
      <c r="AN3852" s="9"/>
      <c r="AO3852" s="9"/>
      <c r="AP3852" s="9"/>
      <c r="AQ3852" s="9"/>
      <c r="AR3852" s="9"/>
      <c r="AS3852" s="9"/>
      <c r="AT3852" s="9"/>
      <c r="AU3852" s="9"/>
      <c r="AV3852" s="9"/>
      <c r="AW3852" s="9"/>
      <c r="AX3852" s="9"/>
      <c r="AY3852" s="9"/>
      <c r="AZ3852" s="9"/>
      <c r="BA3852" s="9"/>
      <c r="BB3852" s="9"/>
      <c r="BC3852" s="9"/>
      <c r="BD3852" s="9"/>
      <c r="BE3852" s="9"/>
      <c r="BF3852" s="9"/>
      <c r="BG3852" s="9"/>
      <c r="BH3852" s="9"/>
      <c r="BI3852" s="9"/>
      <c r="BJ3852" s="9"/>
      <c r="BK3852" s="9"/>
      <c r="BL3852" s="9"/>
      <c r="BM3852" s="9"/>
      <c r="BN3852" s="9"/>
      <c r="BO3852" s="9"/>
      <c r="BP3852" s="9"/>
      <c r="BQ3852" s="9"/>
      <c r="BR3852" s="9"/>
      <c r="BS3852" s="9"/>
      <c r="BT3852" s="9"/>
      <c r="BU3852" s="9"/>
      <c r="BV3852" s="9"/>
      <c r="BW3852" s="9"/>
      <c r="BX3852" s="9"/>
      <c r="BY3852" s="9"/>
      <c r="BZ3852" s="9"/>
    </row>
    <row r="3853" spans="1:78">
      <c r="A3853" s="9"/>
      <c r="B3853" s="10"/>
      <c r="D3853" s="9"/>
      <c r="E3853" s="9"/>
      <c r="F3853" s="9"/>
      <c r="G3853" s="9"/>
      <c r="H3853" s="9"/>
      <c r="I3853" s="9"/>
      <c r="J3853" s="9"/>
      <c r="K3853" s="9"/>
      <c r="L3853" s="9"/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A3853" s="9"/>
      <c r="AB3853" s="9"/>
      <c r="AC3853" s="9"/>
      <c r="AD3853" s="9"/>
      <c r="AE3853" s="9"/>
      <c r="AF3853" s="9"/>
      <c r="AG3853" s="9"/>
      <c r="AH3853" s="9"/>
      <c r="AI3853" s="9"/>
      <c r="AJ3853" s="9"/>
      <c r="AK3853" s="9"/>
      <c r="AL3853" s="9"/>
      <c r="AM3853" s="9"/>
      <c r="AN3853" s="9"/>
      <c r="AO3853" s="9"/>
      <c r="AP3853" s="9"/>
      <c r="AQ3853" s="9"/>
      <c r="AR3853" s="9"/>
      <c r="AS3853" s="9"/>
      <c r="AT3853" s="9"/>
      <c r="AU3853" s="9"/>
      <c r="AV3853" s="9"/>
      <c r="AW3853" s="9"/>
      <c r="AX3853" s="9"/>
      <c r="AY3853" s="9"/>
      <c r="AZ3853" s="9"/>
      <c r="BA3853" s="9"/>
      <c r="BB3853" s="9"/>
      <c r="BC3853" s="9"/>
      <c r="BD3853" s="9"/>
      <c r="BE3853" s="9"/>
      <c r="BF3853" s="9"/>
      <c r="BG3853" s="9"/>
      <c r="BH3853" s="9"/>
      <c r="BI3853" s="9"/>
      <c r="BJ3853" s="9"/>
      <c r="BK3853" s="9"/>
      <c r="BL3853" s="9"/>
      <c r="BM3853" s="9"/>
      <c r="BN3853" s="9"/>
      <c r="BO3853" s="9"/>
      <c r="BP3853" s="9"/>
      <c r="BQ3853" s="9"/>
      <c r="BR3853" s="9"/>
      <c r="BS3853" s="9"/>
      <c r="BT3853" s="9"/>
      <c r="BU3853" s="9"/>
      <c r="BV3853" s="9"/>
      <c r="BW3853" s="9"/>
      <c r="BX3853" s="9"/>
      <c r="BY3853" s="9"/>
      <c r="BZ3853" s="9"/>
    </row>
    <row r="3854" spans="1:78">
      <c r="A3854" s="9"/>
      <c r="B3854" s="10"/>
      <c r="D3854" s="9"/>
      <c r="E3854" s="9"/>
      <c r="F3854" s="9"/>
      <c r="G3854" s="9"/>
      <c r="H3854" s="9"/>
      <c r="I3854" s="9"/>
      <c r="J3854" s="9"/>
      <c r="K3854" s="9"/>
      <c r="L3854" s="9"/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A3854" s="9"/>
      <c r="AB3854" s="9"/>
      <c r="AC3854" s="9"/>
      <c r="AD3854" s="9"/>
      <c r="AE3854" s="9"/>
      <c r="AF3854" s="9"/>
      <c r="AG3854" s="9"/>
      <c r="AH3854" s="9"/>
      <c r="AI3854" s="9"/>
      <c r="AJ3854" s="9"/>
      <c r="AK3854" s="9"/>
      <c r="AL3854" s="9"/>
      <c r="AM3854" s="9"/>
      <c r="AN3854" s="9"/>
      <c r="AO3854" s="9"/>
      <c r="AP3854" s="9"/>
      <c r="AQ3854" s="9"/>
      <c r="AR3854" s="9"/>
      <c r="AS3854" s="9"/>
      <c r="AT3854" s="9"/>
      <c r="AU3854" s="9"/>
      <c r="AV3854" s="9"/>
      <c r="AW3854" s="9"/>
      <c r="AX3854" s="9"/>
      <c r="AY3854" s="9"/>
      <c r="AZ3854" s="9"/>
      <c r="BA3854" s="9"/>
      <c r="BB3854" s="9"/>
      <c r="BC3854" s="9"/>
      <c r="BD3854" s="9"/>
      <c r="BE3854" s="9"/>
      <c r="BF3854" s="9"/>
      <c r="BG3854" s="9"/>
      <c r="BH3854" s="9"/>
      <c r="BI3854" s="9"/>
      <c r="BJ3854" s="9"/>
      <c r="BK3854" s="9"/>
      <c r="BL3854" s="9"/>
      <c r="BM3854" s="9"/>
      <c r="BN3854" s="9"/>
      <c r="BO3854" s="9"/>
      <c r="BP3854" s="9"/>
      <c r="BQ3854" s="9"/>
      <c r="BR3854" s="9"/>
      <c r="BS3854" s="9"/>
      <c r="BT3854" s="9"/>
      <c r="BU3854" s="9"/>
      <c r="BV3854" s="9"/>
      <c r="BW3854" s="9"/>
      <c r="BX3854" s="9"/>
      <c r="BY3854" s="9"/>
      <c r="BZ3854" s="9"/>
    </row>
    <row r="3855" spans="1:78">
      <c r="A3855" s="9"/>
      <c r="B3855" s="10"/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A3855" s="9"/>
      <c r="AB3855" s="9"/>
      <c r="AC3855" s="9"/>
      <c r="AD3855" s="9"/>
      <c r="AE3855" s="9"/>
      <c r="AF3855" s="9"/>
      <c r="AG3855" s="9"/>
      <c r="AH3855" s="9"/>
      <c r="AI3855" s="9"/>
      <c r="AJ3855" s="9"/>
      <c r="AK3855" s="9"/>
      <c r="AL3855" s="9"/>
      <c r="AM3855" s="9"/>
      <c r="AN3855" s="9"/>
      <c r="AO3855" s="9"/>
      <c r="AP3855" s="9"/>
      <c r="AQ3855" s="9"/>
      <c r="AR3855" s="9"/>
      <c r="AS3855" s="9"/>
      <c r="AT3855" s="9"/>
      <c r="AU3855" s="9"/>
      <c r="AV3855" s="9"/>
      <c r="AW3855" s="9"/>
      <c r="AX3855" s="9"/>
      <c r="AY3855" s="9"/>
      <c r="AZ3855" s="9"/>
      <c r="BA3855" s="9"/>
      <c r="BB3855" s="9"/>
      <c r="BC3855" s="9"/>
      <c r="BD3855" s="9"/>
      <c r="BE3855" s="9"/>
      <c r="BF3855" s="9"/>
      <c r="BG3855" s="9"/>
      <c r="BH3855" s="9"/>
      <c r="BI3855" s="9"/>
      <c r="BJ3855" s="9"/>
      <c r="BK3855" s="9"/>
      <c r="BL3855" s="9"/>
      <c r="BM3855" s="9"/>
      <c r="BN3855" s="9"/>
      <c r="BO3855" s="9"/>
      <c r="BP3855" s="9"/>
      <c r="BQ3855" s="9"/>
      <c r="BR3855" s="9"/>
      <c r="BS3855" s="9"/>
      <c r="BT3855" s="9"/>
      <c r="BU3855" s="9"/>
      <c r="BV3855" s="9"/>
      <c r="BW3855" s="9"/>
      <c r="BX3855" s="9"/>
      <c r="BY3855" s="9"/>
      <c r="BZ3855" s="9"/>
    </row>
    <row r="3856" spans="1:78">
      <c r="A3856" s="9"/>
      <c r="B3856" s="10"/>
      <c r="D3856" s="9"/>
      <c r="E3856" s="9"/>
      <c r="F3856" s="9"/>
      <c r="G3856" s="9"/>
      <c r="H3856" s="9"/>
      <c r="I3856" s="9"/>
      <c r="J3856" s="9"/>
      <c r="K3856" s="9"/>
      <c r="L3856" s="9"/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A3856" s="9"/>
      <c r="AB3856" s="9"/>
      <c r="AC3856" s="9"/>
      <c r="AD3856" s="9"/>
      <c r="AE3856" s="9"/>
      <c r="AF3856" s="9"/>
      <c r="AG3856" s="9"/>
      <c r="AH3856" s="9"/>
      <c r="AI3856" s="9"/>
      <c r="AJ3856" s="9"/>
      <c r="AK3856" s="9"/>
      <c r="AL3856" s="9"/>
      <c r="AM3856" s="9"/>
      <c r="AN3856" s="9"/>
      <c r="AO3856" s="9"/>
      <c r="AP3856" s="9"/>
      <c r="AQ3856" s="9"/>
      <c r="AR3856" s="9"/>
      <c r="AS3856" s="9"/>
      <c r="AT3856" s="9"/>
      <c r="AU3856" s="9"/>
      <c r="AV3856" s="9"/>
      <c r="AW3856" s="9"/>
      <c r="AX3856" s="9"/>
      <c r="AY3856" s="9"/>
      <c r="AZ3856" s="9"/>
      <c r="BA3856" s="9"/>
      <c r="BB3856" s="9"/>
      <c r="BC3856" s="9"/>
      <c r="BD3856" s="9"/>
      <c r="BE3856" s="9"/>
      <c r="BF3856" s="9"/>
      <c r="BG3856" s="9"/>
      <c r="BH3856" s="9"/>
      <c r="BI3856" s="9"/>
      <c r="BJ3856" s="9"/>
      <c r="BK3856" s="9"/>
      <c r="BL3856" s="9"/>
      <c r="BM3856" s="9"/>
      <c r="BN3856" s="9"/>
      <c r="BO3856" s="9"/>
      <c r="BP3856" s="9"/>
      <c r="BQ3856" s="9"/>
      <c r="BR3856" s="9"/>
      <c r="BS3856" s="9"/>
      <c r="BT3856" s="9"/>
      <c r="BU3856" s="9"/>
      <c r="BV3856" s="9"/>
      <c r="BW3856" s="9"/>
      <c r="BX3856" s="9"/>
      <c r="BY3856" s="9"/>
      <c r="BZ3856" s="9"/>
    </row>
    <row r="3857" spans="1:78">
      <c r="A3857" s="9"/>
      <c r="B3857" s="10"/>
      <c r="D3857" s="9"/>
      <c r="E3857" s="9"/>
      <c r="F3857" s="9"/>
      <c r="G3857" s="9"/>
      <c r="H3857" s="9"/>
      <c r="I3857" s="9"/>
      <c r="J3857" s="9"/>
      <c r="K3857" s="9"/>
      <c r="L3857" s="9"/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A3857" s="9"/>
      <c r="AB3857" s="9"/>
      <c r="AC3857" s="9"/>
      <c r="AD3857" s="9"/>
      <c r="AE3857" s="9"/>
      <c r="AF3857" s="9"/>
      <c r="AG3857" s="9"/>
      <c r="AH3857" s="9"/>
      <c r="AI3857" s="9"/>
      <c r="AJ3857" s="9"/>
      <c r="AK3857" s="9"/>
      <c r="AL3857" s="9"/>
      <c r="AM3857" s="9"/>
      <c r="AN3857" s="9"/>
      <c r="AO3857" s="9"/>
      <c r="AP3857" s="9"/>
      <c r="AQ3857" s="9"/>
      <c r="AR3857" s="9"/>
      <c r="AS3857" s="9"/>
      <c r="AT3857" s="9"/>
      <c r="AU3857" s="9"/>
      <c r="AV3857" s="9"/>
      <c r="AW3857" s="9"/>
      <c r="AX3857" s="9"/>
      <c r="AY3857" s="9"/>
      <c r="AZ3857" s="9"/>
      <c r="BA3857" s="9"/>
      <c r="BB3857" s="9"/>
      <c r="BC3857" s="9"/>
      <c r="BD3857" s="9"/>
      <c r="BE3857" s="9"/>
      <c r="BF3857" s="9"/>
      <c r="BG3857" s="9"/>
      <c r="BH3857" s="9"/>
      <c r="BI3857" s="9"/>
      <c r="BJ3857" s="9"/>
      <c r="BK3857" s="9"/>
      <c r="BL3857" s="9"/>
      <c r="BM3857" s="9"/>
      <c r="BN3857" s="9"/>
      <c r="BO3857" s="9"/>
      <c r="BP3857" s="9"/>
      <c r="BQ3857" s="9"/>
      <c r="BR3857" s="9"/>
      <c r="BS3857" s="9"/>
      <c r="BT3857" s="9"/>
      <c r="BU3857" s="9"/>
      <c r="BV3857" s="9"/>
      <c r="BW3857" s="9"/>
      <c r="BX3857" s="9"/>
      <c r="BY3857" s="9"/>
      <c r="BZ3857" s="9"/>
    </row>
    <row r="3858" spans="1:78">
      <c r="A3858" s="9"/>
      <c r="B3858" s="10"/>
      <c r="D3858" s="9"/>
      <c r="E3858" s="9"/>
      <c r="F3858" s="9"/>
      <c r="G3858" s="9"/>
      <c r="H3858" s="9"/>
      <c r="I3858" s="9"/>
      <c r="J3858" s="9"/>
      <c r="K3858" s="9"/>
      <c r="L3858" s="9"/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A3858" s="9"/>
      <c r="AB3858" s="9"/>
      <c r="AC3858" s="9"/>
      <c r="AD3858" s="9"/>
      <c r="AE3858" s="9"/>
      <c r="AF3858" s="9"/>
      <c r="AG3858" s="9"/>
      <c r="AH3858" s="9"/>
      <c r="AI3858" s="9"/>
      <c r="AJ3858" s="9"/>
      <c r="AK3858" s="9"/>
      <c r="AL3858" s="9"/>
      <c r="AM3858" s="9"/>
      <c r="AN3858" s="9"/>
      <c r="AO3858" s="9"/>
      <c r="AP3858" s="9"/>
      <c r="AQ3858" s="9"/>
      <c r="AR3858" s="9"/>
      <c r="AS3858" s="9"/>
      <c r="AT3858" s="9"/>
      <c r="AU3858" s="9"/>
      <c r="AV3858" s="9"/>
      <c r="AW3858" s="9"/>
      <c r="AX3858" s="9"/>
      <c r="AY3858" s="9"/>
      <c r="AZ3858" s="9"/>
      <c r="BA3858" s="9"/>
      <c r="BB3858" s="9"/>
      <c r="BC3858" s="9"/>
      <c r="BD3858" s="9"/>
      <c r="BE3858" s="9"/>
      <c r="BF3858" s="9"/>
      <c r="BG3858" s="9"/>
      <c r="BH3858" s="9"/>
      <c r="BI3858" s="9"/>
      <c r="BJ3858" s="9"/>
      <c r="BK3858" s="9"/>
      <c r="BL3858" s="9"/>
      <c r="BM3858" s="9"/>
      <c r="BN3858" s="9"/>
      <c r="BO3858" s="9"/>
      <c r="BP3858" s="9"/>
      <c r="BQ3858" s="9"/>
      <c r="BR3858" s="9"/>
      <c r="BS3858" s="9"/>
      <c r="BT3858" s="9"/>
      <c r="BU3858" s="9"/>
      <c r="BV3858" s="9"/>
      <c r="BW3858" s="9"/>
      <c r="BX3858" s="9"/>
      <c r="BY3858" s="9"/>
      <c r="BZ3858" s="9"/>
    </row>
    <row r="3859" spans="1:78">
      <c r="A3859" s="9"/>
      <c r="B3859" s="10"/>
      <c r="D3859" s="9"/>
      <c r="E3859" s="9"/>
      <c r="F3859" s="9"/>
      <c r="G3859" s="9"/>
      <c r="H3859" s="9"/>
      <c r="I3859" s="9"/>
      <c r="J3859" s="9"/>
      <c r="K3859" s="9"/>
      <c r="L3859" s="9"/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A3859" s="9"/>
      <c r="AB3859" s="9"/>
      <c r="AC3859" s="9"/>
      <c r="AD3859" s="9"/>
      <c r="AE3859" s="9"/>
      <c r="AF3859" s="9"/>
      <c r="AG3859" s="9"/>
      <c r="AH3859" s="9"/>
      <c r="AI3859" s="9"/>
      <c r="AJ3859" s="9"/>
      <c r="AK3859" s="9"/>
      <c r="AL3859" s="9"/>
      <c r="AM3859" s="9"/>
      <c r="AN3859" s="9"/>
      <c r="AO3859" s="9"/>
      <c r="AP3859" s="9"/>
      <c r="AQ3859" s="9"/>
      <c r="AR3859" s="9"/>
      <c r="AS3859" s="9"/>
      <c r="AT3859" s="9"/>
      <c r="AU3859" s="9"/>
      <c r="AV3859" s="9"/>
      <c r="AW3859" s="9"/>
      <c r="AX3859" s="9"/>
      <c r="AY3859" s="9"/>
      <c r="AZ3859" s="9"/>
      <c r="BA3859" s="9"/>
      <c r="BB3859" s="9"/>
      <c r="BC3859" s="9"/>
      <c r="BD3859" s="9"/>
      <c r="BE3859" s="9"/>
      <c r="BF3859" s="9"/>
      <c r="BG3859" s="9"/>
      <c r="BH3859" s="9"/>
      <c r="BI3859" s="9"/>
      <c r="BJ3859" s="9"/>
      <c r="BK3859" s="9"/>
      <c r="BL3859" s="9"/>
      <c r="BM3859" s="9"/>
      <c r="BN3859" s="9"/>
      <c r="BO3859" s="9"/>
      <c r="BP3859" s="9"/>
      <c r="BQ3859" s="9"/>
      <c r="BR3859" s="9"/>
      <c r="BS3859" s="9"/>
      <c r="BT3859" s="9"/>
      <c r="BU3859" s="9"/>
      <c r="BV3859" s="9"/>
      <c r="BW3859" s="9"/>
      <c r="BX3859" s="9"/>
      <c r="BY3859" s="9"/>
      <c r="BZ3859" s="9"/>
    </row>
    <row r="3860" spans="1:78">
      <c r="A3860" s="9"/>
      <c r="B3860" s="10"/>
      <c r="D3860" s="9"/>
      <c r="E3860" s="9"/>
      <c r="F3860" s="9"/>
      <c r="G3860" s="9"/>
      <c r="H3860" s="9"/>
      <c r="I3860" s="9"/>
      <c r="J3860" s="9"/>
      <c r="K3860" s="9"/>
      <c r="L3860" s="9"/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A3860" s="9"/>
      <c r="AB3860" s="9"/>
      <c r="AC3860" s="9"/>
      <c r="AD3860" s="9"/>
      <c r="AE3860" s="9"/>
      <c r="AF3860" s="9"/>
      <c r="AG3860" s="9"/>
      <c r="AH3860" s="9"/>
      <c r="AI3860" s="9"/>
      <c r="AJ3860" s="9"/>
      <c r="AK3860" s="9"/>
      <c r="AL3860" s="9"/>
      <c r="AM3860" s="9"/>
      <c r="AN3860" s="9"/>
      <c r="AO3860" s="9"/>
      <c r="AP3860" s="9"/>
      <c r="AQ3860" s="9"/>
      <c r="AR3860" s="9"/>
      <c r="AS3860" s="9"/>
      <c r="AT3860" s="9"/>
      <c r="AU3860" s="9"/>
      <c r="AV3860" s="9"/>
      <c r="AW3860" s="9"/>
      <c r="AX3860" s="9"/>
      <c r="AY3860" s="9"/>
      <c r="AZ3860" s="9"/>
      <c r="BA3860" s="9"/>
      <c r="BB3860" s="9"/>
      <c r="BC3860" s="9"/>
      <c r="BD3860" s="9"/>
      <c r="BE3860" s="9"/>
      <c r="BF3860" s="9"/>
      <c r="BG3860" s="9"/>
      <c r="BH3860" s="9"/>
      <c r="BI3860" s="9"/>
      <c r="BJ3860" s="9"/>
      <c r="BK3860" s="9"/>
      <c r="BL3860" s="9"/>
      <c r="BM3860" s="9"/>
      <c r="BN3860" s="9"/>
      <c r="BO3860" s="9"/>
      <c r="BP3860" s="9"/>
      <c r="BQ3860" s="9"/>
      <c r="BR3860" s="9"/>
      <c r="BS3860" s="9"/>
      <c r="BT3860" s="9"/>
      <c r="BU3860" s="9"/>
      <c r="BV3860" s="9"/>
      <c r="BW3860" s="9"/>
      <c r="BX3860" s="9"/>
      <c r="BY3860" s="9"/>
      <c r="BZ3860" s="9"/>
    </row>
    <row r="3861" spans="1:78">
      <c r="A3861" s="9"/>
      <c r="B3861" s="10"/>
      <c r="D3861" s="9"/>
      <c r="E3861" s="9"/>
      <c r="F3861" s="9"/>
      <c r="G3861" s="9"/>
      <c r="H3861" s="9"/>
      <c r="I3861" s="9"/>
      <c r="J3861" s="9"/>
      <c r="K3861" s="9"/>
      <c r="L3861" s="9"/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A3861" s="9"/>
      <c r="AB3861" s="9"/>
      <c r="AC3861" s="9"/>
      <c r="AD3861" s="9"/>
      <c r="AE3861" s="9"/>
      <c r="AF3861" s="9"/>
      <c r="AG3861" s="9"/>
      <c r="AH3861" s="9"/>
      <c r="AI3861" s="9"/>
      <c r="AJ3861" s="9"/>
      <c r="AK3861" s="9"/>
      <c r="AL3861" s="9"/>
      <c r="AM3861" s="9"/>
      <c r="AN3861" s="9"/>
      <c r="AO3861" s="9"/>
      <c r="AP3861" s="9"/>
      <c r="AQ3861" s="9"/>
      <c r="AR3861" s="9"/>
      <c r="AS3861" s="9"/>
      <c r="AT3861" s="9"/>
      <c r="AU3861" s="9"/>
      <c r="AV3861" s="9"/>
      <c r="AW3861" s="9"/>
      <c r="AX3861" s="9"/>
      <c r="AY3861" s="9"/>
      <c r="AZ3861" s="9"/>
      <c r="BA3861" s="9"/>
      <c r="BB3861" s="9"/>
      <c r="BC3861" s="9"/>
      <c r="BD3861" s="9"/>
      <c r="BE3861" s="9"/>
      <c r="BF3861" s="9"/>
      <c r="BG3861" s="9"/>
      <c r="BH3861" s="9"/>
      <c r="BI3861" s="9"/>
      <c r="BJ3861" s="9"/>
      <c r="BK3861" s="9"/>
      <c r="BL3861" s="9"/>
      <c r="BM3861" s="9"/>
      <c r="BN3861" s="9"/>
      <c r="BO3861" s="9"/>
      <c r="BP3861" s="9"/>
      <c r="BQ3861" s="9"/>
      <c r="BR3861" s="9"/>
      <c r="BS3861" s="9"/>
      <c r="BT3861" s="9"/>
      <c r="BU3861" s="9"/>
      <c r="BV3861" s="9"/>
      <c r="BW3861" s="9"/>
      <c r="BX3861" s="9"/>
      <c r="BY3861" s="9"/>
      <c r="BZ3861" s="9"/>
    </row>
    <row r="3862" spans="1:78">
      <c r="A3862" s="9"/>
      <c r="B3862" s="10"/>
      <c r="D3862" s="9"/>
      <c r="E3862" s="9"/>
      <c r="F3862" s="9"/>
      <c r="G3862" s="9"/>
      <c r="H3862" s="9"/>
      <c r="I3862" s="9"/>
      <c r="J3862" s="9"/>
      <c r="K3862" s="9"/>
      <c r="L3862" s="9"/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A3862" s="9"/>
      <c r="AB3862" s="9"/>
      <c r="AC3862" s="9"/>
      <c r="AD3862" s="9"/>
      <c r="AE3862" s="9"/>
      <c r="AF3862" s="9"/>
      <c r="AG3862" s="9"/>
      <c r="AH3862" s="9"/>
      <c r="AI3862" s="9"/>
      <c r="AJ3862" s="9"/>
      <c r="AK3862" s="9"/>
      <c r="AL3862" s="9"/>
      <c r="AM3862" s="9"/>
      <c r="AN3862" s="9"/>
      <c r="AO3862" s="9"/>
      <c r="AP3862" s="9"/>
      <c r="AQ3862" s="9"/>
      <c r="AR3862" s="9"/>
      <c r="AS3862" s="9"/>
      <c r="AT3862" s="9"/>
      <c r="AU3862" s="9"/>
      <c r="AV3862" s="9"/>
      <c r="AW3862" s="9"/>
      <c r="AX3862" s="9"/>
      <c r="AY3862" s="9"/>
      <c r="AZ3862" s="9"/>
      <c r="BA3862" s="9"/>
      <c r="BB3862" s="9"/>
      <c r="BC3862" s="9"/>
      <c r="BD3862" s="9"/>
      <c r="BE3862" s="9"/>
      <c r="BF3862" s="9"/>
      <c r="BG3862" s="9"/>
      <c r="BH3862" s="9"/>
      <c r="BI3862" s="9"/>
      <c r="BJ3862" s="9"/>
      <c r="BK3862" s="9"/>
      <c r="BL3862" s="9"/>
      <c r="BM3862" s="9"/>
      <c r="BN3862" s="9"/>
      <c r="BO3862" s="9"/>
      <c r="BP3862" s="9"/>
      <c r="BQ3862" s="9"/>
      <c r="BR3862" s="9"/>
      <c r="BS3862" s="9"/>
      <c r="BT3862" s="9"/>
      <c r="BU3862" s="9"/>
      <c r="BV3862" s="9"/>
      <c r="BW3862" s="9"/>
      <c r="BX3862" s="9"/>
      <c r="BY3862" s="9"/>
      <c r="BZ3862" s="9"/>
    </row>
    <row r="3863" spans="1:78">
      <c r="A3863" s="9"/>
      <c r="B3863" s="10"/>
      <c r="D3863" s="9"/>
      <c r="E3863" s="9"/>
      <c r="F3863" s="9"/>
      <c r="G3863" s="9"/>
      <c r="H3863" s="9"/>
      <c r="I3863" s="9"/>
      <c r="J3863" s="9"/>
      <c r="K3863" s="9"/>
      <c r="L3863" s="9"/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A3863" s="9"/>
      <c r="AB3863" s="9"/>
      <c r="AC3863" s="9"/>
      <c r="AD3863" s="9"/>
      <c r="AE3863" s="9"/>
      <c r="AF3863" s="9"/>
      <c r="AG3863" s="9"/>
      <c r="AH3863" s="9"/>
      <c r="AI3863" s="9"/>
      <c r="AJ3863" s="9"/>
      <c r="AK3863" s="9"/>
      <c r="AL3863" s="9"/>
      <c r="AM3863" s="9"/>
      <c r="AN3863" s="9"/>
      <c r="AO3863" s="9"/>
      <c r="AP3863" s="9"/>
      <c r="AQ3863" s="9"/>
      <c r="AR3863" s="9"/>
      <c r="AS3863" s="9"/>
      <c r="AT3863" s="9"/>
      <c r="AU3863" s="9"/>
      <c r="AV3863" s="9"/>
      <c r="AW3863" s="9"/>
      <c r="AX3863" s="9"/>
      <c r="AY3863" s="9"/>
      <c r="AZ3863" s="9"/>
      <c r="BA3863" s="9"/>
      <c r="BB3863" s="9"/>
      <c r="BC3863" s="9"/>
      <c r="BD3863" s="9"/>
      <c r="BE3863" s="9"/>
      <c r="BF3863" s="9"/>
      <c r="BG3863" s="9"/>
      <c r="BH3863" s="9"/>
      <c r="BI3863" s="9"/>
      <c r="BJ3863" s="9"/>
      <c r="BK3863" s="9"/>
      <c r="BL3863" s="9"/>
      <c r="BM3863" s="9"/>
      <c r="BN3863" s="9"/>
      <c r="BO3863" s="9"/>
      <c r="BP3863" s="9"/>
      <c r="BQ3863" s="9"/>
      <c r="BR3863" s="9"/>
      <c r="BS3863" s="9"/>
      <c r="BT3863" s="9"/>
      <c r="BU3863" s="9"/>
      <c r="BV3863" s="9"/>
      <c r="BW3863" s="9"/>
      <c r="BX3863" s="9"/>
      <c r="BY3863" s="9"/>
      <c r="BZ3863" s="9"/>
    </row>
    <row r="3864" spans="1:78">
      <c r="A3864" s="9"/>
      <c r="B3864" s="10"/>
      <c r="D3864" s="9"/>
      <c r="E3864" s="9"/>
      <c r="F3864" s="9"/>
      <c r="G3864" s="9"/>
      <c r="H3864" s="9"/>
      <c r="I3864" s="9"/>
      <c r="J3864" s="9"/>
      <c r="K3864" s="9"/>
      <c r="L3864" s="9"/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A3864" s="9"/>
      <c r="AB3864" s="9"/>
      <c r="AC3864" s="9"/>
      <c r="AD3864" s="9"/>
      <c r="AE3864" s="9"/>
      <c r="AF3864" s="9"/>
      <c r="AG3864" s="9"/>
      <c r="AH3864" s="9"/>
      <c r="AI3864" s="9"/>
      <c r="AJ3864" s="9"/>
      <c r="AK3864" s="9"/>
      <c r="AL3864" s="9"/>
      <c r="AM3864" s="9"/>
      <c r="AN3864" s="9"/>
      <c r="AO3864" s="9"/>
      <c r="AP3864" s="9"/>
      <c r="AQ3864" s="9"/>
      <c r="AR3864" s="9"/>
      <c r="AS3864" s="9"/>
      <c r="AT3864" s="9"/>
      <c r="AU3864" s="9"/>
      <c r="AV3864" s="9"/>
      <c r="AW3864" s="9"/>
      <c r="AX3864" s="9"/>
      <c r="AY3864" s="9"/>
      <c r="AZ3864" s="9"/>
      <c r="BA3864" s="9"/>
      <c r="BB3864" s="9"/>
      <c r="BC3864" s="9"/>
      <c r="BD3864" s="9"/>
      <c r="BE3864" s="9"/>
      <c r="BF3864" s="9"/>
      <c r="BG3864" s="9"/>
      <c r="BH3864" s="9"/>
      <c r="BI3864" s="9"/>
      <c r="BJ3864" s="9"/>
      <c r="BK3864" s="9"/>
      <c r="BL3864" s="9"/>
      <c r="BM3864" s="9"/>
      <c r="BN3864" s="9"/>
      <c r="BO3864" s="9"/>
      <c r="BP3864" s="9"/>
      <c r="BQ3864" s="9"/>
      <c r="BR3864" s="9"/>
      <c r="BS3864" s="9"/>
      <c r="BT3864" s="9"/>
      <c r="BU3864" s="9"/>
      <c r="BV3864" s="9"/>
      <c r="BW3864" s="9"/>
      <c r="BX3864" s="9"/>
      <c r="BY3864" s="9"/>
      <c r="BZ3864" s="9"/>
    </row>
    <row r="3865" spans="1:78">
      <c r="A3865" s="9"/>
      <c r="B3865" s="10"/>
      <c r="D3865" s="9"/>
      <c r="E3865" s="9"/>
      <c r="F3865" s="9"/>
      <c r="G3865" s="9"/>
      <c r="H3865" s="9"/>
      <c r="I3865" s="9"/>
      <c r="J3865" s="9"/>
      <c r="K3865" s="9"/>
      <c r="L3865" s="9"/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A3865" s="9"/>
      <c r="AB3865" s="9"/>
      <c r="AC3865" s="9"/>
      <c r="AD3865" s="9"/>
      <c r="AE3865" s="9"/>
      <c r="AF3865" s="9"/>
      <c r="AG3865" s="9"/>
      <c r="AH3865" s="9"/>
      <c r="AI3865" s="9"/>
      <c r="AJ3865" s="9"/>
      <c r="AK3865" s="9"/>
      <c r="AL3865" s="9"/>
      <c r="AM3865" s="9"/>
      <c r="AN3865" s="9"/>
      <c r="AO3865" s="9"/>
      <c r="AP3865" s="9"/>
      <c r="AQ3865" s="9"/>
      <c r="AR3865" s="9"/>
      <c r="AS3865" s="9"/>
      <c r="AT3865" s="9"/>
      <c r="AU3865" s="9"/>
      <c r="AV3865" s="9"/>
      <c r="AW3865" s="9"/>
      <c r="AX3865" s="9"/>
      <c r="AY3865" s="9"/>
      <c r="AZ3865" s="9"/>
      <c r="BA3865" s="9"/>
      <c r="BB3865" s="9"/>
      <c r="BC3865" s="9"/>
      <c r="BD3865" s="9"/>
      <c r="BE3865" s="9"/>
      <c r="BF3865" s="9"/>
      <c r="BG3865" s="9"/>
      <c r="BH3865" s="9"/>
      <c r="BI3865" s="9"/>
      <c r="BJ3865" s="9"/>
      <c r="BK3865" s="9"/>
      <c r="BL3865" s="9"/>
      <c r="BM3865" s="9"/>
      <c r="BN3865" s="9"/>
      <c r="BO3865" s="9"/>
      <c r="BP3865" s="9"/>
      <c r="BQ3865" s="9"/>
      <c r="BR3865" s="9"/>
      <c r="BS3865" s="9"/>
      <c r="BT3865" s="9"/>
      <c r="BU3865" s="9"/>
      <c r="BV3865" s="9"/>
      <c r="BW3865" s="9"/>
      <c r="BX3865" s="9"/>
      <c r="BY3865" s="9"/>
      <c r="BZ3865" s="9"/>
    </row>
    <row r="3866" spans="1:78">
      <c r="A3866" s="9"/>
      <c r="B3866" s="10"/>
      <c r="D3866" s="9"/>
      <c r="E3866" s="9"/>
      <c r="F3866" s="9"/>
      <c r="G3866" s="9"/>
      <c r="H3866" s="9"/>
      <c r="I3866" s="9"/>
      <c r="J3866" s="9"/>
      <c r="K3866" s="9"/>
      <c r="L3866" s="9"/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A3866" s="9"/>
      <c r="AB3866" s="9"/>
      <c r="AC3866" s="9"/>
      <c r="AD3866" s="9"/>
      <c r="AE3866" s="9"/>
      <c r="AF3866" s="9"/>
      <c r="AG3866" s="9"/>
      <c r="AH3866" s="9"/>
      <c r="AI3866" s="9"/>
      <c r="AJ3866" s="9"/>
      <c r="AK3866" s="9"/>
      <c r="AL3866" s="9"/>
      <c r="AM3866" s="9"/>
      <c r="AN3866" s="9"/>
      <c r="AO3866" s="9"/>
      <c r="AP3866" s="9"/>
      <c r="AQ3866" s="9"/>
      <c r="AR3866" s="9"/>
      <c r="AS3866" s="9"/>
      <c r="AT3866" s="9"/>
      <c r="AU3866" s="9"/>
      <c r="AV3866" s="9"/>
      <c r="AW3866" s="9"/>
      <c r="AX3866" s="9"/>
      <c r="AY3866" s="9"/>
      <c r="AZ3866" s="9"/>
      <c r="BA3866" s="9"/>
      <c r="BB3866" s="9"/>
      <c r="BC3866" s="9"/>
      <c r="BD3866" s="9"/>
      <c r="BE3866" s="9"/>
      <c r="BF3866" s="9"/>
      <c r="BG3866" s="9"/>
      <c r="BH3866" s="9"/>
      <c r="BI3866" s="9"/>
      <c r="BJ3866" s="9"/>
      <c r="BK3866" s="9"/>
      <c r="BL3866" s="9"/>
      <c r="BM3866" s="9"/>
      <c r="BN3866" s="9"/>
      <c r="BO3866" s="9"/>
      <c r="BP3866" s="9"/>
      <c r="BQ3866" s="9"/>
      <c r="BR3866" s="9"/>
      <c r="BS3866" s="9"/>
      <c r="BT3866" s="9"/>
      <c r="BU3866" s="9"/>
      <c r="BV3866" s="9"/>
      <c r="BW3866" s="9"/>
      <c r="BX3866" s="9"/>
      <c r="BY3866" s="9"/>
      <c r="BZ3866" s="9"/>
    </row>
    <row r="3867" spans="1:78">
      <c r="A3867" s="9"/>
      <c r="B3867" s="10"/>
      <c r="D3867" s="9"/>
      <c r="E3867" s="9"/>
      <c r="F3867" s="9"/>
      <c r="G3867" s="9"/>
      <c r="H3867" s="9"/>
      <c r="I3867" s="9"/>
      <c r="J3867" s="9"/>
      <c r="K3867" s="9"/>
      <c r="L3867" s="9"/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A3867" s="9"/>
      <c r="AB3867" s="9"/>
      <c r="AC3867" s="9"/>
      <c r="AD3867" s="9"/>
      <c r="AE3867" s="9"/>
      <c r="AF3867" s="9"/>
      <c r="AG3867" s="9"/>
      <c r="AH3867" s="9"/>
      <c r="AI3867" s="9"/>
      <c r="AJ3867" s="9"/>
      <c r="AK3867" s="9"/>
      <c r="AL3867" s="9"/>
      <c r="AM3867" s="9"/>
      <c r="AN3867" s="9"/>
      <c r="AO3867" s="9"/>
      <c r="AP3867" s="9"/>
      <c r="AQ3867" s="9"/>
      <c r="AR3867" s="9"/>
      <c r="AS3867" s="9"/>
      <c r="AT3867" s="9"/>
      <c r="AU3867" s="9"/>
      <c r="AV3867" s="9"/>
      <c r="AW3867" s="9"/>
      <c r="AX3867" s="9"/>
      <c r="AY3867" s="9"/>
      <c r="AZ3867" s="9"/>
      <c r="BA3867" s="9"/>
      <c r="BB3867" s="9"/>
      <c r="BC3867" s="9"/>
      <c r="BD3867" s="9"/>
      <c r="BE3867" s="9"/>
      <c r="BF3867" s="9"/>
      <c r="BG3867" s="9"/>
      <c r="BH3867" s="9"/>
      <c r="BI3867" s="9"/>
      <c r="BJ3867" s="9"/>
      <c r="BK3867" s="9"/>
      <c r="BL3867" s="9"/>
      <c r="BM3867" s="9"/>
      <c r="BN3867" s="9"/>
      <c r="BO3867" s="9"/>
      <c r="BP3867" s="9"/>
      <c r="BQ3867" s="9"/>
      <c r="BR3867" s="9"/>
      <c r="BS3867" s="9"/>
      <c r="BT3867" s="9"/>
      <c r="BU3867" s="9"/>
      <c r="BV3867" s="9"/>
      <c r="BW3867" s="9"/>
      <c r="BX3867" s="9"/>
      <c r="BY3867" s="9"/>
      <c r="BZ3867" s="9"/>
    </row>
    <row r="3868" spans="1:78">
      <c r="A3868" s="9"/>
      <c r="B3868" s="10"/>
      <c r="D3868" s="9"/>
      <c r="E3868" s="9"/>
      <c r="F3868" s="9"/>
      <c r="G3868" s="9"/>
      <c r="H3868" s="9"/>
      <c r="I3868" s="9"/>
      <c r="J3868" s="9"/>
      <c r="K3868" s="9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A3868" s="9"/>
      <c r="AB3868" s="9"/>
      <c r="AC3868" s="9"/>
      <c r="AD3868" s="9"/>
      <c r="AE3868" s="9"/>
      <c r="AF3868" s="9"/>
      <c r="AG3868" s="9"/>
      <c r="AH3868" s="9"/>
      <c r="AI3868" s="9"/>
      <c r="AJ3868" s="9"/>
      <c r="AK3868" s="9"/>
      <c r="AL3868" s="9"/>
      <c r="AM3868" s="9"/>
      <c r="AN3868" s="9"/>
      <c r="AO3868" s="9"/>
      <c r="AP3868" s="9"/>
      <c r="AQ3868" s="9"/>
      <c r="AR3868" s="9"/>
      <c r="AS3868" s="9"/>
      <c r="AT3868" s="9"/>
      <c r="AU3868" s="9"/>
      <c r="AV3868" s="9"/>
      <c r="AW3868" s="9"/>
      <c r="AX3868" s="9"/>
      <c r="AY3868" s="9"/>
      <c r="AZ3868" s="9"/>
      <c r="BA3868" s="9"/>
      <c r="BB3868" s="9"/>
      <c r="BC3868" s="9"/>
      <c r="BD3868" s="9"/>
      <c r="BE3868" s="9"/>
      <c r="BF3868" s="9"/>
      <c r="BG3868" s="9"/>
      <c r="BH3868" s="9"/>
      <c r="BI3868" s="9"/>
      <c r="BJ3868" s="9"/>
      <c r="BK3868" s="9"/>
      <c r="BL3868" s="9"/>
      <c r="BM3868" s="9"/>
      <c r="BN3868" s="9"/>
      <c r="BO3868" s="9"/>
      <c r="BP3868" s="9"/>
      <c r="BQ3868" s="9"/>
      <c r="BR3868" s="9"/>
      <c r="BS3868" s="9"/>
      <c r="BT3868" s="9"/>
      <c r="BU3868" s="9"/>
      <c r="BV3868" s="9"/>
      <c r="BW3868" s="9"/>
      <c r="BX3868" s="9"/>
      <c r="BY3868" s="9"/>
      <c r="BZ3868" s="9"/>
    </row>
    <row r="3869" spans="1:78">
      <c r="A3869" s="9"/>
      <c r="B3869" s="10"/>
      <c r="D3869" s="9"/>
      <c r="E3869" s="9"/>
      <c r="F3869" s="9"/>
      <c r="G3869" s="9"/>
      <c r="H3869" s="9"/>
      <c r="I3869" s="9"/>
      <c r="J3869" s="9"/>
      <c r="K3869" s="9"/>
      <c r="L3869" s="9"/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A3869" s="9"/>
      <c r="AB3869" s="9"/>
      <c r="AC3869" s="9"/>
      <c r="AD3869" s="9"/>
      <c r="AE3869" s="9"/>
      <c r="AF3869" s="9"/>
      <c r="AG3869" s="9"/>
      <c r="AH3869" s="9"/>
      <c r="AI3869" s="9"/>
      <c r="AJ3869" s="9"/>
      <c r="AK3869" s="9"/>
      <c r="AL3869" s="9"/>
      <c r="AM3869" s="9"/>
      <c r="AN3869" s="9"/>
      <c r="AO3869" s="9"/>
      <c r="AP3869" s="9"/>
      <c r="AQ3869" s="9"/>
      <c r="AR3869" s="9"/>
      <c r="AS3869" s="9"/>
      <c r="AT3869" s="9"/>
      <c r="AU3869" s="9"/>
      <c r="AV3869" s="9"/>
      <c r="AW3869" s="9"/>
      <c r="AX3869" s="9"/>
      <c r="AY3869" s="9"/>
      <c r="AZ3869" s="9"/>
      <c r="BA3869" s="9"/>
      <c r="BB3869" s="9"/>
      <c r="BC3869" s="9"/>
      <c r="BD3869" s="9"/>
      <c r="BE3869" s="9"/>
      <c r="BF3869" s="9"/>
      <c r="BG3869" s="9"/>
      <c r="BH3869" s="9"/>
      <c r="BI3869" s="9"/>
      <c r="BJ3869" s="9"/>
      <c r="BK3869" s="9"/>
      <c r="BL3869" s="9"/>
      <c r="BM3869" s="9"/>
      <c r="BN3869" s="9"/>
      <c r="BO3869" s="9"/>
      <c r="BP3869" s="9"/>
      <c r="BQ3869" s="9"/>
      <c r="BR3869" s="9"/>
      <c r="BS3869" s="9"/>
      <c r="BT3869" s="9"/>
      <c r="BU3869" s="9"/>
      <c r="BV3869" s="9"/>
      <c r="BW3869" s="9"/>
      <c r="BX3869" s="9"/>
      <c r="BY3869" s="9"/>
      <c r="BZ3869" s="9"/>
    </row>
    <row r="3870" spans="1:78">
      <c r="A3870" s="9"/>
      <c r="B3870" s="10"/>
      <c r="D3870" s="9"/>
      <c r="E3870" s="9"/>
      <c r="F3870" s="9"/>
      <c r="G3870" s="9"/>
      <c r="H3870" s="9"/>
      <c r="I3870" s="9"/>
      <c r="J3870" s="9"/>
      <c r="K3870" s="9"/>
      <c r="L3870" s="9"/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A3870" s="9"/>
      <c r="AB3870" s="9"/>
      <c r="AC3870" s="9"/>
      <c r="AD3870" s="9"/>
      <c r="AE3870" s="9"/>
      <c r="AF3870" s="9"/>
      <c r="AG3870" s="9"/>
      <c r="AH3870" s="9"/>
      <c r="AI3870" s="9"/>
      <c r="AJ3870" s="9"/>
      <c r="AK3870" s="9"/>
      <c r="AL3870" s="9"/>
      <c r="AM3870" s="9"/>
      <c r="AN3870" s="9"/>
      <c r="AO3870" s="9"/>
      <c r="AP3870" s="9"/>
      <c r="AQ3870" s="9"/>
      <c r="AR3870" s="9"/>
      <c r="AS3870" s="9"/>
      <c r="AT3870" s="9"/>
      <c r="AU3870" s="9"/>
      <c r="AV3870" s="9"/>
      <c r="AW3870" s="9"/>
      <c r="AX3870" s="9"/>
      <c r="AY3870" s="9"/>
      <c r="AZ3870" s="9"/>
      <c r="BA3870" s="9"/>
      <c r="BB3870" s="9"/>
      <c r="BC3870" s="9"/>
      <c r="BD3870" s="9"/>
      <c r="BE3870" s="9"/>
      <c r="BF3870" s="9"/>
      <c r="BG3870" s="9"/>
      <c r="BH3870" s="9"/>
      <c r="BI3870" s="9"/>
      <c r="BJ3870" s="9"/>
      <c r="BK3870" s="9"/>
      <c r="BL3870" s="9"/>
      <c r="BM3870" s="9"/>
      <c r="BN3870" s="9"/>
      <c r="BO3870" s="9"/>
      <c r="BP3870" s="9"/>
      <c r="BQ3870" s="9"/>
      <c r="BR3870" s="9"/>
      <c r="BS3870" s="9"/>
      <c r="BT3870" s="9"/>
      <c r="BU3870" s="9"/>
      <c r="BV3870" s="9"/>
      <c r="BW3870" s="9"/>
      <c r="BX3870" s="9"/>
      <c r="BY3870" s="9"/>
      <c r="BZ3870" s="9"/>
    </row>
    <row r="3871" spans="1:78">
      <c r="A3871" s="9"/>
      <c r="B3871" s="10"/>
      <c r="D3871" s="9"/>
      <c r="E3871" s="9"/>
      <c r="F3871" s="9"/>
      <c r="G3871" s="9"/>
      <c r="H3871" s="9"/>
      <c r="I3871" s="9"/>
      <c r="J3871" s="9"/>
      <c r="K3871" s="9"/>
      <c r="L3871" s="9"/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A3871" s="9"/>
      <c r="AB3871" s="9"/>
      <c r="AC3871" s="9"/>
      <c r="AD3871" s="9"/>
      <c r="AE3871" s="9"/>
      <c r="AF3871" s="9"/>
      <c r="AG3871" s="9"/>
      <c r="AH3871" s="9"/>
      <c r="AI3871" s="9"/>
      <c r="AJ3871" s="9"/>
      <c r="AK3871" s="9"/>
      <c r="AL3871" s="9"/>
      <c r="AM3871" s="9"/>
      <c r="AN3871" s="9"/>
      <c r="AO3871" s="9"/>
      <c r="AP3871" s="9"/>
      <c r="AQ3871" s="9"/>
      <c r="AR3871" s="9"/>
      <c r="AS3871" s="9"/>
      <c r="AT3871" s="9"/>
      <c r="AU3871" s="9"/>
      <c r="AV3871" s="9"/>
      <c r="AW3871" s="9"/>
      <c r="AX3871" s="9"/>
      <c r="AY3871" s="9"/>
      <c r="AZ3871" s="9"/>
      <c r="BA3871" s="9"/>
      <c r="BB3871" s="9"/>
      <c r="BC3871" s="9"/>
      <c r="BD3871" s="9"/>
      <c r="BE3871" s="9"/>
      <c r="BF3871" s="9"/>
      <c r="BG3871" s="9"/>
      <c r="BH3871" s="9"/>
      <c r="BI3871" s="9"/>
      <c r="BJ3871" s="9"/>
      <c r="BK3871" s="9"/>
      <c r="BL3871" s="9"/>
      <c r="BM3871" s="9"/>
      <c r="BN3871" s="9"/>
      <c r="BO3871" s="9"/>
      <c r="BP3871" s="9"/>
      <c r="BQ3871" s="9"/>
      <c r="BR3871" s="9"/>
      <c r="BS3871" s="9"/>
      <c r="BT3871" s="9"/>
      <c r="BU3871" s="9"/>
      <c r="BV3871" s="9"/>
      <c r="BW3871" s="9"/>
      <c r="BX3871" s="9"/>
      <c r="BY3871" s="9"/>
      <c r="BZ3871" s="9"/>
    </row>
    <row r="3872" spans="1:78">
      <c r="A3872" s="9"/>
      <c r="B3872" s="10"/>
      <c r="D3872" s="9"/>
      <c r="E3872" s="9"/>
      <c r="F3872" s="9"/>
      <c r="G3872" s="9"/>
      <c r="H3872" s="9"/>
      <c r="I3872" s="9"/>
      <c r="J3872" s="9"/>
      <c r="K3872" s="9"/>
      <c r="L3872" s="9"/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A3872" s="9"/>
      <c r="AB3872" s="9"/>
      <c r="AC3872" s="9"/>
      <c r="AD3872" s="9"/>
      <c r="AE3872" s="9"/>
      <c r="AF3872" s="9"/>
      <c r="AG3872" s="9"/>
      <c r="AH3872" s="9"/>
      <c r="AI3872" s="9"/>
      <c r="AJ3872" s="9"/>
      <c r="AK3872" s="9"/>
      <c r="AL3872" s="9"/>
      <c r="AM3872" s="9"/>
      <c r="AN3872" s="9"/>
      <c r="AO3872" s="9"/>
      <c r="AP3872" s="9"/>
      <c r="AQ3872" s="9"/>
      <c r="AR3872" s="9"/>
      <c r="AS3872" s="9"/>
      <c r="AT3872" s="9"/>
      <c r="AU3872" s="9"/>
      <c r="AV3872" s="9"/>
      <c r="AW3872" s="9"/>
      <c r="AX3872" s="9"/>
      <c r="AY3872" s="9"/>
      <c r="AZ3872" s="9"/>
      <c r="BA3872" s="9"/>
      <c r="BB3872" s="9"/>
      <c r="BC3872" s="9"/>
      <c r="BD3872" s="9"/>
      <c r="BE3872" s="9"/>
      <c r="BF3872" s="9"/>
      <c r="BG3872" s="9"/>
      <c r="BH3872" s="9"/>
      <c r="BI3872" s="9"/>
      <c r="BJ3872" s="9"/>
      <c r="BK3872" s="9"/>
      <c r="BL3872" s="9"/>
      <c r="BM3872" s="9"/>
      <c r="BN3872" s="9"/>
      <c r="BO3872" s="9"/>
      <c r="BP3872" s="9"/>
      <c r="BQ3872" s="9"/>
      <c r="BR3872" s="9"/>
      <c r="BS3872" s="9"/>
      <c r="BT3872" s="9"/>
      <c r="BU3872" s="9"/>
      <c r="BV3872" s="9"/>
      <c r="BW3872" s="9"/>
      <c r="BX3872" s="9"/>
      <c r="BY3872" s="9"/>
      <c r="BZ3872" s="9"/>
    </row>
    <row r="3873" spans="1:78">
      <c r="A3873" s="9"/>
      <c r="B3873" s="10"/>
      <c r="D3873" s="9"/>
      <c r="E3873" s="9"/>
      <c r="F3873" s="9"/>
      <c r="G3873" s="9"/>
      <c r="H3873" s="9"/>
      <c r="I3873" s="9"/>
      <c r="J3873" s="9"/>
      <c r="K3873" s="9"/>
      <c r="L3873" s="9"/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A3873" s="9"/>
      <c r="AB3873" s="9"/>
      <c r="AC3873" s="9"/>
      <c r="AD3873" s="9"/>
      <c r="AE3873" s="9"/>
      <c r="AF3873" s="9"/>
      <c r="AG3873" s="9"/>
      <c r="AH3873" s="9"/>
      <c r="AI3873" s="9"/>
      <c r="AJ3873" s="9"/>
      <c r="AK3873" s="9"/>
      <c r="AL3873" s="9"/>
      <c r="AM3873" s="9"/>
      <c r="AN3873" s="9"/>
      <c r="AO3873" s="9"/>
      <c r="AP3873" s="9"/>
      <c r="AQ3873" s="9"/>
      <c r="AR3873" s="9"/>
      <c r="AS3873" s="9"/>
      <c r="AT3873" s="9"/>
      <c r="AU3873" s="9"/>
      <c r="AV3873" s="9"/>
      <c r="AW3873" s="9"/>
      <c r="AX3873" s="9"/>
      <c r="AY3873" s="9"/>
      <c r="AZ3873" s="9"/>
      <c r="BA3873" s="9"/>
      <c r="BB3873" s="9"/>
      <c r="BC3873" s="9"/>
      <c r="BD3873" s="9"/>
      <c r="BE3873" s="9"/>
      <c r="BF3873" s="9"/>
      <c r="BG3873" s="9"/>
      <c r="BH3873" s="9"/>
      <c r="BI3873" s="9"/>
      <c r="BJ3873" s="9"/>
      <c r="BK3873" s="9"/>
      <c r="BL3873" s="9"/>
      <c r="BM3873" s="9"/>
      <c r="BN3873" s="9"/>
      <c r="BO3873" s="9"/>
      <c r="BP3873" s="9"/>
      <c r="BQ3873" s="9"/>
      <c r="BR3873" s="9"/>
      <c r="BS3873" s="9"/>
      <c r="BT3873" s="9"/>
      <c r="BU3873" s="9"/>
      <c r="BV3873" s="9"/>
      <c r="BW3873" s="9"/>
      <c r="BX3873" s="9"/>
      <c r="BY3873" s="9"/>
      <c r="BZ3873" s="9"/>
    </row>
    <row r="3874" spans="1:78">
      <c r="A3874" s="9"/>
      <c r="B3874" s="10"/>
      <c r="D3874" s="9"/>
      <c r="E3874" s="9"/>
      <c r="F3874" s="9"/>
      <c r="G3874" s="9"/>
      <c r="H3874" s="9"/>
      <c r="I3874" s="9"/>
      <c r="J3874" s="9"/>
      <c r="K3874" s="9"/>
      <c r="L3874" s="9"/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A3874" s="9"/>
      <c r="AB3874" s="9"/>
      <c r="AC3874" s="9"/>
      <c r="AD3874" s="9"/>
      <c r="AE3874" s="9"/>
      <c r="AF3874" s="9"/>
      <c r="AG3874" s="9"/>
      <c r="AH3874" s="9"/>
      <c r="AI3874" s="9"/>
      <c r="AJ3874" s="9"/>
      <c r="AK3874" s="9"/>
      <c r="AL3874" s="9"/>
      <c r="AM3874" s="9"/>
      <c r="AN3874" s="9"/>
      <c r="AO3874" s="9"/>
      <c r="AP3874" s="9"/>
      <c r="AQ3874" s="9"/>
      <c r="AR3874" s="9"/>
      <c r="AS3874" s="9"/>
      <c r="AT3874" s="9"/>
      <c r="AU3874" s="9"/>
      <c r="AV3874" s="9"/>
      <c r="AW3874" s="9"/>
      <c r="AX3874" s="9"/>
      <c r="AY3874" s="9"/>
      <c r="AZ3874" s="9"/>
      <c r="BA3874" s="9"/>
      <c r="BB3874" s="9"/>
      <c r="BC3874" s="9"/>
      <c r="BD3874" s="9"/>
      <c r="BE3874" s="9"/>
      <c r="BF3874" s="9"/>
      <c r="BG3874" s="9"/>
      <c r="BH3874" s="9"/>
      <c r="BI3874" s="9"/>
      <c r="BJ3874" s="9"/>
      <c r="BK3874" s="9"/>
      <c r="BL3874" s="9"/>
      <c r="BM3874" s="9"/>
      <c r="BN3874" s="9"/>
      <c r="BO3874" s="9"/>
      <c r="BP3874" s="9"/>
      <c r="BQ3874" s="9"/>
      <c r="BR3874" s="9"/>
      <c r="BS3874" s="9"/>
      <c r="BT3874" s="9"/>
      <c r="BU3874" s="9"/>
      <c r="BV3874" s="9"/>
      <c r="BW3874" s="9"/>
      <c r="BX3874" s="9"/>
      <c r="BY3874" s="9"/>
      <c r="BZ3874" s="9"/>
    </row>
    <row r="3875" spans="1:78">
      <c r="A3875" s="9"/>
      <c r="B3875" s="10"/>
      <c r="D3875" s="9"/>
      <c r="E3875" s="9"/>
      <c r="F3875" s="9"/>
      <c r="G3875" s="9"/>
      <c r="H3875" s="9"/>
      <c r="I3875" s="9"/>
      <c r="J3875" s="9"/>
      <c r="K3875" s="9"/>
      <c r="L3875" s="9"/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A3875" s="9"/>
      <c r="AB3875" s="9"/>
      <c r="AC3875" s="9"/>
      <c r="AD3875" s="9"/>
      <c r="AE3875" s="9"/>
      <c r="AF3875" s="9"/>
      <c r="AG3875" s="9"/>
      <c r="AH3875" s="9"/>
      <c r="AI3875" s="9"/>
      <c r="AJ3875" s="9"/>
      <c r="AK3875" s="9"/>
      <c r="AL3875" s="9"/>
      <c r="AM3875" s="9"/>
      <c r="AN3875" s="9"/>
      <c r="AO3875" s="9"/>
      <c r="AP3875" s="9"/>
      <c r="AQ3875" s="9"/>
      <c r="AR3875" s="9"/>
      <c r="AS3875" s="9"/>
      <c r="AT3875" s="9"/>
      <c r="AU3875" s="9"/>
      <c r="AV3875" s="9"/>
      <c r="AW3875" s="9"/>
      <c r="AX3875" s="9"/>
      <c r="AY3875" s="9"/>
      <c r="AZ3875" s="9"/>
      <c r="BA3875" s="9"/>
      <c r="BB3875" s="9"/>
      <c r="BC3875" s="9"/>
      <c r="BD3875" s="9"/>
      <c r="BE3875" s="9"/>
      <c r="BF3875" s="9"/>
      <c r="BG3875" s="9"/>
      <c r="BH3875" s="9"/>
      <c r="BI3875" s="9"/>
      <c r="BJ3875" s="9"/>
      <c r="BK3875" s="9"/>
      <c r="BL3875" s="9"/>
      <c r="BM3875" s="9"/>
      <c r="BN3875" s="9"/>
      <c r="BO3875" s="9"/>
      <c r="BP3875" s="9"/>
      <c r="BQ3875" s="9"/>
      <c r="BR3875" s="9"/>
      <c r="BS3875" s="9"/>
      <c r="BT3875" s="9"/>
      <c r="BU3875" s="9"/>
      <c r="BV3875" s="9"/>
      <c r="BW3875" s="9"/>
      <c r="BX3875" s="9"/>
      <c r="BY3875" s="9"/>
      <c r="BZ3875" s="9"/>
    </row>
    <row r="3876" spans="1:78">
      <c r="A3876" s="9"/>
      <c r="B3876" s="10"/>
      <c r="D3876" s="9"/>
      <c r="E3876" s="9"/>
      <c r="F3876" s="9"/>
      <c r="G3876" s="9"/>
      <c r="H3876" s="9"/>
      <c r="I3876" s="9"/>
      <c r="J3876" s="9"/>
      <c r="K3876" s="9"/>
      <c r="L3876" s="9"/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A3876" s="9"/>
      <c r="AB3876" s="9"/>
      <c r="AC3876" s="9"/>
      <c r="AD3876" s="9"/>
      <c r="AE3876" s="9"/>
      <c r="AF3876" s="9"/>
      <c r="AG3876" s="9"/>
      <c r="AH3876" s="9"/>
      <c r="AI3876" s="9"/>
      <c r="AJ3876" s="9"/>
      <c r="AK3876" s="9"/>
      <c r="AL3876" s="9"/>
      <c r="AM3876" s="9"/>
      <c r="AN3876" s="9"/>
      <c r="AO3876" s="9"/>
      <c r="AP3876" s="9"/>
      <c r="AQ3876" s="9"/>
      <c r="AR3876" s="9"/>
      <c r="AS3876" s="9"/>
      <c r="AT3876" s="9"/>
      <c r="AU3876" s="9"/>
      <c r="AV3876" s="9"/>
      <c r="AW3876" s="9"/>
      <c r="AX3876" s="9"/>
      <c r="AY3876" s="9"/>
      <c r="AZ3876" s="9"/>
      <c r="BA3876" s="9"/>
      <c r="BB3876" s="9"/>
      <c r="BC3876" s="9"/>
      <c r="BD3876" s="9"/>
      <c r="BE3876" s="9"/>
      <c r="BF3876" s="9"/>
      <c r="BG3876" s="9"/>
      <c r="BH3876" s="9"/>
      <c r="BI3876" s="9"/>
      <c r="BJ3876" s="9"/>
      <c r="BK3876" s="9"/>
      <c r="BL3876" s="9"/>
      <c r="BM3876" s="9"/>
      <c r="BN3876" s="9"/>
      <c r="BO3876" s="9"/>
      <c r="BP3876" s="9"/>
      <c r="BQ3876" s="9"/>
      <c r="BR3876" s="9"/>
      <c r="BS3876" s="9"/>
      <c r="BT3876" s="9"/>
      <c r="BU3876" s="9"/>
      <c r="BV3876" s="9"/>
      <c r="BW3876" s="9"/>
      <c r="BX3876" s="9"/>
      <c r="BY3876" s="9"/>
      <c r="BZ3876" s="9"/>
    </row>
    <row r="3877" spans="1:78">
      <c r="A3877" s="9"/>
      <c r="B3877" s="10"/>
      <c r="D3877" s="9"/>
      <c r="E3877" s="9"/>
      <c r="F3877" s="9"/>
      <c r="G3877" s="9"/>
      <c r="H3877" s="9"/>
      <c r="I3877" s="9"/>
      <c r="J3877" s="9"/>
      <c r="K3877" s="9"/>
      <c r="L3877" s="9"/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A3877" s="9"/>
      <c r="AB3877" s="9"/>
      <c r="AC3877" s="9"/>
      <c r="AD3877" s="9"/>
      <c r="AE3877" s="9"/>
      <c r="AF3877" s="9"/>
      <c r="AG3877" s="9"/>
      <c r="AH3877" s="9"/>
      <c r="AI3877" s="9"/>
      <c r="AJ3877" s="9"/>
      <c r="AK3877" s="9"/>
      <c r="AL3877" s="9"/>
      <c r="AM3877" s="9"/>
      <c r="AN3877" s="9"/>
      <c r="AO3877" s="9"/>
      <c r="AP3877" s="9"/>
      <c r="AQ3877" s="9"/>
      <c r="AR3877" s="9"/>
      <c r="AS3877" s="9"/>
      <c r="AT3877" s="9"/>
      <c r="AU3877" s="9"/>
      <c r="AV3877" s="9"/>
      <c r="AW3877" s="9"/>
      <c r="AX3877" s="9"/>
      <c r="AY3877" s="9"/>
      <c r="AZ3877" s="9"/>
      <c r="BA3877" s="9"/>
      <c r="BB3877" s="9"/>
      <c r="BC3877" s="9"/>
      <c r="BD3877" s="9"/>
      <c r="BE3877" s="9"/>
      <c r="BF3877" s="9"/>
      <c r="BG3877" s="9"/>
      <c r="BH3877" s="9"/>
      <c r="BI3877" s="9"/>
      <c r="BJ3877" s="9"/>
      <c r="BK3877" s="9"/>
      <c r="BL3877" s="9"/>
      <c r="BM3877" s="9"/>
      <c r="BN3877" s="9"/>
      <c r="BO3877" s="9"/>
      <c r="BP3877" s="9"/>
      <c r="BQ3877" s="9"/>
      <c r="BR3877" s="9"/>
      <c r="BS3877" s="9"/>
      <c r="BT3877" s="9"/>
      <c r="BU3877" s="9"/>
      <c r="BV3877" s="9"/>
      <c r="BW3877" s="9"/>
      <c r="BX3877" s="9"/>
      <c r="BY3877" s="9"/>
      <c r="BZ3877" s="9"/>
    </row>
    <row r="3878" spans="1:78">
      <c r="A3878" s="9"/>
      <c r="B3878" s="10"/>
      <c r="D3878" s="9"/>
      <c r="E3878" s="9"/>
      <c r="F3878" s="9"/>
      <c r="G3878" s="9"/>
      <c r="H3878" s="9"/>
      <c r="I3878" s="9"/>
      <c r="J3878" s="9"/>
      <c r="K3878" s="9"/>
      <c r="L3878" s="9"/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A3878" s="9"/>
      <c r="AB3878" s="9"/>
      <c r="AC3878" s="9"/>
      <c r="AD3878" s="9"/>
      <c r="AE3878" s="9"/>
      <c r="AF3878" s="9"/>
      <c r="AG3878" s="9"/>
      <c r="AH3878" s="9"/>
      <c r="AI3878" s="9"/>
      <c r="AJ3878" s="9"/>
      <c r="AK3878" s="9"/>
      <c r="AL3878" s="9"/>
      <c r="AM3878" s="9"/>
      <c r="AN3878" s="9"/>
      <c r="AO3878" s="9"/>
      <c r="AP3878" s="9"/>
      <c r="AQ3878" s="9"/>
      <c r="AR3878" s="9"/>
      <c r="AS3878" s="9"/>
      <c r="AT3878" s="9"/>
      <c r="AU3878" s="9"/>
      <c r="AV3878" s="9"/>
      <c r="AW3878" s="9"/>
      <c r="AX3878" s="9"/>
      <c r="AY3878" s="9"/>
      <c r="AZ3878" s="9"/>
      <c r="BA3878" s="9"/>
      <c r="BB3878" s="9"/>
      <c r="BC3878" s="9"/>
      <c r="BD3878" s="9"/>
      <c r="BE3878" s="9"/>
      <c r="BF3878" s="9"/>
      <c r="BG3878" s="9"/>
      <c r="BH3878" s="9"/>
      <c r="BI3878" s="9"/>
      <c r="BJ3878" s="9"/>
      <c r="BK3878" s="9"/>
      <c r="BL3878" s="9"/>
      <c r="BM3878" s="9"/>
      <c r="BN3878" s="9"/>
      <c r="BO3878" s="9"/>
      <c r="BP3878" s="9"/>
      <c r="BQ3878" s="9"/>
      <c r="BR3878" s="9"/>
      <c r="BS3878" s="9"/>
      <c r="BT3878" s="9"/>
      <c r="BU3878" s="9"/>
      <c r="BV3878" s="9"/>
      <c r="BW3878" s="9"/>
      <c r="BX3878" s="9"/>
      <c r="BY3878" s="9"/>
      <c r="BZ3878" s="9"/>
    </row>
    <row r="3879" spans="1:78">
      <c r="A3879" s="9"/>
      <c r="B3879" s="10"/>
      <c r="D3879" s="9"/>
      <c r="E3879" s="9"/>
      <c r="F3879" s="9"/>
      <c r="G3879" s="9"/>
      <c r="H3879" s="9"/>
      <c r="I3879" s="9"/>
      <c r="J3879" s="9"/>
      <c r="K3879" s="9"/>
      <c r="L3879" s="9"/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A3879" s="9"/>
      <c r="AB3879" s="9"/>
      <c r="AC3879" s="9"/>
      <c r="AD3879" s="9"/>
      <c r="AE3879" s="9"/>
      <c r="AF3879" s="9"/>
      <c r="AG3879" s="9"/>
      <c r="AH3879" s="9"/>
      <c r="AI3879" s="9"/>
      <c r="AJ3879" s="9"/>
      <c r="AK3879" s="9"/>
      <c r="AL3879" s="9"/>
      <c r="AM3879" s="9"/>
      <c r="AN3879" s="9"/>
      <c r="AO3879" s="9"/>
      <c r="AP3879" s="9"/>
      <c r="AQ3879" s="9"/>
      <c r="AR3879" s="9"/>
      <c r="AS3879" s="9"/>
      <c r="AT3879" s="9"/>
      <c r="AU3879" s="9"/>
      <c r="AV3879" s="9"/>
      <c r="AW3879" s="9"/>
      <c r="AX3879" s="9"/>
      <c r="AY3879" s="9"/>
      <c r="AZ3879" s="9"/>
      <c r="BA3879" s="9"/>
      <c r="BB3879" s="9"/>
      <c r="BC3879" s="9"/>
      <c r="BD3879" s="9"/>
      <c r="BE3879" s="9"/>
      <c r="BF3879" s="9"/>
      <c r="BG3879" s="9"/>
      <c r="BH3879" s="9"/>
      <c r="BI3879" s="9"/>
      <c r="BJ3879" s="9"/>
      <c r="BK3879" s="9"/>
      <c r="BL3879" s="9"/>
      <c r="BM3879" s="9"/>
      <c r="BN3879" s="9"/>
      <c r="BO3879" s="9"/>
      <c r="BP3879" s="9"/>
      <c r="BQ3879" s="9"/>
      <c r="BR3879" s="9"/>
      <c r="BS3879" s="9"/>
      <c r="BT3879" s="9"/>
      <c r="BU3879" s="9"/>
      <c r="BV3879" s="9"/>
      <c r="BW3879" s="9"/>
      <c r="BX3879" s="9"/>
      <c r="BY3879" s="9"/>
      <c r="BZ3879" s="9"/>
    </row>
    <row r="3880" spans="1:78">
      <c r="A3880" s="9"/>
      <c r="B3880" s="10"/>
      <c r="D3880" s="9"/>
      <c r="E3880" s="9"/>
      <c r="F3880" s="9"/>
      <c r="G3880" s="9"/>
      <c r="H3880" s="9"/>
      <c r="I3880" s="9"/>
      <c r="J3880" s="9"/>
      <c r="K3880" s="9"/>
      <c r="L3880" s="9"/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A3880" s="9"/>
      <c r="AB3880" s="9"/>
      <c r="AC3880" s="9"/>
      <c r="AD3880" s="9"/>
      <c r="AE3880" s="9"/>
      <c r="AF3880" s="9"/>
      <c r="AG3880" s="9"/>
      <c r="AH3880" s="9"/>
      <c r="AI3880" s="9"/>
      <c r="AJ3880" s="9"/>
      <c r="AK3880" s="9"/>
      <c r="AL3880" s="9"/>
      <c r="AM3880" s="9"/>
      <c r="AN3880" s="9"/>
      <c r="AO3880" s="9"/>
      <c r="AP3880" s="9"/>
      <c r="AQ3880" s="9"/>
      <c r="AR3880" s="9"/>
      <c r="AS3880" s="9"/>
      <c r="AT3880" s="9"/>
      <c r="AU3880" s="9"/>
      <c r="AV3880" s="9"/>
      <c r="AW3880" s="9"/>
      <c r="AX3880" s="9"/>
      <c r="AY3880" s="9"/>
      <c r="AZ3880" s="9"/>
      <c r="BA3880" s="9"/>
      <c r="BB3880" s="9"/>
      <c r="BC3880" s="9"/>
      <c r="BD3880" s="9"/>
      <c r="BE3880" s="9"/>
      <c r="BF3880" s="9"/>
      <c r="BG3880" s="9"/>
      <c r="BH3880" s="9"/>
      <c r="BI3880" s="9"/>
      <c r="BJ3880" s="9"/>
      <c r="BK3880" s="9"/>
      <c r="BL3880" s="9"/>
      <c r="BM3880" s="9"/>
      <c r="BN3880" s="9"/>
      <c r="BO3880" s="9"/>
      <c r="BP3880" s="9"/>
      <c r="BQ3880" s="9"/>
      <c r="BR3880" s="9"/>
      <c r="BS3880" s="9"/>
      <c r="BT3880" s="9"/>
      <c r="BU3880" s="9"/>
      <c r="BV3880" s="9"/>
      <c r="BW3880" s="9"/>
      <c r="BX3880" s="9"/>
      <c r="BY3880" s="9"/>
      <c r="BZ3880" s="9"/>
    </row>
    <row r="3881" spans="1:78">
      <c r="A3881" s="9"/>
      <c r="B3881" s="10"/>
      <c r="D3881" s="9"/>
      <c r="E3881" s="9"/>
      <c r="F3881" s="9"/>
      <c r="G3881" s="9"/>
      <c r="H3881" s="9"/>
      <c r="I3881" s="9"/>
      <c r="J3881" s="9"/>
      <c r="K3881" s="9"/>
      <c r="L3881" s="9"/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A3881" s="9"/>
      <c r="AB3881" s="9"/>
      <c r="AC3881" s="9"/>
      <c r="AD3881" s="9"/>
      <c r="AE3881" s="9"/>
      <c r="AF3881" s="9"/>
      <c r="AG3881" s="9"/>
      <c r="AH3881" s="9"/>
      <c r="AI3881" s="9"/>
      <c r="AJ3881" s="9"/>
      <c r="AK3881" s="9"/>
      <c r="AL3881" s="9"/>
      <c r="AM3881" s="9"/>
      <c r="AN3881" s="9"/>
      <c r="AO3881" s="9"/>
      <c r="AP3881" s="9"/>
      <c r="AQ3881" s="9"/>
      <c r="AR3881" s="9"/>
      <c r="AS3881" s="9"/>
      <c r="AT3881" s="9"/>
      <c r="AU3881" s="9"/>
      <c r="AV3881" s="9"/>
      <c r="AW3881" s="9"/>
      <c r="AX3881" s="9"/>
      <c r="AY3881" s="9"/>
      <c r="AZ3881" s="9"/>
      <c r="BA3881" s="9"/>
      <c r="BB3881" s="9"/>
      <c r="BC3881" s="9"/>
      <c r="BD3881" s="9"/>
      <c r="BE3881" s="9"/>
      <c r="BF3881" s="9"/>
      <c r="BG3881" s="9"/>
      <c r="BH3881" s="9"/>
      <c r="BI3881" s="9"/>
      <c r="BJ3881" s="9"/>
      <c r="BK3881" s="9"/>
      <c r="BL3881" s="9"/>
      <c r="BM3881" s="9"/>
      <c r="BN3881" s="9"/>
      <c r="BO3881" s="9"/>
      <c r="BP3881" s="9"/>
      <c r="BQ3881" s="9"/>
      <c r="BR3881" s="9"/>
      <c r="BS3881" s="9"/>
      <c r="BT3881" s="9"/>
      <c r="BU3881" s="9"/>
      <c r="BV3881" s="9"/>
      <c r="BW3881" s="9"/>
      <c r="BX3881" s="9"/>
      <c r="BY3881" s="9"/>
      <c r="BZ3881" s="9"/>
    </row>
    <row r="3882" spans="1:78">
      <c r="A3882" s="9"/>
      <c r="B3882" s="10"/>
      <c r="D3882" s="9"/>
      <c r="E3882" s="9"/>
      <c r="F3882" s="9"/>
      <c r="G3882" s="9"/>
      <c r="H3882" s="9"/>
      <c r="I3882" s="9"/>
      <c r="J3882" s="9"/>
      <c r="K3882" s="9"/>
      <c r="L3882" s="9"/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A3882" s="9"/>
      <c r="AB3882" s="9"/>
      <c r="AC3882" s="9"/>
      <c r="AD3882" s="9"/>
      <c r="AE3882" s="9"/>
      <c r="AF3882" s="9"/>
      <c r="AG3882" s="9"/>
      <c r="AH3882" s="9"/>
      <c r="AI3882" s="9"/>
      <c r="AJ3882" s="9"/>
      <c r="AK3882" s="9"/>
      <c r="AL3882" s="9"/>
      <c r="AM3882" s="9"/>
      <c r="AN3882" s="9"/>
      <c r="AO3882" s="9"/>
      <c r="AP3882" s="9"/>
      <c r="AQ3882" s="9"/>
      <c r="AR3882" s="9"/>
      <c r="AS3882" s="9"/>
      <c r="AT3882" s="9"/>
      <c r="AU3882" s="9"/>
      <c r="AV3882" s="9"/>
      <c r="AW3882" s="9"/>
      <c r="AX3882" s="9"/>
      <c r="AY3882" s="9"/>
      <c r="AZ3882" s="9"/>
      <c r="BA3882" s="9"/>
      <c r="BB3882" s="9"/>
      <c r="BC3882" s="9"/>
      <c r="BD3882" s="9"/>
      <c r="BE3882" s="9"/>
      <c r="BF3882" s="9"/>
      <c r="BG3882" s="9"/>
      <c r="BH3882" s="9"/>
      <c r="BI3882" s="9"/>
      <c r="BJ3882" s="9"/>
      <c r="BK3882" s="9"/>
      <c r="BL3882" s="9"/>
      <c r="BM3882" s="9"/>
      <c r="BN3882" s="9"/>
      <c r="BO3882" s="9"/>
      <c r="BP3882" s="9"/>
      <c r="BQ3882" s="9"/>
      <c r="BR3882" s="9"/>
      <c r="BS3882" s="9"/>
      <c r="BT3882" s="9"/>
      <c r="BU3882" s="9"/>
      <c r="BV3882" s="9"/>
      <c r="BW3882" s="9"/>
      <c r="BX3882" s="9"/>
      <c r="BY3882" s="9"/>
      <c r="BZ3882" s="9"/>
    </row>
    <row r="3883" spans="1:78">
      <c r="A3883" s="9"/>
      <c r="B3883" s="10"/>
      <c r="D3883" s="9"/>
      <c r="E3883" s="9"/>
      <c r="F3883" s="9"/>
      <c r="G3883" s="9"/>
      <c r="H3883" s="9"/>
      <c r="I3883" s="9"/>
      <c r="J3883" s="9"/>
      <c r="K3883" s="9"/>
      <c r="L3883" s="9"/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A3883" s="9"/>
      <c r="AB3883" s="9"/>
      <c r="AC3883" s="9"/>
      <c r="AD3883" s="9"/>
      <c r="AE3883" s="9"/>
      <c r="AF3883" s="9"/>
      <c r="AG3883" s="9"/>
      <c r="AH3883" s="9"/>
      <c r="AI3883" s="9"/>
      <c r="AJ3883" s="9"/>
      <c r="AK3883" s="9"/>
      <c r="AL3883" s="9"/>
      <c r="AM3883" s="9"/>
      <c r="AN3883" s="9"/>
      <c r="AO3883" s="9"/>
      <c r="AP3883" s="9"/>
      <c r="AQ3883" s="9"/>
      <c r="AR3883" s="9"/>
      <c r="AS3883" s="9"/>
      <c r="AT3883" s="9"/>
      <c r="AU3883" s="9"/>
      <c r="AV3883" s="9"/>
      <c r="AW3883" s="9"/>
      <c r="AX3883" s="9"/>
      <c r="AY3883" s="9"/>
      <c r="AZ3883" s="9"/>
      <c r="BA3883" s="9"/>
      <c r="BB3883" s="9"/>
      <c r="BC3883" s="9"/>
      <c r="BD3883" s="9"/>
      <c r="BE3883" s="9"/>
      <c r="BF3883" s="9"/>
      <c r="BG3883" s="9"/>
      <c r="BH3883" s="9"/>
      <c r="BI3883" s="9"/>
      <c r="BJ3883" s="9"/>
      <c r="BK3883" s="9"/>
      <c r="BL3883" s="9"/>
      <c r="BM3883" s="9"/>
      <c r="BN3883" s="9"/>
      <c r="BO3883" s="9"/>
      <c r="BP3883" s="9"/>
      <c r="BQ3883" s="9"/>
      <c r="BR3883" s="9"/>
      <c r="BS3883" s="9"/>
      <c r="BT3883" s="9"/>
      <c r="BU3883" s="9"/>
      <c r="BV3883" s="9"/>
      <c r="BW3883" s="9"/>
      <c r="BX3883" s="9"/>
      <c r="BY3883" s="9"/>
      <c r="BZ3883" s="9"/>
    </row>
    <row r="3884" spans="1:78">
      <c r="A3884" s="9"/>
      <c r="B3884" s="10"/>
      <c r="D3884" s="9"/>
      <c r="E3884" s="9"/>
      <c r="F3884" s="9"/>
      <c r="G3884" s="9"/>
      <c r="H3884" s="9"/>
      <c r="I3884" s="9"/>
      <c r="J3884" s="9"/>
      <c r="K3884" s="9"/>
      <c r="L3884" s="9"/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A3884" s="9"/>
      <c r="AB3884" s="9"/>
      <c r="AC3884" s="9"/>
      <c r="AD3884" s="9"/>
      <c r="AE3884" s="9"/>
      <c r="AF3884" s="9"/>
      <c r="AG3884" s="9"/>
      <c r="AH3884" s="9"/>
      <c r="AI3884" s="9"/>
      <c r="AJ3884" s="9"/>
      <c r="AK3884" s="9"/>
      <c r="AL3884" s="9"/>
      <c r="AM3884" s="9"/>
      <c r="AN3884" s="9"/>
      <c r="AO3884" s="9"/>
      <c r="AP3884" s="9"/>
      <c r="AQ3884" s="9"/>
      <c r="AR3884" s="9"/>
      <c r="AS3884" s="9"/>
      <c r="AT3884" s="9"/>
      <c r="AU3884" s="9"/>
      <c r="AV3884" s="9"/>
      <c r="AW3884" s="9"/>
      <c r="AX3884" s="9"/>
      <c r="AY3884" s="9"/>
      <c r="AZ3884" s="9"/>
      <c r="BA3884" s="9"/>
      <c r="BB3884" s="9"/>
      <c r="BC3884" s="9"/>
      <c r="BD3884" s="9"/>
      <c r="BE3884" s="9"/>
      <c r="BF3884" s="9"/>
      <c r="BG3884" s="9"/>
      <c r="BH3884" s="9"/>
      <c r="BI3884" s="9"/>
      <c r="BJ3884" s="9"/>
      <c r="BK3884" s="9"/>
      <c r="BL3884" s="9"/>
      <c r="BM3884" s="9"/>
      <c r="BN3884" s="9"/>
      <c r="BO3884" s="9"/>
      <c r="BP3884" s="9"/>
      <c r="BQ3884" s="9"/>
      <c r="BR3884" s="9"/>
      <c r="BS3884" s="9"/>
      <c r="BT3884" s="9"/>
      <c r="BU3884" s="9"/>
      <c r="BV3884" s="9"/>
      <c r="BW3884" s="9"/>
      <c r="BX3884" s="9"/>
      <c r="BY3884" s="9"/>
      <c r="BZ3884" s="9"/>
    </row>
    <row r="3885" spans="1:78">
      <c r="A3885" s="9"/>
      <c r="B3885" s="10"/>
      <c r="D3885" s="9"/>
      <c r="E3885" s="9"/>
      <c r="F3885" s="9"/>
      <c r="G3885" s="9"/>
      <c r="H3885" s="9"/>
      <c r="I3885" s="9"/>
      <c r="J3885" s="9"/>
      <c r="K3885" s="9"/>
      <c r="L3885" s="9"/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A3885" s="9"/>
      <c r="AB3885" s="9"/>
      <c r="AC3885" s="9"/>
      <c r="AD3885" s="9"/>
      <c r="AE3885" s="9"/>
      <c r="AF3885" s="9"/>
      <c r="AG3885" s="9"/>
      <c r="AH3885" s="9"/>
      <c r="AI3885" s="9"/>
      <c r="AJ3885" s="9"/>
      <c r="AK3885" s="9"/>
      <c r="AL3885" s="9"/>
      <c r="AM3885" s="9"/>
      <c r="AN3885" s="9"/>
      <c r="AO3885" s="9"/>
      <c r="AP3885" s="9"/>
      <c r="AQ3885" s="9"/>
      <c r="AR3885" s="9"/>
      <c r="AS3885" s="9"/>
      <c r="AT3885" s="9"/>
      <c r="AU3885" s="9"/>
      <c r="AV3885" s="9"/>
      <c r="AW3885" s="9"/>
      <c r="AX3885" s="9"/>
      <c r="AY3885" s="9"/>
      <c r="AZ3885" s="9"/>
      <c r="BA3885" s="9"/>
      <c r="BB3885" s="9"/>
      <c r="BC3885" s="9"/>
      <c r="BD3885" s="9"/>
      <c r="BE3885" s="9"/>
      <c r="BF3885" s="9"/>
      <c r="BG3885" s="9"/>
      <c r="BH3885" s="9"/>
      <c r="BI3885" s="9"/>
      <c r="BJ3885" s="9"/>
      <c r="BK3885" s="9"/>
      <c r="BL3885" s="9"/>
      <c r="BM3885" s="9"/>
      <c r="BN3885" s="9"/>
      <c r="BO3885" s="9"/>
      <c r="BP3885" s="9"/>
      <c r="BQ3885" s="9"/>
      <c r="BR3885" s="9"/>
      <c r="BS3885" s="9"/>
      <c r="BT3885" s="9"/>
      <c r="BU3885" s="9"/>
      <c r="BV3885" s="9"/>
      <c r="BW3885" s="9"/>
      <c r="BX3885" s="9"/>
      <c r="BY3885" s="9"/>
      <c r="BZ3885" s="9"/>
    </row>
    <row r="3886" spans="1:78">
      <c r="A3886" s="9"/>
      <c r="B3886" s="10"/>
      <c r="D3886" s="9"/>
      <c r="E3886" s="9"/>
      <c r="F3886" s="9"/>
      <c r="G3886" s="9"/>
      <c r="H3886" s="9"/>
      <c r="I3886" s="9"/>
      <c r="J3886" s="9"/>
      <c r="K3886" s="9"/>
      <c r="L3886" s="9"/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A3886" s="9"/>
      <c r="AB3886" s="9"/>
      <c r="AC3886" s="9"/>
      <c r="AD3886" s="9"/>
      <c r="AE3886" s="9"/>
      <c r="AF3886" s="9"/>
      <c r="AG3886" s="9"/>
      <c r="AH3886" s="9"/>
      <c r="AI3886" s="9"/>
      <c r="AJ3886" s="9"/>
      <c r="AK3886" s="9"/>
      <c r="AL3886" s="9"/>
      <c r="AM3886" s="9"/>
      <c r="AN3886" s="9"/>
      <c r="AO3886" s="9"/>
      <c r="AP3886" s="9"/>
      <c r="AQ3886" s="9"/>
      <c r="AR3886" s="9"/>
      <c r="AS3886" s="9"/>
      <c r="AT3886" s="9"/>
      <c r="AU3886" s="9"/>
      <c r="AV3886" s="9"/>
      <c r="AW3886" s="9"/>
      <c r="AX3886" s="9"/>
      <c r="AY3886" s="9"/>
      <c r="AZ3886" s="9"/>
      <c r="BA3886" s="9"/>
      <c r="BB3886" s="9"/>
      <c r="BC3886" s="9"/>
      <c r="BD3886" s="9"/>
      <c r="BE3886" s="9"/>
      <c r="BF3886" s="9"/>
      <c r="BG3886" s="9"/>
      <c r="BH3886" s="9"/>
      <c r="BI3886" s="9"/>
      <c r="BJ3886" s="9"/>
      <c r="BK3886" s="9"/>
      <c r="BL3886" s="9"/>
      <c r="BM3886" s="9"/>
      <c r="BN3886" s="9"/>
      <c r="BO3886" s="9"/>
      <c r="BP3886" s="9"/>
      <c r="BQ3886" s="9"/>
      <c r="BR3886" s="9"/>
      <c r="BS3886" s="9"/>
      <c r="BT3886" s="9"/>
      <c r="BU3886" s="9"/>
      <c r="BV3886" s="9"/>
      <c r="BW3886" s="9"/>
      <c r="BX3886" s="9"/>
      <c r="BY3886" s="9"/>
      <c r="BZ3886" s="9"/>
    </row>
    <row r="3887" spans="1:78">
      <c r="A3887" s="9"/>
      <c r="B3887" s="10"/>
      <c r="D3887" s="9"/>
      <c r="E3887" s="9"/>
      <c r="F3887" s="9"/>
      <c r="G3887" s="9"/>
      <c r="H3887" s="9"/>
      <c r="I3887" s="9"/>
      <c r="J3887" s="9"/>
      <c r="K3887" s="9"/>
      <c r="L3887" s="9"/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A3887" s="9"/>
      <c r="AB3887" s="9"/>
      <c r="AC3887" s="9"/>
      <c r="AD3887" s="9"/>
      <c r="AE3887" s="9"/>
      <c r="AF3887" s="9"/>
      <c r="AG3887" s="9"/>
      <c r="AH3887" s="9"/>
      <c r="AI3887" s="9"/>
      <c r="AJ3887" s="9"/>
      <c r="AK3887" s="9"/>
      <c r="AL3887" s="9"/>
      <c r="AM3887" s="9"/>
      <c r="AN3887" s="9"/>
      <c r="AO3887" s="9"/>
      <c r="AP3887" s="9"/>
      <c r="AQ3887" s="9"/>
      <c r="AR3887" s="9"/>
      <c r="AS3887" s="9"/>
      <c r="AT3887" s="9"/>
      <c r="AU3887" s="9"/>
      <c r="AV3887" s="9"/>
      <c r="AW3887" s="9"/>
      <c r="AX3887" s="9"/>
      <c r="AY3887" s="9"/>
      <c r="AZ3887" s="9"/>
      <c r="BA3887" s="9"/>
      <c r="BB3887" s="9"/>
      <c r="BC3887" s="9"/>
      <c r="BD3887" s="9"/>
      <c r="BE3887" s="9"/>
      <c r="BF3887" s="9"/>
      <c r="BG3887" s="9"/>
      <c r="BH3887" s="9"/>
      <c r="BI3887" s="9"/>
      <c r="BJ3887" s="9"/>
      <c r="BK3887" s="9"/>
      <c r="BL3887" s="9"/>
      <c r="BM3887" s="9"/>
      <c r="BN3887" s="9"/>
      <c r="BO3887" s="9"/>
      <c r="BP3887" s="9"/>
      <c r="BQ3887" s="9"/>
      <c r="BR3887" s="9"/>
      <c r="BS3887" s="9"/>
      <c r="BT3887" s="9"/>
      <c r="BU3887" s="9"/>
      <c r="BV3887" s="9"/>
      <c r="BW3887" s="9"/>
      <c r="BX3887" s="9"/>
      <c r="BY3887" s="9"/>
      <c r="BZ3887" s="9"/>
    </row>
    <row r="3888" spans="1:78">
      <c r="A3888" s="9"/>
      <c r="B3888" s="10"/>
      <c r="D3888" s="9"/>
      <c r="E3888" s="9"/>
      <c r="F3888" s="9"/>
      <c r="G3888" s="9"/>
      <c r="H3888" s="9"/>
      <c r="I3888" s="9"/>
      <c r="J3888" s="9"/>
      <c r="K3888" s="9"/>
      <c r="L3888" s="9"/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A3888" s="9"/>
      <c r="AB3888" s="9"/>
      <c r="AC3888" s="9"/>
      <c r="AD3888" s="9"/>
      <c r="AE3888" s="9"/>
      <c r="AF3888" s="9"/>
      <c r="AG3888" s="9"/>
      <c r="AH3888" s="9"/>
      <c r="AI3888" s="9"/>
      <c r="AJ3888" s="9"/>
      <c r="AK3888" s="9"/>
      <c r="AL3888" s="9"/>
      <c r="AM3888" s="9"/>
      <c r="AN3888" s="9"/>
      <c r="AO3888" s="9"/>
      <c r="AP3888" s="9"/>
      <c r="AQ3888" s="9"/>
      <c r="AR3888" s="9"/>
      <c r="AS3888" s="9"/>
      <c r="AT3888" s="9"/>
      <c r="AU3888" s="9"/>
      <c r="AV3888" s="9"/>
      <c r="AW3888" s="9"/>
      <c r="AX3888" s="9"/>
      <c r="AY3888" s="9"/>
      <c r="AZ3888" s="9"/>
      <c r="BA3888" s="9"/>
      <c r="BB3888" s="9"/>
      <c r="BC3888" s="9"/>
      <c r="BD3888" s="9"/>
      <c r="BE3888" s="9"/>
      <c r="BF3888" s="9"/>
      <c r="BG3888" s="9"/>
      <c r="BH3888" s="9"/>
      <c r="BI3888" s="9"/>
      <c r="BJ3888" s="9"/>
      <c r="BK3888" s="9"/>
      <c r="BL3888" s="9"/>
      <c r="BM3888" s="9"/>
      <c r="BN3888" s="9"/>
      <c r="BO3888" s="9"/>
      <c r="BP3888" s="9"/>
      <c r="BQ3888" s="9"/>
      <c r="BR3888" s="9"/>
      <c r="BS3888" s="9"/>
      <c r="BT3888" s="9"/>
      <c r="BU3888" s="9"/>
      <c r="BV3888" s="9"/>
      <c r="BW3888" s="9"/>
      <c r="BX3888" s="9"/>
      <c r="BY3888" s="9"/>
      <c r="BZ3888" s="9"/>
    </row>
    <row r="3889" spans="1:78">
      <c r="A3889" s="9"/>
      <c r="B3889" s="10"/>
      <c r="D3889" s="9"/>
      <c r="E3889" s="9"/>
      <c r="F3889" s="9"/>
      <c r="G3889" s="9"/>
      <c r="H3889" s="9"/>
      <c r="I3889" s="9"/>
      <c r="J3889" s="9"/>
      <c r="K3889" s="9"/>
      <c r="L3889" s="9"/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A3889" s="9"/>
      <c r="AB3889" s="9"/>
      <c r="AC3889" s="9"/>
      <c r="AD3889" s="9"/>
      <c r="AE3889" s="9"/>
      <c r="AF3889" s="9"/>
      <c r="AG3889" s="9"/>
      <c r="AH3889" s="9"/>
      <c r="AI3889" s="9"/>
      <c r="AJ3889" s="9"/>
      <c r="AK3889" s="9"/>
      <c r="AL3889" s="9"/>
      <c r="AM3889" s="9"/>
      <c r="AN3889" s="9"/>
      <c r="AO3889" s="9"/>
      <c r="AP3889" s="9"/>
      <c r="AQ3889" s="9"/>
      <c r="AR3889" s="9"/>
      <c r="AS3889" s="9"/>
      <c r="AT3889" s="9"/>
      <c r="AU3889" s="9"/>
      <c r="AV3889" s="9"/>
      <c r="AW3889" s="9"/>
      <c r="AX3889" s="9"/>
      <c r="AY3889" s="9"/>
      <c r="AZ3889" s="9"/>
      <c r="BA3889" s="9"/>
      <c r="BB3889" s="9"/>
      <c r="BC3889" s="9"/>
      <c r="BD3889" s="9"/>
      <c r="BE3889" s="9"/>
      <c r="BF3889" s="9"/>
      <c r="BG3889" s="9"/>
      <c r="BH3889" s="9"/>
      <c r="BI3889" s="9"/>
      <c r="BJ3889" s="9"/>
      <c r="BK3889" s="9"/>
      <c r="BL3889" s="9"/>
      <c r="BM3889" s="9"/>
      <c r="BN3889" s="9"/>
      <c r="BO3889" s="9"/>
      <c r="BP3889" s="9"/>
      <c r="BQ3889" s="9"/>
      <c r="BR3889" s="9"/>
      <c r="BS3889" s="9"/>
      <c r="BT3889" s="9"/>
      <c r="BU3889" s="9"/>
      <c r="BV3889" s="9"/>
      <c r="BW3889" s="9"/>
      <c r="BX3889" s="9"/>
      <c r="BY3889" s="9"/>
      <c r="BZ3889" s="9"/>
    </row>
    <row r="3890" spans="1:78">
      <c r="A3890" s="9"/>
      <c r="B3890" s="10"/>
      <c r="D3890" s="9"/>
      <c r="E3890" s="9"/>
      <c r="F3890" s="9"/>
      <c r="G3890" s="9"/>
      <c r="H3890" s="9"/>
      <c r="I3890" s="9"/>
      <c r="J3890" s="9"/>
      <c r="K3890" s="9"/>
      <c r="L3890" s="9"/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A3890" s="9"/>
      <c r="AB3890" s="9"/>
      <c r="AC3890" s="9"/>
      <c r="AD3890" s="9"/>
      <c r="AE3890" s="9"/>
      <c r="AF3890" s="9"/>
      <c r="AG3890" s="9"/>
      <c r="AH3890" s="9"/>
      <c r="AI3890" s="9"/>
      <c r="AJ3890" s="9"/>
      <c r="AK3890" s="9"/>
      <c r="AL3890" s="9"/>
      <c r="AM3890" s="9"/>
      <c r="AN3890" s="9"/>
      <c r="AO3890" s="9"/>
      <c r="AP3890" s="9"/>
      <c r="AQ3890" s="9"/>
      <c r="AR3890" s="9"/>
      <c r="AS3890" s="9"/>
      <c r="AT3890" s="9"/>
      <c r="AU3890" s="9"/>
      <c r="AV3890" s="9"/>
      <c r="AW3890" s="9"/>
      <c r="AX3890" s="9"/>
      <c r="AY3890" s="9"/>
      <c r="AZ3890" s="9"/>
      <c r="BA3890" s="9"/>
      <c r="BB3890" s="9"/>
      <c r="BC3890" s="9"/>
      <c r="BD3890" s="9"/>
      <c r="BE3890" s="9"/>
      <c r="BF3890" s="9"/>
      <c r="BG3890" s="9"/>
      <c r="BH3890" s="9"/>
      <c r="BI3890" s="9"/>
      <c r="BJ3890" s="9"/>
      <c r="BK3890" s="9"/>
      <c r="BL3890" s="9"/>
      <c r="BM3890" s="9"/>
      <c r="BN3890" s="9"/>
      <c r="BO3890" s="9"/>
      <c r="BP3890" s="9"/>
      <c r="BQ3890" s="9"/>
      <c r="BR3890" s="9"/>
      <c r="BS3890" s="9"/>
      <c r="BT3890" s="9"/>
      <c r="BU3890" s="9"/>
      <c r="BV3890" s="9"/>
      <c r="BW3890" s="9"/>
      <c r="BX3890" s="9"/>
      <c r="BY3890" s="9"/>
      <c r="BZ3890" s="9"/>
    </row>
    <row r="3891" spans="1:78">
      <c r="A3891" s="9"/>
      <c r="B3891" s="10"/>
      <c r="D3891" s="9"/>
      <c r="E3891" s="9"/>
      <c r="F3891" s="9"/>
      <c r="G3891" s="9"/>
      <c r="H3891" s="9"/>
      <c r="I3891" s="9"/>
      <c r="J3891" s="9"/>
      <c r="K3891" s="9"/>
      <c r="L3891" s="9"/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A3891" s="9"/>
      <c r="AB3891" s="9"/>
      <c r="AC3891" s="9"/>
      <c r="AD3891" s="9"/>
      <c r="AE3891" s="9"/>
      <c r="AF3891" s="9"/>
      <c r="AG3891" s="9"/>
      <c r="AH3891" s="9"/>
      <c r="AI3891" s="9"/>
      <c r="AJ3891" s="9"/>
      <c r="AK3891" s="9"/>
      <c r="AL3891" s="9"/>
      <c r="AM3891" s="9"/>
      <c r="AN3891" s="9"/>
      <c r="AO3891" s="9"/>
      <c r="AP3891" s="9"/>
      <c r="AQ3891" s="9"/>
      <c r="AR3891" s="9"/>
      <c r="AS3891" s="9"/>
      <c r="AT3891" s="9"/>
      <c r="AU3891" s="9"/>
      <c r="AV3891" s="9"/>
      <c r="AW3891" s="9"/>
      <c r="AX3891" s="9"/>
      <c r="AY3891" s="9"/>
      <c r="AZ3891" s="9"/>
      <c r="BA3891" s="9"/>
      <c r="BB3891" s="9"/>
      <c r="BC3891" s="9"/>
      <c r="BD3891" s="9"/>
      <c r="BE3891" s="9"/>
      <c r="BF3891" s="9"/>
      <c r="BG3891" s="9"/>
      <c r="BH3891" s="9"/>
      <c r="BI3891" s="9"/>
      <c r="BJ3891" s="9"/>
      <c r="BK3891" s="9"/>
      <c r="BL3891" s="9"/>
      <c r="BM3891" s="9"/>
      <c r="BN3891" s="9"/>
      <c r="BO3891" s="9"/>
      <c r="BP3891" s="9"/>
      <c r="BQ3891" s="9"/>
      <c r="BR3891" s="9"/>
      <c r="BS3891" s="9"/>
      <c r="BT3891" s="9"/>
      <c r="BU3891" s="9"/>
      <c r="BV3891" s="9"/>
      <c r="BW3891" s="9"/>
      <c r="BX3891" s="9"/>
      <c r="BY3891" s="9"/>
      <c r="BZ3891" s="9"/>
    </row>
    <row r="3892" spans="1:78">
      <c r="A3892" s="9"/>
      <c r="B3892" s="10"/>
      <c r="D3892" s="9"/>
      <c r="E3892" s="9"/>
      <c r="F3892" s="9"/>
      <c r="G3892" s="9"/>
      <c r="H3892" s="9"/>
      <c r="I3892" s="9"/>
      <c r="J3892" s="9"/>
      <c r="K3892" s="9"/>
      <c r="L3892" s="9"/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A3892" s="9"/>
      <c r="AB3892" s="9"/>
      <c r="AC3892" s="9"/>
      <c r="AD3892" s="9"/>
      <c r="AE3892" s="9"/>
      <c r="AF3892" s="9"/>
      <c r="AG3892" s="9"/>
      <c r="AH3892" s="9"/>
      <c r="AI3892" s="9"/>
      <c r="AJ3892" s="9"/>
      <c r="AK3892" s="9"/>
      <c r="AL3892" s="9"/>
      <c r="AM3892" s="9"/>
      <c r="AN3892" s="9"/>
      <c r="AO3892" s="9"/>
      <c r="AP3892" s="9"/>
      <c r="AQ3892" s="9"/>
      <c r="AR3892" s="9"/>
      <c r="AS3892" s="9"/>
      <c r="AT3892" s="9"/>
      <c r="AU3892" s="9"/>
      <c r="AV3892" s="9"/>
      <c r="AW3892" s="9"/>
      <c r="AX3892" s="9"/>
      <c r="AY3892" s="9"/>
      <c r="AZ3892" s="9"/>
      <c r="BA3892" s="9"/>
      <c r="BB3892" s="9"/>
      <c r="BC3892" s="9"/>
      <c r="BD3892" s="9"/>
      <c r="BE3892" s="9"/>
      <c r="BF3892" s="9"/>
      <c r="BG3892" s="9"/>
      <c r="BH3892" s="9"/>
      <c r="BI3892" s="9"/>
      <c r="BJ3892" s="9"/>
      <c r="BK3892" s="9"/>
      <c r="BL3892" s="9"/>
      <c r="BM3892" s="9"/>
      <c r="BN3892" s="9"/>
      <c r="BO3892" s="9"/>
      <c r="BP3892" s="9"/>
      <c r="BQ3892" s="9"/>
      <c r="BR3892" s="9"/>
      <c r="BS3892" s="9"/>
      <c r="BT3892" s="9"/>
      <c r="BU3892" s="9"/>
      <c r="BV3892" s="9"/>
      <c r="BW3892" s="9"/>
      <c r="BX3892" s="9"/>
      <c r="BY3892" s="9"/>
      <c r="BZ3892" s="9"/>
    </row>
    <row r="3893" spans="1:78">
      <c r="A3893" s="9"/>
      <c r="B3893" s="10"/>
      <c r="D3893" s="9"/>
      <c r="E3893" s="9"/>
      <c r="F3893" s="9"/>
      <c r="G3893" s="9"/>
      <c r="H3893" s="9"/>
      <c r="I3893" s="9"/>
      <c r="J3893" s="9"/>
      <c r="K3893" s="9"/>
      <c r="L3893" s="9"/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A3893" s="9"/>
      <c r="AB3893" s="9"/>
      <c r="AC3893" s="9"/>
      <c r="AD3893" s="9"/>
      <c r="AE3893" s="9"/>
      <c r="AF3893" s="9"/>
      <c r="AG3893" s="9"/>
      <c r="AH3893" s="9"/>
      <c r="AI3893" s="9"/>
      <c r="AJ3893" s="9"/>
      <c r="AK3893" s="9"/>
      <c r="AL3893" s="9"/>
      <c r="AM3893" s="9"/>
      <c r="AN3893" s="9"/>
      <c r="AO3893" s="9"/>
      <c r="AP3893" s="9"/>
      <c r="AQ3893" s="9"/>
      <c r="AR3893" s="9"/>
      <c r="AS3893" s="9"/>
      <c r="AT3893" s="9"/>
      <c r="AU3893" s="9"/>
      <c r="AV3893" s="9"/>
      <c r="AW3893" s="9"/>
      <c r="AX3893" s="9"/>
      <c r="AY3893" s="9"/>
      <c r="AZ3893" s="9"/>
      <c r="BA3893" s="9"/>
      <c r="BB3893" s="9"/>
      <c r="BC3893" s="9"/>
      <c r="BD3893" s="9"/>
      <c r="BE3893" s="9"/>
      <c r="BF3893" s="9"/>
      <c r="BG3893" s="9"/>
      <c r="BH3893" s="9"/>
      <c r="BI3893" s="9"/>
      <c r="BJ3893" s="9"/>
      <c r="BK3893" s="9"/>
      <c r="BL3893" s="9"/>
      <c r="BM3893" s="9"/>
      <c r="BN3893" s="9"/>
      <c r="BO3893" s="9"/>
      <c r="BP3893" s="9"/>
      <c r="BQ3893" s="9"/>
      <c r="BR3893" s="9"/>
      <c r="BS3893" s="9"/>
      <c r="BT3893" s="9"/>
      <c r="BU3893" s="9"/>
      <c r="BV3893" s="9"/>
      <c r="BW3893" s="9"/>
      <c r="BX3893" s="9"/>
      <c r="BY3893" s="9"/>
      <c r="BZ3893" s="9"/>
    </row>
    <row r="3894" spans="1:78">
      <c r="A3894" s="9"/>
      <c r="B3894" s="10"/>
      <c r="D3894" s="9"/>
      <c r="E3894" s="9"/>
      <c r="F3894" s="9"/>
      <c r="G3894" s="9"/>
      <c r="H3894" s="9"/>
      <c r="I3894" s="9"/>
      <c r="J3894" s="9"/>
      <c r="K3894" s="9"/>
      <c r="L3894" s="9"/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A3894" s="9"/>
      <c r="AB3894" s="9"/>
      <c r="AC3894" s="9"/>
      <c r="AD3894" s="9"/>
      <c r="AE3894" s="9"/>
      <c r="AF3894" s="9"/>
      <c r="AG3894" s="9"/>
      <c r="AH3894" s="9"/>
      <c r="AI3894" s="9"/>
      <c r="AJ3894" s="9"/>
      <c r="AK3894" s="9"/>
      <c r="AL3894" s="9"/>
      <c r="AM3894" s="9"/>
      <c r="AN3894" s="9"/>
      <c r="AO3894" s="9"/>
      <c r="AP3894" s="9"/>
      <c r="AQ3894" s="9"/>
      <c r="AR3894" s="9"/>
      <c r="AS3894" s="9"/>
      <c r="AT3894" s="9"/>
      <c r="AU3894" s="9"/>
      <c r="AV3894" s="9"/>
      <c r="AW3894" s="9"/>
      <c r="AX3894" s="9"/>
      <c r="AY3894" s="9"/>
      <c r="AZ3894" s="9"/>
      <c r="BA3894" s="9"/>
      <c r="BB3894" s="9"/>
      <c r="BC3894" s="9"/>
      <c r="BD3894" s="9"/>
      <c r="BE3894" s="9"/>
      <c r="BF3894" s="9"/>
      <c r="BG3894" s="9"/>
      <c r="BH3894" s="9"/>
      <c r="BI3894" s="9"/>
      <c r="BJ3894" s="9"/>
      <c r="BK3894" s="9"/>
      <c r="BL3894" s="9"/>
      <c r="BM3894" s="9"/>
      <c r="BN3894" s="9"/>
      <c r="BO3894" s="9"/>
      <c r="BP3894" s="9"/>
      <c r="BQ3894" s="9"/>
      <c r="BR3894" s="9"/>
      <c r="BS3894" s="9"/>
      <c r="BT3894" s="9"/>
      <c r="BU3894" s="9"/>
      <c r="BV3894" s="9"/>
      <c r="BW3894" s="9"/>
      <c r="BX3894" s="9"/>
      <c r="BY3894" s="9"/>
      <c r="BZ3894" s="9"/>
    </row>
    <row r="3895" spans="1:78">
      <c r="A3895" s="9"/>
      <c r="B3895" s="10"/>
      <c r="D3895" s="9"/>
      <c r="E3895" s="9"/>
      <c r="F3895" s="9"/>
      <c r="G3895" s="9"/>
      <c r="H3895" s="9"/>
      <c r="I3895" s="9"/>
      <c r="J3895" s="9"/>
      <c r="K3895" s="9"/>
      <c r="L3895" s="9"/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A3895" s="9"/>
      <c r="AB3895" s="9"/>
      <c r="AC3895" s="9"/>
      <c r="AD3895" s="9"/>
      <c r="AE3895" s="9"/>
      <c r="AF3895" s="9"/>
      <c r="AG3895" s="9"/>
      <c r="AH3895" s="9"/>
      <c r="AI3895" s="9"/>
      <c r="AJ3895" s="9"/>
      <c r="AK3895" s="9"/>
      <c r="AL3895" s="9"/>
      <c r="AM3895" s="9"/>
      <c r="AN3895" s="9"/>
      <c r="AO3895" s="9"/>
      <c r="AP3895" s="9"/>
      <c r="AQ3895" s="9"/>
      <c r="AR3895" s="9"/>
      <c r="AS3895" s="9"/>
      <c r="AT3895" s="9"/>
      <c r="AU3895" s="9"/>
      <c r="AV3895" s="9"/>
      <c r="AW3895" s="9"/>
      <c r="AX3895" s="9"/>
      <c r="AY3895" s="9"/>
      <c r="AZ3895" s="9"/>
      <c r="BA3895" s="9"/>
      <c r="BB3895" s="9"/>
      <c r="BC3895" s="9"/>
      <c r="BD3895" s="9"/>
      <c r="BE3895" s="9"/>
      <c r="BF3895" s="9"/>
      <c r="BG3895" s="9"/>
      <c r="BH3895" s="9"/>
      <c r="BI3895" s="9"/>
      <c r="BJ3895" s="9"/>
      <c r="BK3895" s="9"/>
      <c r="BL3895" s="9"/>
      <c r="BM3895" s="9"/>
      <c r="BN3895" s="9"/>
      <c r="BO3895" s="9"/>
      <c r="BP3895" s="9"/>
      <c r="BQ3895" s="9"/>
      <c r="BR3895" s="9"/>
      <c r="BS3895" s="9"/>
      <c r="BT3895" s="9"/>
      <c r="BU3895" s="9"/>
      <c r="BV3895" s="9"/>
      <c r="BW3895" s="9"/>
      <c r="BX3895" s="9"/>
      <c r="BY3895" s="9"/>
      <c r="BZ3895" s="9"/>
    </row>
    <row r="3896" spans="1:78">
      <c r="A3896" s="9"/>
      <c r="B3896" s="10"/>
      <c r="D3896" s="9"/>
      <c r="E3896" s="9"/>
      <c r="F3896" s="9"/>
      <c r="G3896" s="9"/>
      <c r="H3896" s="9"/>
      <c r="I3896" s="9"/>
      <c r="J3896" s="9"/>
      <c r="K3896" s="9"/>
      <c r="L3896" s="9"/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A3896" s="9"/>
      <c r="AB3896" s="9"/>
      <c r="AC3896" s="9"/>
      <c r="AD3896" s="9"/>
      <c r="AE3896" s="9"/>
      <c r="AF3896" s="9"/>
      <c r="AG3896" s="9"/>
      <c r="AH3896" s="9"/>
      <c r="AI3896" s="9"/>
      <c r="AJ3896" s="9"/>
      <c r="AK3896" s="9"/>
      <c r="AL3896" s="9"/>
      <c r="AM3896" s="9"/>
      <c r="AN3896" s="9"/>
      <c r="AO3896" s="9"/>
      <c r="AP3896" s="9"/>
      <c r="AQ3896" s="9"/>
      <c r="AR3896" s="9"/>
      <c r="AS3896" s="9"/>
      <c r="AT3896" s="9"/>
      <c r="AU3896" s="9"/>
      <c r="AV3896" s="9"/>
      <c r="AW3896" s="9"/>
      <c r="AX3896" s="9"/>
      <c r="AY3896" s="9"/>
      <c r="AZ3896" s="9"/>
      <c r="BA3896" s="9"/>
      <c r="BB3896" s="9"/>
      <c r="BC3896" s="9"/>
      <c r="BD3896" s="9"/>
      <c r="BE3896" s="9"/>
      <c r="BF3896" s="9"/>
      <c r="BG3896" s="9"/>
      <c r="BH3896" s="9"/>
      <c r="BI3896" s="9"/>
      <c r="BJ3896" s="9"/>
      <c r="BK3896" s="9"/>
      <c r="BL3896" s="9"/>
      <c r="BM3896" s="9"/>
      <c r="BN3896" s="9"/>
      <c r="BO3896" s="9"/>
      <c r="BP3896" s="9"/>
      <c r="BQ3896" s="9"/>
      <c r="BR3896" s="9"/>
      <c r="BS3896" s="9"/>
      <c r="BT3896" s="9"/>
      <c r="BU3896" s="9"/>
      <c r="BV3896" s="9"/>
      <c r="BW3896" s="9"/>
      <c r="BX3896" s="9"/>
      <c r="BY3896" s="9"/>
      <c r="BZ3896" s="9"/>
    </row>
    <row r="3897" spans="1:78">
      <c r="A3897" s="9"/>
      <c r="B3897" s="10"/>
      <c r="D3897" s="9"/>
      <c r="E3897" s="9"/>
      <c r="F3897" s="9"/>
      <c r="G3897" s="9"/>
      <c r="H3897" s="9"/>
      <c r="I3897" s="9"/>
      <c r="J3897" s="9"/>
      <c r="K3897" s="9"/>
      <c r="L3897" s="9"/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A3897" s="9"/>
      <c r="AB3897" s="9"/>
      <c r="AC3897" s="9"/>
      <c r="AD3897" s="9"/>
      <c r="AE3897" s="9"/>
      <c r="AF3897" s="9"/>
      <c r="AG3897" s="9"/>
      <c r="AH3897" s="9"/>
      <c r="AI3897" s="9"/>
      <c r="AJ3897" s="9"/>
      <c r="AK3897" s="9"/>
      <c r="AL3897" s="9"/>
      <c r="AM3897" s="9"/>
      <c r="AN3897" s="9"/>
      <c r="AO3897" s="9"/>
      <c r="AP3897" s="9"/>
      <c r="AQ3897" s="9"/>
      <c r="AR3897" s="9"/>
      <c r="AS3897" s="9"/>
      <c r="AT3897" s="9"/>
      <c r="AU3897" s="9"/>
      <c r="AV3897" s="9"/>
      <c r="AW3897" s="9"/>
      <c r="AX3897" s="9"/>
      <c r="AY3897" s="9"/>
      <c r="AZ3897" s="9"/>
      <c r="BA3897" s="9"/>
      <c r="BB3897" s="9"/>
      <c r="BC3897" s="9"/>
      <c r="BD3897" s="9"/>
      <c r="BE3897" s="9"/>
      <c r="BF3897" s="9"/>
      <c r="BG3897" s="9"/>
      <c r="BH3897" s="9"/>
      <c r="BI3897" s="9"/>
      <c r="BJ3897" s="9"/>
      <c r="BK3897" s="9"/>
      <c r="BL3897" s="9"/>
      <c r="BM3897" s="9"/>
      <c r="BN3897" s="9"/>
      <c r="BO3897" s="9"/>
      <c r="BP3897" s="9"/>
      <c r="BQ3897" s="9"/>
      <c r="BR3897" s="9"/>
      <c r="BS3897" s="9"/>
      <c r="BT3897" s="9"/>
      <c r="BU3897" s="9"/>
      <c r="BV3897" s="9"/>
      <c r="BW3897" s="9"/>
      <c r="BX3897" s="9"/>
      <c r="BY3897" s="9"/>
      <c r="BZ3897" s="9"/>
    </row>
    <row r="3898" spans="1:78">
      <c r="A3898" s="9"/>
      <c r="B3898" s="10"/>
      <c r="D3898" s="9"/>
      <c r="E3898" s="9"/>
      <c r="F3898" s="9"/>
      <c r="G3898" s="9"/>
      <c r="H3898" s="9"/>
      <c r="I3898" s="9"/>
      <c r="J3898" s="9"/>
      <c r="K3898" s="9"/>
      <c r="L3898" s="9"/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A3898" s="9"/>
      <c r="AB3898" s="9"/>
      <c r="AC3898" s="9"/>
      <c r="AD3898" s="9"/>
      <c r="AE3898" s="9"/>
      <c r="AF3898" s="9"/>
      <c r="AG3898" s="9"/>
      <c r="AH3898" s="9"/>
      <c r="AI3898" s="9"/>
      <c r="AJ3898" s="9"/>
      <c r="AK3898" s="9"/>
      <c r="AL3898" s="9"/>
      <c r="AM3898" s="9"/>
      <c r="AN3898" s="9"/>
      <c r="AO3898" s="9"/>
      <c r="AP3898" s="9"/>
      <c r="AQ3898" s="9"/>
      <c r="AR3898" s="9"/>
      <c r="AS3898" s="9"/>
      <c r="AT3898" s="9"/>
      <c r="AU3898" s="9"/>
      <c r="AV3898" s="9"/>
      <c r="AW3898" s="9"/>
      <c r="AX3898" s="9"/>
      <c r="AY3898" s="9"/>
      <c r="AZ3898" s="9"/>
      <c r="BA3898" s="9"/>
      <c r="BB3898" s="9"/>
      <c r="BC3898" s="9"/>
      <c r="BD3898" s="9"/>
      <c r="BE3898" s="9"/>
      <c r="BF3898" s="9"/>
      <c r="BG3898" s="9"/>
      <c r="BH3898" s="9"/>
      <c r="BI3898" s="9"/>
      <c r="BJ3898" s="9"/>
      <c r="BK3898" s="9"/>
      <c r="BL3898" s="9"/>
      <c r="BM3898" s="9"/>
      <c r="BN3898" s="9"/>
      <c r="BO3898" s="9"/>
      <c r="BP3898" s="9"/>
      <c r="BQ3898" s="9"/>
      <c r="BR3898" s="9"/>
      <c r="BS3898" s="9"/>
      <c r="BT3898" s="9"/>
      <c r="BU3898" s="9"/>
      <c r="BV3898" s="9"/>
      <c r="BW3898" s="9"/>
      <c r="BX3898" s="9"/>
      <c r="BY3898" s="9"/>
      <c r="BZ3898" s="9"/>
    </row>
    <row r="3899" spans="1:78">
      <c r="A3899" s="9"/>
      <c r="B3899" s="10"/>
      <c r="D3899" s="9"/>
      <c r="E3899" s="9"/>
      <c r="F3899" s="9"/>
      <c r="G3899" s="9"/>
      <c r="H3899" s="9"/>
      <c r="I3899" s="9"/>
      <c r="J3899" s="9"/>
      <c r="K3899" s="9"/>
      <c r="L3899" s="9"/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A3899" s="9"/>
      <c r="AB3899" s="9"/>
      <c r="AC3899" s="9"/>
      <c r="AD3899" s="9"/>
      <c r="AE3899" s="9"/>
      <c r="AF3899" s="9"/>
      <c r="AG3899" s="9"/>
      <c r="AH3899" s="9"/>
      <c r="AI3899" s="9"/>
      <c r="AJ3899" s="9"/>
      <c r="AK3899" s="9"/>
      <c r="AL3899" s="9"/>
      <c r="AM3899" s="9"/>
      <c r="AN3899" s="9"/>
      <c r="AO3899" s="9"/>
      <c r="AP3899" s="9"/>
      <c r="AQ3899" s="9"/>
      <c r="AR3899" s="9"/>
      <c r="AS3899" s="9"/>
      <c r="AT3899" s="9"/>
      <c r="AU3899" s="9"/>
      <c r="AV3899" s="9"/>
      <c r="AW3899" s="9"/>
      <c r="AX3899" s="9"/>
      <c r="AY3899" s="9"/>
      <c r="AZ3899" s="9"/>
      <c r="BA3899" s="9"/>
      <c r="BB3899" s="9"/>
      <c r="BC3899" s="9"/>
      <c r="BD3899" s="9"/>
      <c r="BE3899" s="9"/>
      <c r="BF3899" s="9"/>
      <c r="BG3899" s="9"/>
      <c r="BH3899" s="9"/>
      <c r="BI3899" s="9"/>
      <c r="BJ3899" s="9"/>
      <c r="BK3899" s="9"/>
      <c r="BL3899" s="9"/>
      <c r="BM3899" s="9"/>
      <c r="BN3899" s="9"/>
      <c r="BO3899" s="9"/>
      <c r="BP3899" s="9"/>
      <c r="BQ3899" s="9"/>
      <c r="BR3899" s="9"/>
      <c r="BS3899" s="9"/>
      <c r="BT3899" s="9"/>
      <c r="BU3899" s="9"/>
      <c r="BV3899" s="9"/>
      <c r="BW3899" s="9"/>
      <c r="BX3899" s="9"/>
      <c r="BY3899" s="9"/>
      <c r="BZ3899" s="9"/>
    </row>
    <row r="3900" spans="1:78">
      <c r="A3900" s="9"/>
      <c r="B3900" s="10"/>
      <c r="D3900" s="9"/>
      <c r="E3900" s="9"/>
      <c r="F3900" s="9"/>
      <c r="G3900" s="9"/>
      <c r="H3900" s="9"/>
      <c r="I3900" s="9"/>
      <c r="J3900" s="9"/>
      <c r="K3900" s="9"/>
      <c r="L3900" s="9"/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A3900" s="9"/>
      <c r="AB3900" s="9"/>
      <c r="AC3900" s="9"/>
      <c r="AD3900" s="9"/>
      <c r="AE3900" s="9"/>
      <c r="AF3900" s="9"/>
      <c r="AG3900" s="9"/>
      <c r="AH3900" s="9"/>
      <c r="AI3900" s="9"/>
      <c r="AJ3900" s="9"/>
      <c r="AK3900" s="9"/>
      <c r="AL3900" s="9"/>
      <c r="AM3900" s="9"/>
      <c r="AN3900" s="9"/>
      <c r="AO3900" s="9"/>
      <c r="AP3900" s="9"/>
      <c r="AQ3900" s="9"/>
      <c r="AR3900" s="9"/>
      <c r="AS3900" s="9"/>
      <c r="AT3900" s="9"/>
      <c r="AU3900" s="9"/>
      <c r="AV3900" s="9"/>
      <c r="AW3900" s="9"/>
      <c r="AX3900" s="9"/>
      <c r="AY3900" s="9"/>
      <c r="AZ3900" s="9"/>
      <c r="BA3900" s="9"/>
      <c r="BB3900" s="9"/>
      <c r="BC3900" s="9"/>
      <c r="BD3900" s="9"/>
      <c r="BE3900" s="9"/>
      <c r="BF3900" s="9"/>
      <c r="BG3900" s="9"/>
      <c r="BH3900" s="9"/>
      <c r="BI3900" s="9"/>
      <c r="BJ3900" s="9"/>
      <c r="BK3900" s="9"/>
      <c r="BL3900" s="9"/>
      <c r="BM3900" s="9"/>
      <c r="BN3900" s="9"/>
      <c r="BO3900" s="9"/>
      <c r="BP3900" s="9"/>
      <c r="BQ3900" s="9"/>
      <c r="BR3900" s="9"/>
      <c r="BS3900" s="9"/>
      <c r="BT3900" s="9"/>
      <c r="BU3900" s="9"/>
      <c r="BV3900" s="9"/>
      <c r="BW3900" s="9"/>
      <c r="BX3900" s="9"/>
      <c r="BY3900" s="9"/>
      <c r="BZ3900" s="9"/>
    </row>
    <row r="3901" spans="1:78">
      <c r="A3901" s="9"/>
      <c r="B3901" s="10"/>
      <c r="D3901" s="9"/>
      <c r="E3901" s="9"/>
      <c r="F3901" s="9"/>
      <c r="G3901" s="9"/>
      <c r="H3901" s="9"/>
      <c r="I3901" s="9"/>
      <c r="J3901" s="9"/>
      <c r="K3901" s="9"/>
      <c r="L3901" s="9"/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A3901" s="9"/>
      <c r="AB3901" s="9"/>
      <c r="AC3901" s="9"/>
      <c r="AD3901" s="9"/>
      <c r="AE3901" s="9"/>
      <c r="AF3901" s="9"/>
      <c r="AG3901" s="9"/>
      <c r="AH3901" s="9"/>
      <c r="AI3901" s="9"/>
      <c r="AJ3901" s="9"/>
      <c r="AK3901" s="9"/>
      <c r="AL3901" s="9"/>
      <c r="AM3901" s="9"/>
      <c r="AN3901" s="9"/>
      <c r="AO3901" s="9"/>
      <c r="AP3901" s="9"/>
      <c r="AQ3901" s="9"/>
      <c r="AR3901" s="9"/>
      <c r="AS3901" s="9"/>
      <c r="AT3901" s="9"/>
      <c r="AU3901" s="9"/>
      <c r="AV3901" s="9"/>
      <c r="AW3901" s="9"/>
      <c r="AX3901" s="9"/>
      <c r="AY3901" s="9"/>
      <c r="AZ3901" s="9"/>
      <c r="BA3901" s="9"/>
      <c r="BB3901" s="9"/>
      <c r="BC3901" s="9"/>
      <c r="BD3901" s="9"/>
      <c r="BE3901" s="9"/>
      <c r="BF3901" s="9"/>
      <c r="BG3901" s="9"/>
      <c r="BH3901" s="9"/>
      <c r="BI3901" s="9"/>
      <c r="BJ3901" s="9"/>
      <c r="BK3901" s="9"/>
      <c r="BL3901" s="9"/>
      <c r="BM3901" s="9"/>
      <c r="BN3901" s="9"/>
      <c r="BO3901" s="9"/>
      <c r="BP3901" s="9"/>
      <c r="BQ3901" s="9"/>
      <c r="BR3901" s="9"/>
      <c r="BS3901" s="9"/>
      <c r="BT3901" s="9"/>
      <c r="BU3901" s="9"/>
      <c r="BV3901" s="9"/>
      <c r="BW3901" s="9"/>
      <c r="BX3901" s="9"/>
      <c r="BY3901" s="9"/>
      <c r="BZ3901" s="9"/>
    </row>
    <row r="3902" spans="1:78">
      <c r="A3902" s="9"/>
      <c r="B3902" s="10"/>
      <c r="D3902" s="9"/>
      <c r="E3902" s="9"/>
      <c r="F3902" s="9"/>
      <c r="G3902" s="9"/>
      <c r="H3902" s="9"/>
      <c r="I3902" s="9"/>
      <c r="J3902" s="9"/>
      <c r="K3902" s="9"/>
      <c r="L3902" s="9"/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A3902" s="9"/>
      <c r="AB3902" s="9"/>
      <c r="AC3902" s="9"/>
      <c r="AD3902" s="9"/>
      <c r="AE3902" s="9"/>
      <c r="AF3902" s="9"/>
      <c r="AG3902" s="9"/>
      <c r="AH3902" s="9"/>
      <c r="AI3902" s="9"/>
      <c r="AJ3902" s="9"/>
      <c r="AK3902" s="9"/>
      <c r="AL3902" s="9"/>
      <c r="AM3902" s="9"/>
      <c r="AN3902" s="9"/>
      <c r="AO3902" s="9"/>
      <c r="AP3902" s="9"/>
      <c r="AQ3902" s="9"/>
      <c r="AR3902" s="9"/>
      <c r="AS3902" s="9"/>
      <c r="AT3902" s="9"/>
      <c r="AU3902" s="9"/>
      <c r="AV3902" s="9"/>
      <c r="AW3902" s="9"/>
      <c r="AX3902" s="9"/>
      <c r="AY3902" s="9"/>
      <c r="AZ3902" s="9"/>
      <c r="BA3902" s="9"/>
      <c r="BB3902" s="9"/>
      <c r="BC3902" s="9"/>
      <c r="BD3902" s="9"/>
      <c r="BE3902" s="9"/>
      <c r="BF3902" s="9"/>
      <c r="BG3902" s="9"/>
      <c r="BH3902" s="9"/>
      <c r="BI3902" s="9"/>
      <c r="BJ3902" s="9"/>
      <c r="BK3902" s="9"/>
      <c r="BL3902" s="9"/>
      <c r="BM3902" s="9"/>
      <c r="BN3902" s="9"/>
      <c r="BO3902" s="9"/>
      <c r="BP3902" s="9"/>
      <c r="BQ3902" s="9"/>
      <c r="BR3902" s="9"/>
      <c r="BS3902" s="9"/>
      <c r="BT3902" s="9"/>
      <c r="BU3902" s="9"/>
      <c r="BV3902" s="9"/>
      <c r="BW3902" s="9"/>
      <c r="BX3902" s="9"/>
      <c r="BY3902" s="9"/>
      <c r="BZ3902" s="9"/>
    </row>
    <row r="3903" spans="1:78">
      <c r="A3903" s="9"/>
      <c r="B3903" s="10"/>
      <c r="D3903" s="9"/>
      <c r="E3903" s="9"/>
      <c r="F3903" s="9"/>
      <c r="G3903" s="9"/>
      <c r="H3903" s="9"/>
      <c r="I3903" s="9"/>
      <c r="J3903" s="9"/>
      <c r="K3903" s="9"/>
      <c r="L3903" s="9"/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A3903" s="9"/>
      <c r="AB3903" s="9"/>
      <c r="AC3903" s="9"/>
      <c r="AD3903" s="9"/>
      <c r="AE3903" s="9"/>
      <c r="AF3903" s="9"/>
      <c r="AG3903" s="9"/>
      <c r="AH3903" s="9"/>
      <c r="AI3903" s="9"/>
      <c r="AJ3903" s="9"/>
      <c r="AK3903" s="9"/>
      <c r="AL3903" s="9"/>
      <c r="AM3903" s="9"/>
      <c r="AN3903" s="9"/>
      <c r="AO3903" s="9"/>
      <c r="AP3903" s="9"/>
      <c r="AQ3903" s="9"/>
      <c r="AR3903" s="9"/>
      <c r="AS3903" s="9"/>
      <c r="AT3903" s="9"/>
      <c r="AU3903" s="9"/>
      <c r="AV3903" s="9"/>
      <c r="AW3903" s="9"/>
      <c r="AX3903" s="9"/>
      <c r="AY3903" s="9"/>
      <c r="AZ3903" s="9"/>
      <c r="BA3903" s="9"/>
      <c r="BB3903" s="9"/>
      <c r="BC3903" s="9"/>
      <c r="BD3903" s="9"/>
      <c r="BE3903" s="9"/>
      <c r="BF3903" s="9"/>
      <c r="BG3903" s="9"/>
      <c r="BH3903" s="9"/>
      <c r="BI3903" s="9"/>
      <c r="BJ3903" s="9"/>
      <c r="BK3903" s="9"/>
      <c r="BL3903" s="9"/>
      <c r="BM3903" s="9"/>
      <c r="BN3903" s="9"/>
      <c r="BO3903" s="9"/>
      <c r="BP3903" s="9"/>
      <c r="BQ3903" s="9"/>
      <c r="BR3903" s="9"/>
      <c r="BS3903" s="9"/>
      <c r="BT3903" s="9"/>
      <c r="BU3903" s="9"/>
      <c r="BV3903" s="9"/>
      <c r="BW3903" s="9"/>
      <c r="BX3903" s="9"/>
      <c r="BY3903" s="9"/>
      <c r="BZ3903" s="9"/>
    </row>
    <row r="3904" spans="1:78">
      <c r="A3904" s="9"/>
      <c r="B3904" s="10"/>
      <c r="D3904" s="9"/>
      <c r="E3904" s="9"/>
      <c r="F3904" s="9"/>
      <c r="G3904" s="9"/>
      <c r="H3904" s="9"/>
      <c r="I3904" s="9"/>
      <c r="J3904" s="9"/>
      <c r="K3904" s="9"/>
      <c r="L3904" s="9"/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A3904" s="9"/>
      <c r="AB3904" s="9"/>
      <c r="AC3904" s="9"/>
      <c r="AD3904" s="9"/>
      <c r="AE3904" s="9"/>
      <c r="AF3904" s="9"/>
      <c r="AG3904" s="9"/>
      <c r="AH3904" s="9"/>
      <c r="AI3904" s="9"/>
      <c r="AJ3904" s="9"/>
      <c r="AK3904" s="9"/>
      <c r="AL3904" s="9"/>
      <c r="AM3904" s="9"/>
      <c r="AN3904" s="9"/>
      <c r="AO3904" s="9"/>
      <c r="AP3904" s="9"/>
      <c r="AQ3904" s="9"/>
      <c r="AR3904" s="9"/>
      <c r="AS3904" s="9"/>
      <c r="AT3904" s="9"/>
      <c r="AU3904" s="9"/>
      <c r="AV3904" s="9"/>
      <c r="AW3904" s="9"/>
      <c r="AX3904" s="9"/>
      <c r="AY3904" s="9"/>
      <c r="AZ3904" s="9"/>
      <c r="BA3904" s="9"/>
      <c r="BB3904" s="9"/>
      <c r="BC3904" s="9"/>
      <c r="BD3904" s="9"/>
      <c r="BE3904" s="9"/>
      <c r="BF3904" s="9"/>
      <c r="BG3904" s="9"/>
      <c r="BH3904" s="9"/>
      <c r="BI3904" s="9"/>
      <c r="BJ3904" s="9"/>
      <c r="BK3904" s="9"/>
      <c r="BL3904" s="9"/>
      <c r="BM3904" s="9"/>
      <c r="BN3904" s="9"/>
      <c r="BO3904" s="9"/>
      <c r="BP3904" s="9"/>
      <c r="BQ3904" s="9"/>
      <c r="BR3904" s="9"/>
      <c r="BS3904" s="9"/>
      <c r="BT3904" s="9"/>
      <c r="BU3904" s="9"/>
      <c r="BV3904" s="9"/>
      <c r="BW3904" s="9"/>
      <c r="BX3904" s="9"/>
      <c r="BY3904" s="9"/>
      <c r="BZ3904" s="9"/>
    </row>
    <row r="3905" spans="1:78">
      <c r="A3905" s="9"/>
      <c r="B3905" s="10"/>
      <c r="D3905" s="9"/>
      <c r="E3905" s="9"/>
      <c r="F3905" s="9"/>
      <c r="G3905" s="9"/>
      <c r="H3905" s="9"/>
      <c r="I3905" s="9"/>
      <c r="J3905" s="9"/>
      <c r="K3905" s="9"/>
      <c r="L3905" s="9"/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A3905" s="9"/>
      <c r="AB3905" s="9"/>
      <c r="AC3905" s="9"/>
      <c r="AD3905" s="9"/>
      <c r="AE3905" s="9"/>
      <c r="AF3905" s="9"/>
      <c r="AG3905" s="9"/>
      <c r="AH3905" s="9"/>
      <c r="AI3905" s="9"/>
      <c r="AJ3905" s="9"/>
      <c r="AK3905" s="9"/>
      <c r="AL3905" s="9"/>
      <c r="AM3905" s="9"/>
      <c r="AN3905" s="9"/>
      <c r="AO3905" s="9"/>
      <c r="AP3905" s="9"/>
      <c r="AQ3905" s="9"/>
      <c r="AR3905" s="9"/>
      <c r="AS3905" s="9"/>
      <c r="AT3905" s="9"/>
      <c r="AU3905" s="9"/>
      <c r="AV3905" s="9"/>
      <c r="AW3905" s="9"/>
      <c r="AX3905" s="9"/>
      <c r="AY3905" s="9"/>
      <c r="AZ3905" s="9"/>
      <c r="BA3905" s="9"/>
      <c r="BB3905" s="9"/>
      <c r="BC3905" s="9"/>
      <c r="BD3905" s="9"/>
      <c r="BE3905" s="9"/>
      <c r="BF3905" s="9"/>
      <c r="BG3905" s="9"/>
      <c r="BH3905" s="9"/>
      <c r="BI3905" s="9"/>
      <c r="BJ3905" s="9"/>
      <c r="BK3905" s="9"/>
      <c r="BL3905" s="9"/>
      <c r="BM3905" s="9"/>
      <c r="BN3905" s="9"/>
      <c r="BO3905" s="9"/>
      <c r="BP3905" s="9"/>
      <c r="BQ3905" s="9"/>
      <c r="BR3905" s="9"/>
      <c r="BS3905" s="9"/>
      <c r="BT3905" s="9"/>
      <c r="BU3905" s="9"/>
      <c r="BV3905" s="9"/>
      <c r="BW3905" s="9"/>
      <c r="BX3905" s="9"/>
      <c r="BY3905" s="9"/>
      <c r="BZ3905" s="9"/>
    </row>
    <row r="3906" spans="1:78">
      <c r="A3906" s="9"/>
      <c r="B3906" s="10"/>
      <c r="D3906" s="9"/>
      <c r="E3906" s="9"/>
      <c r="F3906" s="9"/>
      <c r="G3906" s="9"/>
      <c r="H3906" s="9"/>
      <c r="I3906" s="9"/>
      <c r="J3906" s="9"/>
      <c r="K3906" s="9"/>
      <c r="L3906" s="9"/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A3906" s="9"/>
      <c r="AB3906" s="9"/>
      <c r="AC3906" s="9"/>
      <c r="AD3906" s="9"/>
      <c r="AE3906" s="9"/>
      <c r="AF3906" s="9"/>
      <c r="AG3906" s="9"/>
      <c r="AH3906" s="9"/>
      <c r="AI3906" s="9"/>
      <c r="AJ3906" s="9"/>
      <c r="AK3906" s="9"/>
      <c r="AL3906" s="9"/>
      <c r="AM3906" s="9"/>
      <c r="AN3906" s="9"/>
      <c r="AO3906" s="9"/>
      <c r="AP3906" s="9"/>
      <c r="AQ3906" s="9"/>
      <c r="AR3906" s="9"/>
      <c r="AS3906" s="9"/>
      <c r="AT3906" s="9"/>
      <c r="AU3906" s="9"/>
      <c r="AV3906" s="9"/>
      <c r="AW3906" s="9"/>
      <c r="AX3906" s="9"/>
      <c r="AY3906" s="9"/>
      <c r="AZ3906" s="9"/>
      <c r="BA3906" s="9"/>
      <c r="BB3906" s="9"/>
      <c r="BC3906" s="9"/>
      <c r="BD3906" s="9"/>
      <c r="BE3906" s="9"/>
      <c r="BF3906" s="9"/>
      <c r="BG3906" s="9"/>
      <c r="BH3906" s="9"/>
      <c r="BI3906" s="9"/>
      <c r="BJ3906" s="9"/>
      <c r="BK3906" s="9"/>
      <c r="BL3906" s="9"/>
      <c r="BM3906" s="9"/>
      <c r="BN3906" s="9"/>
      <c r="BO3906" s="9"/>
      <c r="BP3906" s="9"/>
      <c r="BQ3906" s="9"/>
      <c r="BR3906" s="9"/>
      <c r="BS3906" s="9"/>
      <c r="BT3906" s="9"/>
      <c r="BU3906" s="9"/>
      <c r="BV3906" s="9"/>
      <c r="BW3906" s="9"/>
      <c r="BX3906" s="9"/>
      <c r="BY3906" s="9"/>
      <c r="BZ3906" s="9"/>
    </row>
    <row r="3907" spans="1:78">
      <c r="A3907" s="9"/>
      <c r="B3907" s="10"/>
      <c r="D3907" s="9"/>
      <c r="E3907" s="9"/>
      <c r="F3907" s="9"/>
      <c r="G3907" s="9"/>
      <c r="H3907" s="9"/>
      <c r="I3907" s="9"/>
      <c r="J3907" s="9"/>
      <c r="K3907" s="9"/>
      <c r="L3907" s="9"/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A3907" s="9"/>
      <c r="AB3907" s="9"/>
      <c r="AC3907" s="9"/>
      <c r="AD3907" s="9"/>
      <c r="AE3907" s="9"/>
      <c r="AF3907" s="9"/>
      <c r="AG3907" s="9"/>
      <c r="AH3907" s="9"/>
      <c r="AI3907" s="9"/>
      <c r="AJ3907" s="9"/>
      <c r="AK3907" s="9"/>
      <c r="AL3907" s="9"/>
      <c r="AM3907" s="9"/>
      <c r="AN3907" s="9"/>
      <c r="AO3907" s="9"/>
      <c r="AP3907" s="9"/>
      <c r="AQ3907" s="9"/>
      <c r="AR3907" s="9"/>
      <c r="AS3907" s="9"/>
      <c r="AT3907" s="9"/>
      <c r="AU3907" s="9"/>
      <c r="AV3907" s="9"/>
      <c r="AW3907" s="9"/>
      <c r="AX3907" s="9"/>
      <c r="AY3907" s="9"/>
      <c r="AZ3907" s="9"/>
      <c r="BA3907" s="9"/>
      <c r="BB3907" s="9"/>
      <c r="BC3907" s="9"/>
      <c r="BD3907" s="9"/>
      <c r="BE3907" s="9"/>
      <c r="BF3907" s="9"/>
      <c r="BG3907" s="9"/>
      <c r="BH3907" s="9"/>
      <c r="BI3907" s="9"/>
      <c r="BJ3907" s="9"/>
      <c r="BK3907" s="9"/>
      <c r="BL3907" s="9"/>
      <c r="BM3907" s="9"/>
      <c r="BN3907" s="9"/>
      <c r="BO3907" s="9"/>
      <c r="BP3907" s="9"/>
      <c r="BQ3907" s="9"/>
      <c r="BR3907" s="9"/>
      <c r="BS3907" s="9"/>
      <c r="BT3907" s="9"/>
      <c r="BU3907" s="9"/>
      <c r="BV3907" s="9"/>
      <c r="BW3907" s="9"/>
      <c r="BX3907" s="9"/>
      <c r="BY3907" s="9"/>
      <c r="BZ3907" s="9"/>
    </row>
    <row r="3908" spans="1:78">
      <c r="A3908" s="9"/>
      <c r="B3908" s="10"/>
      <c r="D3908" s="9"/>
      <c r="E3908" s="9"/>
      <c r="F3908" s="9"/>
      <c r="G3908" s="9"/>
      <c r="H3908" s="9"/>
      <c r="I3908" s="9"/>
      <c r="J3908" s="9"/>
      <c r="K3908" s="9"/>
      <c r="L3908" s="9"/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A3908" s="9"/>
      <c r="AB3908" s="9"/>
      <c r="AC3908" s="9"/>
      <c r="AD3908" s="9"/>
      <c r="AE3908" s="9"/>
      <c r="AF3908" s="9"/>
      <c r="AG3908" s="9"/>
      <c r="AH3908" s="9"/>
      <c r="AI3908" s="9"/>
      <c r="AJ3908" s="9"/>
      <c r="AK3908" s="9"/>
      <c r="AL3908" s="9"/>
      <c r="AM3908" s="9"/>
      <c r="AN3908" s="9"/>
      <c r="AO3908" s="9"/>
      <c r="AP3908" s="9"/>
      <c r="AQ3908" s="9"/>
      <c r="AR3908" s="9"/>
      <c r="AS3908" s="9"/>
      <c r="AT3908" s="9"/>
      <c r="AU3908" s="9"/>
      <c r="AV3908" s="9"/>
      <c r="AW3908" s="9"/>
      <c r="AX3908" s="9"/>
      <c r="AY3908" s="9"/>
      <c r="AZ3908" s="9"/>
      <c r="BA3908" s="9"/>
      <c r="BB3908" s="9"/>
      <c r="BC3908" s="9"/>
      <c r="BD3908" s="9"/>
      <c r="BE3908" s="9"/>
      <c r="BF3908" s="9"/>
      <c r="BG3908" s="9"/>
      <c r="BH3908" s="9"/>
      <c r="BI3908" s="9"/>
      <c r="BJ3908" s="9"/>
      <c r="BK3908" s="9"/>
      <c r="BL3908" s="9"/>
      <c r="BM3908" s="9"/>
      <c r="BN3908" s="9"/>
      <c r="BO3908" s="9"/>
      <c r="BP3908" s="9"/>
      <c r="BQ3908" s="9"/>
      <c r="BR3908" s="9"/>
      <c r="BS3908" s="9"/>
      <c r="BT3908" s="9"/>
      <c r="BU3908" s="9"/>
      <c r="BV3908" s="9"/>
      <c r="BW3908" s="9"/>
      <c r="BX3908" s="9"/>
      <c r="BY3908" s="9"/>
      <c r="BZ3908" s="9"/>
    </row>
    <row r="3909" spans="1:78">
      <c r="A3909" s="9"/>
      <c r="B3909" s="10"/>
      <c r="D3909" s="9"/>
      <c r="E3909" s="9"/>
      <c r="F3909" s="9"/>
      <c r="G3909" s="9"/>
      <c r="H3909" s="9"/>
      <c r="I3909" s="9"/>
      <c r="J3909" s="9"/>
      <c r="K3909" s="9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A3909" s="9"/>
      <c r="AB3909" s="9"/>
      <c r="AC3909" s="9"/>
      <c r="AD3909" s="9"/>
      <c r="AE3909" s="9"/>
      <c r="AF3909" s="9"/>
      <c r="AG3909" s="9"/>
      <c r="AH3909" s="9"/>
      <c r="AI3909" s="9"/>
      <c r="AJ3909" s="9"/>
      <c r="AK3909" s="9"/>
      <c r="AL3909" s="9"/>
      <c r="AM3909" s="9"/>
      <c r="AN3909" s="9"/>
      <c r="AO3909" s="9"/>
      <c r="AP3909" s="9"/>
      <c r="AQ3909" s="9"/>
      <c r="AR3909" s="9"/>
      <c r="AS3909" s="9"/>
      <c r="AT3909" s="9"/>
      <c r="AU3909" s="9"/>
      <c r="AV3909" s="9"/>
      <c r="AW3909" s="9"/>
      <c r="AX3909" s="9"/>
      <c r="AY3909" s="9"/>
      <c r="AZ3909" s="9"/>
      <c r="BA3909" s="9"/>
      <c r="BB3909" s="9"/>
      <c r="BC3909" s="9"/>
      <c r="BD3909" s="9"/>
      <c r="BE3909" s="9"/>
      <c r="BF3909" s="9"/>
      <c r="BG3909" s="9"/>
      <c r="BH3909" s="9"/>
      <c r="BI3909" s="9"/>
      <c r="BJ3909" s="9"/>
      <c r="BK3909" s="9"/>
      <c r="BL3909" s="9"/>
      <c r="BM3909" s="9"/>
      <c r="BN3909" s="9"/>
      <c r="BO3909" s="9"/>
      <c r="BP3909" s="9"/>
      <c r="BQ3909" s="9"/>
      <c r="BR3909" s="9"/>
      <c r="BS3909" s="9"/>
      <c r="BT3909" s="9"/>
      <c r="BU3909" s="9"/>
      <c r="BV3909" s="9"/>
      <c r="BW3909" s="9"/>
      <c r="BX3909" s="9"/>
      <c r="BY3909" s="9"/>
      <c r="BZ3909" s="9"/>
    </row>
    <row r="3910" spans="1:78">
      <c r="A3910" s="9"/>
      <c r="B3910" s="10"/>
      <c r="D3910" s="9"/>
      <c r="E3910" s="9"/>
      <c r="F3910" s="9"/>
      <c r="G3910" s="9"/>
      <c r="H3910" s="9"/>
      <c r="I3910" s="9"/>
      <c r="J3910" s="9"/>
      <c r="K3910" s="9"/>
      <c r="L3910" s="9"/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A3910" s="9"/>
      <c r="AB3910" s="9"/>
      <c r="AC3910" s="9"/>
      <c r="AD3910" s="9"/>
      <c r="AE3910" s="9"/>
      <c r="AF3910" s="9"/>
      <c r="AG3910" s="9"/>
      <c r="AH3910" s="9"/>
      <c r="AI3910" s="9"/>
      <c r="AJ3910" s="9"/>
      <c r="AK3910" s="9"/>
      <c r="AL3910" s="9"/>
      <c r="AM3910" s="9"/>
      <c r="AN3910" s="9"/>
      <c r="AO3910" s="9"/>
      <c r="AP3910" s="9"/>
      <c r="AQ3910" s="9"/>
      <c r="AR3910" s="9"/>
      <c r="AS3910" s="9"/>
      <c r="AT3910" s="9"/>
      <c r="AU3910" s="9"/>
      <c r="AV3910" s="9"/>
      <c r="AW3910" s="9"/>
      <c r="AX3910" s="9"/>
      <c r="AY3910" s="9"/>
      <c r="AZ3910" s="9"/>
      <c r="BA3910" s="9"/>
      <c r="BB3910" s="9"/>
      <c r="BC3910" s="9"/>
      <c r="BD3910" s="9"/>
      <c r="BE3910" s="9"/>
      <c r="BF3910" s="9"/>
      <c r="BG3910" s="9"/>
      <c r="BH3910" s="9"/>
      <c r="BI3910" s="9"/>
      <c r="BJ3910" s="9"/>
      <c r="BK3910" s="9"/>
      <c r="BL3910" s="9"/>
      <c r="BM3910" s="9"/>
      <c r="BN3910" s="9"/>
      <c r="BO3910" s="9"/>
      <c r="BP3910" s="9"/>
      <c r="BQ3910" s="9"/>
      <c r="BR3910" s="9"/>
      <c r="BS3910" s="9"/>
      <c r="BT3910" s="9"/>
      <c r="BU3910" s="9"/>
      <c r="BV3910" s="9"/>
      <c r="BW3910" s="9"/>
      <c r="BX3910" s="9"/>
      <c r="BY3910" s="9"/>
      <c r="BZ3910" s="9"/>
    </row>
    <row r="3911" spans="1:78">
      <c r="A3911" s="9"/>
      <c r="B3911" s="10"/>
      <c r="D3911" s="9"/>
      <c r="E3911" s="9"/>
      <c r="F3911" s="9"/>
      <c r="G3911" s="9"/>
      <c r="H3911" s="9"/>
      <c r="I3911" s="9"/>
      <c r="J3911" s="9"/>
      <c r="K3911" s="9"/>
      <c r="L3911" s="9"/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A3911" s="9"/>
      <c r="AB3911" s="9"/>
      <c r="AC3911" s="9"/>
      <c r="AD3911" s="9"/>
      <c r="AE3911" s="9"/>
      <c r="AF3911" s="9"/>
      <c r="AG3911" s="9"/>
      <c r="AH3911" s="9"/>
      <c r="AI3911" s="9"/>
      <c r="AJ3911" s="9"/>
      <c r="AK3911" s="9"/>
      <c r="AL3911" s="9"/>
      <c r="AM3911" s="9"/>
      <c r="AN3911" s="9"/>
      <c r="AO3911" s="9"/>
      <c r="AP3911" s="9"/>
      <c r="AQ3911" s="9"/>
      <c r="AR3911" s="9"/>
      <c r="AS3911" s="9"/>
      <c r="AT3911" s="9"/>
      <c r="AU3911" s="9"/>
      <c r="AV3911" s="9"/>
      <c r="AW3911" s="9"/>
      <c r="AX3911" s="9"/>
      <c r="AY3911" s="9"/>
      <c r="AZ3911" s="9"/>
      <c r="BA3911" s="9"/>
      <c r="BB3911" s="9"/>
      <c r="BC3911" s="9"/>
      <c r="BD3911" s="9"/>
      <c r="BE3911" s="9"/>
      <c r="BF3911" s="9"/>
      <c r="BG3911" s="9"/>
      <c r="BH3911" s="9"/>
      <c r="BI3911" s="9"/>
      <c r="BJ3911" s="9"/>
      <c r="BK3911" s="9"/>
      <c r="BL3911" s="9"/>
      <c r="BM3911" s="9"/>
      <c r="BN3911" s="9"/>
      <c r="BO3911" s="9"/>
      <c r="BP3911" s="9"/>
      <c r="BQ3911" s="9"/>
      <c r="BR3911" s="9"/>
      <c r="BS3911" s="9"/>
      <c r="BT3911" s="9"/>
      <c r="BU3911" s="9"/>
      <c r="BV3911" s="9"/>
      <c r="BW3911" s="9"/>
      <c r="BX3911" s="9"/>
      <c r="BY3911" s="9"/>
      <c r="BZ3911" s="9"/>
    </row>
    <row r="3912" spans="1:78">
      <c r="A3912" s="9"/>
      <c r="B3912" s="10"/>
      <c r="D3912" s="9"/>
      <c r="E3912" s="9"/>
      <c r="F3912" s="9"/>
      <c r="G3912" s="9"/>
      <c r="H3912" s="9"/>
      <c r="I3912" s="9"/>
      <c r="J3912" s="9"/>
      <c r="K3912" s="9"/>
      <c r="L3912" s="9"/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A3912" s="9"/>
      <c r="AB3912" s="9"/>
      <c r="AC3912" s="9"/>
      <c r="AD3912" s="9"/>
      <c r="AE3912" s="9"/>
      <c r="AF3912" s="9"/>
      <c r="AG3912" s="9"/>
      <c r="AH3912" s="9"/>
      <c r="AI3912" s="9"/>
      <c r="AJ3912" s="9"/>
      <c r="AK3912" s="9"/>
      <c r="AL3912" s="9"/>
      <c r="AM3912" s="9"/>
      <c r="AN3912" s="9"/>
      <c r="AO3912" s="9"/>
      <c r="AP3912" s="9"/>
      <c r="AQ3912" s="9"/>
      <c r="AR3912" s="9"/>
      <c r="AS3912" s="9"/>
      <c r="AT3912" s="9"/>
      <c r="AU3912" s="9"/>
      <c r="AV3912" s="9"/>
      <c r="AW3912" s="9"/>
      <c r="AX3912" s="9"/>
      <c r="AY3912" s="9"/>
      <c r="AZ3912" s="9"/>
      <c r="BA3912" s="9"/>
      <c r="BB3912" s="9"/>
      <c r="BC3912" s="9"/>
      <c r="BD3912" s="9"/>
      <c r="BE3912" s="9"/>
      <c r="BF3912" s="9"/>
      <c r="BG3912" s="9"/>
      <c r="BH3912" s="9"/>
      <c r="BI3912" s="9"/>
      <c r="BJ3912" s="9"/>
      <c r="BK3912" s="9"/>
      <c r="BL3912" s="9"/>
      <c r="BM3912" s="9"/>
      <c r="BN3912" s="9"/>
      <c r="BO3912" s="9"/>
      <c r="BP3912" s="9"/>
      <c r="BQ3912" s="9"/>
      <c r="BR3912" s="9"/>
      <c r="BS3912" s="9"/>
      <c r="BT3912" s="9"/>
      <c r="BU3912" s="9"/>
      <c r="BV3912" s="9"/>
      <c r="BW3912" s="9"/>
      <c r="BX3912" s="9"/>
      <c r="BY3912" s="9"/>
      <c r="BZ3912" s="9"/>
    </row>
    <row r="3913" spans="1:78">
      <c r="A3913" s="9"/>
      <c r="B3913" s="10"/>
      <c r="D3913" s="9"/>
      <c r="E3913" s="9"/>
      <c r="F3913" s="9"/>
      <c r="G3913" s="9"/>
      <c r="H3913" s="9"/>
      <c r="I3913" s="9"/>
      <c r="J3913" s="9"/>
      <c r="K3913" s="9"/>
      <c r="L3913" s="9"/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A3913" s="9"/>
      <c r="AB3913" s="9"/>
      <c r="AC3913" s="9"/>
      <c r="AD3913" s="9"/>
      <c r="AE3913" s="9"/>
      <c r="AF3913" s="9"/>
      <c r="AG3913" s="9"/>
      <c r="AH3913" s="9"/>
      <c r="AI3913" s="9"/>
      <c r="AJ3913" s="9"/>
      <c r="AK3913" s="9"/>
      <c r="AL3913" s="9"/>
      <c r="AM3913" s="9"/>
      <c r="AN3913" s="9"/>
      <c r="AO3913" s="9"/>
      <c r="AP3913" s="9"/>
      <c r="AQ3913" s="9"/>
      <c r="AR3913" s="9"/>
      <c r="AS3913" s="9"/>
      <c r="AT3913" s="9"/>
      <c r="AU3913" s="9"/>
      <c r="AV3913" s="9"/>
      <c r="AW3913" s="9"/>
      <c r="AX3913" s="9"/>
      <c r="AY3913" s="9"/>
      <c r="AZ3913" s="9"/>
      <c r="BA3913" s="9"/>
      <c r="BB3913" s="9"/>
      <c r="BC3913" s="9"/>
      <c r="BD3913" s="9"/>
      <c r="BE3913" s="9"/>
      <c r="BF3913" s="9"/>
      <c r="BG3913" s="9"/>
      <c r="BH3913" s="9"/>
      <c r="BI3913" s="9"/>
      <c r="BJ3913" s="9"/>
      <c r="BK3913" s="9"/>
      <c r="BL3913" s="9"/>
      <c r="BM3913" s="9"/>
      <c r="BN3913" s="9"/>
      <c r="BO3913" s="9"/>
      <c r="BP3913" s="9"/>
      <c r="BQ3913" s="9"/>
      <c r="BR3913" s="9"/>
      <c r="BS3913" s="9"/>
      <c r="BT3913" s="9"/>
      <c r="BU3913" s="9"/>
      <c r="BV3913" s="9"/>
      <c r="BW3913" s="9"/>
      <c r="BX3913" s="9"/>
      <c r="BY3913" s="9"/>
      <c r="BZ3913" s="9"/>
    </row>
    <row r="3914" spans="1:78">
      <c r="A3914" s="9"/>
      <c r="B3914" s="10"/>
      <c r="D3914" s="9"/>
      <c r="E3914" s="9"/>
      <c r="F3914" s="9"/>
      <c r="G3914" s="9"/>
      <c r="H3914" s="9"/>
      <c r="I3914" s="9"/>
      <c r="J3914" s="9"/>
      <c r="K3914" s="9"/>
      <c r="L3914" s="9"/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A3914" s="9"/>
      <c r="AB3914" s="9"/>
      <c r="AC3914" s="9"/>
      <c r="AD3914" s="9"/>
      <c r="AE3914" s="9"/>
      <c r="AF3914" s="9"/>
      <c r="AG3914" s="9"/>
      <c r="AH3914" s="9"/>
      <c r="AI3914" s="9"/>
      <c r="AJ3914" s="9"/>
      <c r="AK3914" s="9"/>
      <c r="AL3914" s="9"/>
      <c r="AM3914" s="9"/>
      <c r="AN3914" s="9"/>
      <c r="AO3914" s="9"/>
      <c r="AP3914" s="9"/>
      <c r="AQ3914" s="9"/>
      <c r="AR3914" s="9"/>
      <c r="AS3914" s="9"/>
      <c r="AT3914" s="9"/>
      <c r="AU3914" s="9"/>
      <c r="AV3914" s="9"/>
      <c r="AW3914" s="9"/>
      <c r="AX3914" s="9"/>
      <c r="AY3914" s="9"/>
      <c r="AZ3914" s="9"/>
      <c r="BA3914" s="9"/>
      <c r="BB3914" s="9"/>
      <c r="BC3914" s="9"/>
      <c r="BD3914" s="9"/>
      <c r="BE3914" s="9"/>
      <c r="BF3914" s="9"/>
      <c r="BG3914" s="9"/>
      <c r="BH3914" s="9"/>
      <c r="BI3914" s="9"/>
      <c r="BJ3914" s="9"/>
      <c r="BK3914" s="9"/>
      <c r="BL3914" s="9"/>
      <c r="BM3914" s="9"/>
      <c r="BN3914" s="9"/>
      <c r="BO3914" s="9"/>
      <c r="BP3914" s="9"/>
      <c r="BQ3914" s="9"/>
      <c r="BR3914" s="9"/>
      <c r="BS3914" s="9"/>
      <c r="BT3914" s="9"/>
      <c r="BU3914" s="9"/>
      <c r="BV3914" s="9"/>
      <c r="BW3914" s="9"/>
      <c r="BX3914" s="9"/>
      <c r="BY3914" s="9"/>
      <c r="BZ3914" s="9"/>
    </row>
    <row r="3915" spans="1:78">
      <c r="A3915" s="9"/>
      <c r="B3915" s="10"/>
      <c r="D3915" s="9"/>
      <c r="E3915" s="9"/>
      <c r="F3915" s="9"/>
      <c r="G3915" s="9"/>
      <c r="H3915" s="9"/>
      <c r="I3915" s="9"/>
      <c r="J3915" s="9"/>
      <c r="K3915" s="9"/>
      <c r="L3915" s="9"/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A3915" s="9"/>
      <c r="AB3915" s="9"/>
      <c r="AC3915" s="9"/>
      <c r="AD3915" s="9"/>
      <c r="AE3915" s="9"/>
      <c r="AF3915" s="9"/>
      <c r="AG3915" s="9"/>
      <c r="AH3915" s="9"/>
      <c r="AI3915" s="9"/>
      <c r="AJ3915" s="9"/>
      <c r="AK3915" s="9"/>
      <c r="AL3915" s="9"/>
      <c r="AM3915" s="9"/>
      <c r="AN3915" s="9"/>
      <c r="AO3915" s="9"/>
      <c r="AP3915" s="9"/>
      <c r="AQ3915" s="9"/>
      <c r="AR3915" s="9"/>
      <c r="AS3915" s="9"/>
      <c r="AT3915" s="9"/>
      <c r="AU3915" s="9"/>
      <c r="AV3915" s="9"/>
      <c r="AW3915" s="9"/>
      <c r="AX3915" s="9"/>
      <c r="AY3915" s="9"/>
      <c r="AZ3915" s="9"/>
      <c r="BA3915" s="9"/>
      <c r="BB3915" s="9"/>
      <c r="BC3915" s="9"/>
      <c r="BD3915" s="9"/>
      <c r="BE3915" s="9"/>
      <c r="BF3915" s="9"/>
      <c r="BG3915" s="9"/>
      <c r="BH3915" s="9"/>
      <c r="BI3915" s="9"/>
      <c r="BJ3915" s="9"/>
      <c r="BK3915" s="9"/>
      <c r="BL3915" s="9"/>
      <c r="BM3915" s="9"/>
      <c r="BN3915" s="9"/>
      <c r="BO3915" s="9"/>
      <c r="BP3915" s="9"/>
      <c r="BQ3915" s="9"/>
      <c r="BR3915" s="9"/>
      <c r="BS3915" s="9"/>
      <c r="BT3915" s="9"/>
      <c r="BU3915" s="9"/>
      <c r="BV3915" s="9"/>
      <c r="BW3915" s="9"/>
      <c r="BX3915" s="9"/>
      <c r="BY3915" s="9"/>
      <c r="BZ3915" s="9"/>
    </row>
    <row r="3916" spans="1:78">
      <c r="A3916" s="9"/>
      <c r="B3916" s="10"/>
      <c r="D3916" s="9"/>
      <c r="E3916" s="9"/>
      <c r="F3916" s="9"/>
      <c r="G3916" s="9"/>
      <c r="H3916" s="9"/>
      <c r="I3916" s="9"/>
      <c r="J3916" s="9"/>
      <c r="K3916" s="9"/>
      <c r="L3916" s="9"/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A3916" s="9"/>
      <c r="AB3916" s="9"/>
      <c r="AC3916" s="9"/>
      <c r="AD3916" s="9"/>
      <c r="AE3916" s="9"/>
      <c r="AF3916" s="9"/>
      <c r="AG3916" s="9"/>
      <c r="AH3916" s="9"/>
      <c r="AI3916" s="9"/>
      <c r="AJ3916" s="9"/>
      <c r="AK3916" s="9"/>
      <c r="AL3916" s="9"/>
      <c r="AM3916" s="9"/>
      <c r="AN3916" s="9"/>
      <c r="AO3916" s="9"/>
      <c r="AP3916" s="9"/>
      <c r="AQ3916" s="9"/>
      <c r="AR3916" s="9"/>
      <c r="AS3916" s="9"/>
      <c r="AT3916" s="9"/>
      <c r="AU3916" s="9"/>
      <c r="AV3916" s="9"/>
      <c r="AW3916" s="9"/>
      <c r="AX3916" s="9"/>
      <c r="AY3916" s="9"/>
      <c r="AZ3916" s="9"/>
      <c r="BA3916" s="9"/>
      <c r="BB3916" s="9"/>
      <c r="BC3916" s="9"/>
      <c r="BD3916" s="9"/>
      <c r="BE3916" s="9"/>
      <c r="BF3916" s="9"/>
      <c r="BG3916" s="9"/>
      <c r="BH3916" s="9"/>
      <c r="BI3916" s="9"/>
      <c r="BJ3916" s="9"/>
      <c r="BK3916" s="9"/>
      <c r="BL3916" s="9"/>
      <c r="BM3916" s="9"/>
      <c r="BN3916" s="9"/>
      <c r="BO3916" s="9"/>
      <c r="BP3916" s="9"/>
      <c r="BQ3916" s="9"/>
      <c r="BR3916" s="9"/>
      <c r="BS3916" s="9"/>
      <c r="BT3916" s="9"/>
      <c r="BU3916" s="9"/>
      <c r="BV3916" s="9"/>
      <c r="BW3916" s="9"/>
      <c r="BX3916" s="9"/>
      <c r="BY3916" s="9"/>
      <c r="BZ3916" s="9"/>
    </row>
    <row r="3917" spans="1:78">
      <c r="A3917" s="9"/>
      <c r="B3917" s="10"/>
      <c r="D3917" s="9"/>
      <c r="E3917" s="9"/>
      <c r="F3917" s="9"/>
      <c r="G3917" s="9"/>
      <c r="H3917" s="9"/>
      <c r="I3917" s="9"/>
      <c r="J3917" s="9"/>
      <c r="K3917" s="9"/>
      <c r="L3917" s="9"/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A3917" s="9"/>
      <c r="AB3917" s="9"/>
      <c r="AC3917" s="9"/>
      <c r="AD3917" s="9"/>
      <c r="AE3917" s="9"/>
      <c r="AF3917" s="9"/>
      <c r="AG3917" s="9"/>
      <c r="AH3917" s="9"/>
      <c r="AI3917" s="9"/>
      <c r="AJ3917" s="9"/>
      <c r="AK3917" s="9"/>
      <c r="AL3917" s="9"/>
      <c r="AM3917" s="9"/>
      <c r="AN3917" s="9"/>
      <c r="AO3917" s="9"/>
      <c r="AP3917" s="9"/>
      <c r="AQ3917" s="9"/>
      <c r="AR3917" s="9"/>
      <c r="AS3917" s="9"/>
      <c r="AT3917" s="9"/>
      <c r="AU3917" s="9"/>
      <c r="AV3917" s="9"/>
      <c r="AW3917" s="9"/>
      <c r="AX3917" s="9"/>
      <c r="AY3917" s="9"/>
      <c r="AZ3917" s="9"/>
      <c r="BA3917" s="9"/>
      <c r="BB3917" s="9"/>
      <c r="BC3917" s="9"/>
      <c r="BD3917" s="9"/>
      <c r="BE3917" s="9"/>
      <c r="BF3917" s="9"/>
      <c r="BG3917" s="9"/>
      <c r="BH3917" s="9"/>
      <c r="BI3917" s="9"/>
      <c r="BJ3917" s="9"/>
      <c r="BK3917" s="9"/>
      <c r="BL3917" s="9"/>
      <c r="BM3917" s="9"/>
      <c r="BN3917" s="9"/>
      <c r="BO3917" s="9"/>
      <c r="BP3917" s="9"/>
      <c r="BQ3917" s="9"/>
      <c r="BR3917" s="9"/>
      <c r="BS3917" s="9"/>
      <c r="BT3917" s="9"/>
      <c r="BU3917" s="9"/>
      <c r="BV3917" s="9"/>
      <c r="BW3917" s="9"/>
      <c r="BX3917" s="9"/>
      <c r="BY3917" s="9"/>
      <c r="BZ3917" s="9"/>
    </row>
    <row r="3918" spans="1:78">
      <c r="A3918" s="9"/>
      <c r="B3918" s="10"/>
      <c r="D3918" s="9"/>
      <c r="E3918" s="9"/>
      <c r="F3918" s="9"/>
      <c r="G3918" s="9"/>
      <c r="H3918" s="9"/>
      <c r="I3918" s="9"/>
      <c r="J3918" s="9"/>
      <c r="K3918" s="9"/>
      <c r="L3918" s="9"/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A3918" s="9"/>
      <c r="AB3918" s="9"/>
      <c r="AC3918" s="9"/>
      <c r="AD3918" s="9"/>
      <c r="AE3918" s="9"/>
      <c r="AF3918" s="9"/>
      <c r="AG3918" s="9"/>
      <c r="AH3918" s="9"/>
      <c r="AI3918" s="9"/>
      <c r="AJ3918" s="9"/>
      <c r="AK3918" s="9"/>
      <c r="AL3918" s="9"/>
      <c r="AM3918" s="9"/>
      <c r="AN3918" s="9"/>
      <c r="AO3918" s="9"/>
      <c r="AP3918" s="9"/>
      <c r="AQ3918" s="9"/>
      <c r="AR3918" s="9"/>
      <c r="AS3918" s="9"/>
      <c r="AT3918" s="9"/>
      <c r="AU3918" s="9"/>
      <c r="AV3918" s="9"/>
      <c r="AW3918" s="9"/>
      <c r="AX3918" s="9"/>
      <c r="AY3918" s="9"/>
      <c r="AZ3918" s="9"/>
      <c r="BA3918" s="9"/>
      <c r="BB3918" s="9"/>
      <c r="BC3918" s="9"/>
      <c r="BD3918" s="9"/>
      <c r="BE3918" s="9"/>
      <c r="BF3918" s="9"/>
      <c r="BG3918" s="9"/>
      <c r="BH3918" s="9"/>
      <c r="BI3918" s="9"/>
      <c r="BJ3918" s="9"/>
      <c r="BK3918" s="9"/>
      <c r="BL3918" s="9"/>
      <c r="BM3918" s="9"/>
      <c r="BN3918" s="9"/>
      <c r="BO3918" s="9"/>
      <c r="BP3918" s="9"/>
      <c r="BQ3918" s="9"/>
      <c r="BR3918" s="9"/>
      <c r="BS3918" s="9"/>
      <c r="BT3918" s="9"/>
      <c r="BU3918" s="9"/>
      <c r="BV3918" s="9"/>
      <c r="BW3918" s="9"/>
      <c r="BX3918" s="9"/>
      <c r="BY3918" s="9"/>
      <c r="BZ3918" s="9"/>
    </row>
    <row r="3919" spans="1:78">
      <c r="A3919" s="9"/>
      <c r="B3919" s="10"/>
      <c r="D3919" s="9"/>
      <c r="E3919" s="9"/>
      <c r="F3919" s="9"/>
      <c r="G3919" s="9"/>
      <c r="H3919" s="9"/>
      <c r="I3919" s="9"/>
      <c r="J3919" s="9"/>
      <c r="K3919" s="9"/>
      <c r="L3919" s="9"/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A3919" s="9"/>
      <c r="AB3919" s="9"/>
      <c r="AC3919" s="9"/>
      <c r="AD3919" s="9"/>
      <c r="AE3919" s="9"/>
      <c r="AF3919" s="9"/>
      <c r="AG3919" s="9"/>
      <c r="AH3919" s="9"/>
      <c r="AI3919" s="9"/>
      <c r="AJ3919" s="9"/>
      <c r="AK3919" s="9"/>
      <c r="AL3919" s="9"/>
      <c r="AM3919" s="9"/>
      <c r="AN3919" s="9"/>
      <c r="AO3919" s="9"/>
      <c r="AP3919" s="9"/>
      <c r="AQ3919" s="9"/>
      <c r="AR3919" s="9"/>
      <c r="AS3919" s="9"/>
      <c r="AT3919" s="9"/>
      <c r="AU3919" s="9"/>
      <c r="AV3919" s="9"/>
      <c r="AW3919" s="9"/>
      <c r="AX3919" s="9"/>
      <c r="AY3919" s="9"/>
      <c r="AZ3919" s="9"/>
      <c r="BA3919" s="9"/>
      <c r="BB3919" s="9"/>
      <c r="BC3919" s="9"/>
      <c r="BD3919" s="9"/>
      <c r="BE3919" s="9"/>
      <c r="BF3919" s="9"/>
      <c r="BG3919" s="9"/>
      <c r="BH3919" s="9"/>
      <c r="BI3919" s="9"/>
      <c r="BJ3919" s="9"/>
      <c r="BK3919" s="9"/>
      <c r="BL3919" s="9"/>
      <c r="BM3919" s="9"/>
      <c r="BN3919" s="9"/>
      <c r="BO3919" s="9"/>
      <c r="BP3919" s="9"/>
      <c r="BQ3919" s="9"/>
      <c r="BR3919" s="9"/>
      <c r="BS3919" s="9"/>
      <c r="BT3919" s="9"/>
      <c r="BU3919" s="9"/>
      <c r="BV3919" s="9"/>
      <c r="BW3919" s="9"/>
      <c r="BX3919" s="9"/>
      <c r="BY3919" s="9"/>
      <c r="BZ3919" s="9"/>
    </row>
    <row r="3920" spans="1:78">
      <c r="A3920" s="9"/>
      <c r="B3920" s="10"/>
      <c r="D3920" s="9"/>
      <c r="E3920" s="9"/>
      <c r="F3920" s="9"/>
      <c r="G3920" s="9"/>
      <c r="H3920" s="9"/>
      <c r="I3920" s="9"/>
      <c r="J3920" s="9"/>
      <c r="K3920" s="9"/>
      <c r="L3920" s="9"/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A3920" s="9"/>
      <c r="AB3920" s="9"/>
      <c r="AC3920" s="9"/>
      <c r="AD3920" s="9"/>
      <c r="AE3920" s="9"/>
      <c r="AF3920" s="9"/>
      <c r="AG3920" s="9"/>
      <c r="AH3920" s="9"/>
      <c r="AI3920" s="9"/>
      <c r="AJ3920" s="9"/>
      <c r="AK3920" s="9"/>
      <c r="AL3920" s="9"/>
      <c r="AM3920" s="9"/>
      <c r="AN3920" s="9"/>
      <c r="AO3920" s="9"/>
      <c r="AP3920" s="9"/>
      <c r="AQ3920" s="9"/>
      <c r="AR3920" s="9"/>
      <c r="AS3920" s="9"/>
      <c r="AT3920" s="9"/>
      <c r="AU3920" s="9"/>
      <c r="AV3920" s="9"/>
      <c r="AW3920" s="9"/>
      <c r="AX3920" s="9"/>
      <c r="AY3920" s="9"/>
      <c r="AZ3920" s="9"/>
      <c r="BA3920" s="9"/>
      <c r="BB3920" s="9"/>
      <c r="BC3920" s="9"/>
      <c r="BD3920" s="9"/>
      <c r="BE3920" s="9"/>
      <c r="BF3920" s="9"/>
      <c r="BG3920" s="9"/>
      <c r="BH3920" s="9"/>
      <c r="BI3920" s="9"/>
      <c r="BJ3920" s="9"/>
      <c r="BK3920" s="9"/>
      <c r="BL3920" s="9"/>
      <c r="BM3920" s="9"/>
      <c r="BN3920" s="9"/>
      <c r="BO3920" s="9"/>
      <c r="BP3920" s="9"/>
      <c r="BQ3920" s="9"/>
      <c r="BR3920" s="9"/>
      <c r="BS3920" s="9"/>
      <c r="BT3920" s="9"/>
      <c r="BU3920" s="9"/>
      <c r="BV3920" s="9"/>
      <c r="BW3920" s="9"/>
      <c r="BX3920" s="9"/>
      <c r="BY3920" s="9"/>
      <c r="BZ3920" s="9"/>
    </row>
    <row r="3921" spans="1:78">
      <c r="A3921" s="9"/>
      <c r="B3921" s="10"/>
      <c r="D3921" s="9"/>
      <c r="E3921" s="9"/>
      <c r="F3921" s="9"/>
      <c r="G3921" s="9"/>
      <c r="H3921" s="9"/>
      <c r="I3921" s="9"/>
      <c r="J3921" s="9"/>
      <c r="K3921" s="9"/>
      <c r="L3921" s="9"/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A3921" s="9"/>
      <c r="AB3921" s="9"/>
      <c r="AC3921" s="9"/>
      <c r="AD3921" s="9"/>
      <c r="AE3921" s="9"/>
      <c r="AF3921" s="9"/>
      <c r="AG3921" s="9"/>
      <c r="AH3921" s="9"/>
      <c r="AI3921" s="9"/>
      <c r="AJ3921" s="9"/>
      <c r="AK3921" s="9"/>
      <c r="AL3921" s="9"/>
      <c r="AM3921" s="9"/>
      <c r="AN3921" s="9"/>
      <c r="AO3921" s="9"/>
      <c r="AP3921" s="9"/>
      <c r="AQ3921" s="9"/>
      <c r="AR3921" s="9"/>
      <c r="AS3921" s="9"/>
      <c r="AT3921" s="9"/>
      <c r="AU3921" s="9"/>
      <c r="AV3921" s="9"/>
      <c r="AW3921" s="9"/>
      <c r="AX3921" s="9"/>
      <c r="AY3921" s="9"/>
      <c r="AZ3921" s="9"/>
      <c r="BA3921" s="9"/>
      <c r="BB3921" s="9"/>
      <c r="BC3921" s="9"/>
      <c r="BD3921" s="9"/>
      <c r="BE3921" s="9"/>
      <c r="BF3921" s="9"/>
      <c r="BG3921" s="9"/>
      <c r="BH3921" s="9"/>
      <c r="BI3921" s="9"/>
      <c r="BJ3921" s="9"/>
      <c r="BK3921" s="9"/>
      <c r="BL3921" s="9"/>
      <c r="BM3921" s="9"/>
      <c r="BN3921" s="9"/>
      <c r="BO3921" s="9"/>
      <c r="BP3921" s="9"/>
      <c r="BQ3921" s="9"/>
      <c r="BR3921" s="9"/>
      <c r="BS3921" s="9"/>
      <c r="BT3921" s="9"/>
      <c r="BU3921" s="9"/>
      <c r="BV3921" s="9"/>
      <c r="BW3921" s="9"/>
      <c r="BX3921" s="9"/>
      <c r="BY3921" s="9"/>
      <c r="BZ3921" s="9"/>
    </row>
    <row r="3922" spans="1:78">
      <c r="A3922" s="9"/>
      <c r="B3922" s="10"/>
      <c r="D3922" s="9"/>
      <c r="E3922" s="9"/>
      <c r="F3922" s="9"/>
      <c r="G3922" s="9"/>
      <c r="H3922" s="9"/>
      <c r="I3922" s="9"/>
      <c r="J3922" s="9"/>
      <c r="K3922" s="9"/>
      <c r="L3922" s="9"/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A3922" s="9"/>
      <c r="AB3922" s="9"/>
      <c r="AC3922" s="9"/>
      <c r="AD3922" s="9"/>
      <c r="AE3922" s="9"/>
      <c r="AF3922" s="9"/>
      <c r="AG3922" s="9"/>
      <c r="AH3922" s="9"/>
      <c r="AI3922" s="9"/>
      <c r="AJ3922" s="9"/>
      <c r="AK3922" s="9"/>
      <c r="AL3922" s="9"/>
      <c r="AM3922" s="9"/>
      <c r="AN3922" s="9"/>
      <c r="AO3922" s="9"/>
      <c r="AP3922" s="9"/>
      <c r="AQ3922" s="9"/>
      <c r="AR3922" s="9"/>
      <c r="AS3922" s="9"/>
      <c r="AT3922" s="9"/>
      <c r="AU3922" s="9"/>
      <c r="AV3922" s="9"/>
      <c r="AW3922" s="9"/>
      <c r="AX3922" s="9"/>
      <c r="AY3922" s="9"/>
      <c r="AZ3922" s="9"/>
      <c r="BA3922" s="9"/>
      <c r="BB3922" s="9"/>
      <c r="BC3922" s="9"/>
      <c r="BD3922" s="9"/>
      <c r="BE3922" s="9"/>
      <c r="BF3922" s="9"/>
      <c r="BG3922" s="9"/>
      <c r="BH3922" s="9"/>
      <c r="BI3922" s="9"/>
      <c r="BJ3922" s="9"/>
      <c r="BK3922" s="9"/>
      <c r="BL3922" s="9"/>
      <c r="BM3922" s="9"/>
      <c r="BN3922" s="9"/>
      <c r="BO3922" s="9"/>
      <c r="BP3922" s="9"/>
      <c r="BQ3922" s="9"/>
      <c r="BR3922" s="9"/>
      <c r="BS3922" s="9"/>
      <c r="BT3922" s="9"/>
      <c r="BU3922" s="9"/>
      <c r="BV3922" s="9"/>
      <c r="BW3922" s="9"/>
      <c r="BX3922" s="9"/>
      <c r="BY3922" s="9"/>
      <c r="BZ3922" s="9"/>
    </row>
    <row r="3923" spans="1:78">
      <c r="A3923" s="9"/>
      <c r="B3923" s="10"/>
      <c r="D3923" s="9"/>
      <c r="E3923" s="9"/>
      <c r="F3923" s="9"/>
      <c r="G3923" s="9"/>
      <c r="H3923" s="9"/>
      <c r="I3923" s="9"/>
      <c r="J3923" s="9"/>
      <c r="K3923" s="9"/>
      <c r="L3923" s="9"/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A3923" s="9"/>
      <c r="AB3923" s="9"/>
      <c r="AC3923" s="9"/>
      <c r="AD3923" s="9"/>
      <c r="AE3923" s="9"/>
      <c r="AF3923" s="9"/>
      <c r="AG3923" s="9"/>
      <c r="AH3923" s="9"/>
      <c r="AI3923" s="9"/>
      <c r="AJ3923" s="9"/>
      <c r="AK3923" s="9"/>
      <c r="AL3923" s="9"/>
      <c r="AM3923" s="9"/>
      <c r="AN3923" s="9"/>
      <c r="AO3923" s="9"/>
      <c r="AP3923" s="9"/>
      <c r="AQ3923" s="9"/>
      <c r="AR3923" s="9"/>
      <c r="AS3923" s="9"/>
      <c r="AT3923" s="9"/>
      <c r="AU3923" s="9"/>
      <c r="AV3923" s="9"/>
      <c r="AW3923" s="9"/>
      <c r="AX3923" s="9"/>
      <c r="AY3923" s="9"/>
      <c r="AZ3923" s="9"/>
      <c r="BA3923" s="9"/>
      <c r="BB3923" s="9"/>
      <c r="BC3923" s="9"/>
      <c r="BD3923" s="9"/>
      <c r="BE3923" s="9"/>
      <c r="BF3923" s="9"/>
      <c r="BG3923" s="9"/>
      <c r="BH3923" s="9"/>
      <c r="BI3923" s="9"/>
      <c r="BJ3923" s="9"/>
      <c r="BK3923" s="9"/>
      <c r="BL3923" s="9"/>
      <c r="BM3923" s="9"/>
      <c r="BN3923" s="9"/>
      <c r="BO3923" s="9"/>
      <c r="BP3923" s="9"/>
      <c r="BQ3923" s="9"/>
      <c r="BR3923" s="9"/>
      <c r="BS3923" s="9"/>
      <c r="BT3923" s="9"/>
      <c r="BU3923" s="9"/>
      <c r="BV3923" s="9"/>
      <c r="BW3923" s="9"/>
      <c r="BX3923" s="9"/>
      <c r="BY3923" s="9"/>
      <c r="BZ3923" s="9"/>
    </row>
    <row r="3924" spans="1:78">
      <c r="A3924" s="9"/>
      <c r="B3924" s="10"/>
      <c r="D3924" s="9"/>
      <c r="E3924" s="9"/>
      <c r="F3924" s="9"/>
      <c r="G3924" s="9"/>
      <c r="H3924" s="9"/>
      <c r="I3924" s="9"/>
      <c r="J3924" s="9"/>
      <c r="K3924" s="9"/>
      <c r="L3924" s="9"/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A3924" s="9"/>
      <c r="AB3924" s="9"/>
      <c r="AC3924" s="9"/>
      <c r="AD3924" s="9"/>
      <c r="AE3924" s="9"/>
      <c r="AF3924" s="9"/>
      <c r="AG3924" s="9"/>
      <c r="AH3924" s="9"/>
      <c r="AI3924" s="9"/>
      <c r="AJ3924" s="9"/>
      <c r="AK3924" s="9"/>
      <c r="AL3924" s="9"/>
      <c r="AM3924" s="9"/>
      <c r="AN3924" s="9"/>
      <c r="AO3924" s="9"/>
      <c r="AP3924" s="9"/>
      <c r="AQ3924" s="9"/>
      <c r="AR3924" s="9"/>
      <c r="AS3924" s="9"/>
      <c r="AT3924" s="9"/>
      <c r="AU3924" s="9"/>
      <c r="AV3924" s="9"/>
      <c r="AW3924" s="9"/>
      <c r="AX3924" s="9"/>
      <c r="AY3924" s="9"/>
      <c r="AZ3924" s="9"/>
      <c r="BA3924" s="9"/>
      <c r="BB3924" s="9"/>
      <c r="BC3924" s="9"/>
      <c r="BD3924" s="9"/>
      <c r="BE3924" s="9"/>
      <c r="BF3924" s="9"/>
      <c r="BG3924" s="9"/>
      <c r="BH3924" s="9"/>
      <c r="BI3924" s="9"/>
      <c r="BJ3924" s="9"/>
      <c r="BK3924" s="9"/>
      <c r="BL3924" s="9"/>
      <c r="BM3924" s="9"/>
      <c r="BN3924" s="9"/>
      <c r="BO3924" s="9"/>
      <c r="BP3924" s="9"/>
      <c r="BQ3924" s="9"/>
      <c r="BR3924" s="9"/>
      <c r="BS3924" s="9"/>
      <c r="BT3924" s="9"/>
      <c r="BU3924" s="9"/>
      <c r="BV3924" s="9"/>
      <c r="BW3924" s="9"/>
      <c r="BX3924" s="9"/>
      <c r="BY3924" s="9"/>
      <c r="BZ3924" s="9"/>
    </row>
    <row r="3925" spans="1:78">
      <c r="A3925" s="9"/>
      <c r="B3925" s="10"/>
      <c r="D3925" s="9"/>
      <c r="E3925" s="9"/>
      <c r="F3925" s="9"/>
      <c r="G3925" s="9"/>
      <c r="H3925" s="9"/>
      <c r="I3925" s="9"/>
      <c r="J3925" s="9"/>
      <c r="K3925" s="9"/>
      <c r="L3925" s="9"/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A3925" s="9"/>
      <c r="AB3925" s="9"/>
      <c r="AC3925" s="9"/>
      <c r="AD3925" s="9"/>
      <c r="AE3925" s="9"/>
      <c r="AF3925" s="9"/>
      <c r="AG3925" s="9"/>
      <c r="AH3925" s="9"/>
      <c r="AI3925" s="9"/>
      <c r="AJ3925" s="9"/>
      <c r="AK3925" s="9"/>
      <c r="AL3925" s="9"/>
      <c r="AM3925" s="9"/>
      <c r="AN3925" s="9"/>
      <c r="AO3925" s="9"/>
      <c r="AP3925" s="9"/>
      <c r="AQ3925" s="9"/>
      <c r="AR3925" s="9"/>
      <c r="AS3925" s="9"/>
      <c r="AT3925" s="9"/>
      <c r="AU3925" s="9"/>
      <c r="AV3925" s="9"/>
      <c r="AW3925" s="9"/>
      <c r="AX3925" s="9"/>
      <c r="AY3925" s="9"/>
      <c r="AZ3925" s="9"/>
      <c r="BA3925" s="9"/>
      <c r="BB3925" s="9"/>
      <c r="BC3925" s="9"/>
      <c r="BD3925" s="9"/>
      <c r="BE3925" s="9"/>
      <c r="BF3925" s="9"/>
      <c r="BG3925" s="9"/>
      <c r="BH3925" s="9"/>
      <c r="BI3925" s="9"/>
      <c r="BJ3925" s="9"/>
      <c r="BK3925" s="9"/>
      <c r="BL3925" s="9"/>
      <c r="BM3925" s="9"/>
      <c r="BN3925" s="9"/>
      <c r="BO3925" s="9"/>
      <c r="BP3925" s="9"/>
      <c r="BQ3925" s="9"/>
      <c r="BR3925" s="9"/>
      <c r="BS3925" s="9"/>
      <c r="BT3925" s="9"/>
      <c r="BU3925" s="9"/>
      <c r="BV3925" s="9"/>
      <c r="BW3925" s="9"/>
      <c r="BX3925" s="9"/>
      <c r="BY3925" s="9"/>
      <c r="BZ3925" s="9"/>
    </row>
    <row r="3926" spans="1:78">
      <c r="A3926" s="9"/>
      <c r="B3926" s="10"/>
      <c r="D3926" s="9"/>
      <c r="E3926" s="9"/>
      <c r="F3926" s="9"/>
      <c r="G3926" s="9"/>
      <c r="H3926" s="9"/>
      <c r="I3926" s="9"/>
      <c r="J3926" s="9"/>
      <c r="K3926" s="9"/>
      <c r="L3926" s="9"/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A3926" s="9"/>
      <c r="AB3926" s="9"/>
      <c r="AC3926" s="9"/>
      <c r="AD3926" s="9"/>
      <c r="AE3926" s="9"/>
      <c r="AF3926" s="9"/>
      <c r="AG3926" s="9"/>
      <c r="AH3926" s="9"/>
      <c r="AI3926" s="9"/>
      <c r="AJ3926" s="9"/>
      <c r="AK3926" s="9"/>
      <c r="AL3926" s="9"/>
      <c r="AM3926" s="9"/>
      <c r="AN3926" s="9"/>
      <c r="AO3926" s="9"/>
      <c r="AP3926" s="9"/>
      <c r="AQ3926" s="9"/>
      <c r="AR3926" s="9"/>
      <c r="AS3926" s="9"/>
      <c r="AT3926" s="9"/>
      <c r="AU3926" s="9"/>
      <c r="AV3926" s="9"/>
      <c r="AW3926" s="9"/>
      <c r="AX3926" s="9"/>
      <c r="AY3926" s="9"/>
      <c r="AZ3926" s="9"/>
      <c r="BA3926" s="9"/>
      <c r="BB3926" s="9"/>
      <c r="BC3926" s="9"/>
      <c r="BD3926" s="9"/>
      <c r="BE3926" s="9"/>
      <c r="BF3926" s="9"/>
      <c r="BG3926" s="9"/>
      <c r="BH3926" s="9"/>
      <c r="BI3926" s="9"/>
      <c r="BJ3926" s="9"/>
      <c r="BK3926" s="9"/>
      <c r="BL3926" s="9"/>
      <c r="BM3926" s="9"/>
      <c r="BN3926" s="9"/>
      <c r="BO3926" s="9"/>
      <c r="BP3926" s="9"/>
      <c r="BQ3926" s="9"/>
      <c r="BR3926" s="9"/>
      <c r="BS3926" s="9"/>
      <c r="BT3926" s="9"/>
      <c r="BU3926" s="9"/>
      <c r="BV3926" s="9"/>
      <c r="BW3926" s="9"/>
      <c r="BX3926" s="9"/>
      <c r="BY3926" s="9"/>
      <c r="BZ3926" s="9"/>
    </row>
    <row r="3927" spans="1:78">
      <c r="A3927" s="9"/>
      <c r="B3927" s="10"/>
      <c r="D3927" s="9"/>
      <c r="E3927" s="9"/>
      <c r="F3927" s="9"/>
      <c r="G3927" s="9"/>
      <c r="H3927" s="9"/>
      <c r="I3927" s="9"/>
      <c r="J3927" s="9"/>
      <c r="K3927" s="9"/>
      <c r="L3927" s="9"/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A3927" s="9"/>
      <c r="AB3927" s="9"/>
      <c r="AC3927" s="9"/>
      <c r="AD3927" s="9"/>
      <c r="AE3927" s="9"/>
      <c r="AF3927" s="9"/>
      <c r="AG3927" s="9"/>
      <c r="AH3927" s="9"/>
      <c r="AI3927" s="9"/>
      <c r="AJ3927" s="9"/>
      <c r="AK3927" s="9"/>
      <c r="AL3927" s="9"/>
      <c r="AM3927" s="9"/>
      <c r="AN3927" s="9"/>
      <c r="AO3927" s="9"/>
      <c r="AP3927" s="9"/>
      <c r="AQ3927" s="9"/>
      <c r="AR3927" s="9"/>
      <c r="AS3927" s="9"/>
      <c r="AT3927" s="9"/>
      <c r="AU3927" s="9"/>
      <c r="AV3927" s="9"/>
      <c r="AW3927" s="9"/>
      <c r="AX3927" s="9"/>
      <c r="AY3927" s="9"/>
      <c r="AZ3927" s="9"/>
      <c r="BA3927" s="9"/>
      <c r="BB3927" s="9"/>
      <c r="BC3927" s="9"/>
      <c r="BD3927" s="9"/>
      <c r="BE3927" s="9"/>
      <c r="BF3927" s="9"/>
      <c r="BG3927" s="9"/>
      <c r="BH3927" s="9"/>
      <c r="BI3927" s="9"/>
      <c r="BJ3927" s="9"/>
      <c r="BK3927" s="9"/>
      <c r="BL3927" s="9"/>
      <c r="BM3927" s="9"/>
      <c r="BN3927" s="9"/>
      <c r="BO3927" s="9"/>
      <c r="BP3927" s="9"/>
      <c r="BQ3927" s="9"/>
      <c r="BR3927" s="9"/>
      <c r="BS3927" s="9"/>
      <c r="BT3927" s="9"/>
      <c r="BU3927" s="9"/>
      <c r="BV3927" s="9"/>
      <c r="BW3927" s="9"/>
      <c r="BX3927" s="9"/>
      <c r="BY3927" s="9"/>
      <c r="BZ3927" s="9"/>
    </row>
    <row r="3928" spans="1:78">
      <c r="A3928" s="9"/>
      <c r="B3928" s="10"/>
      <c r="D3928" s="9"/>
      <c r="E3928" s="9"/>
      <c r="F3928" s="9"/>
      <c r="G3928" s="9"/>
      <c r="H3928" s="9"/>
      <c r="I3928" s="9"/>
      <c r="J3928" s="9"/>
      <c r="K3928" s="9"/>
      <c r="L3928" s="9"/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A3928" s="9"/>
      <c r="AB3928" s="9"/>
      <c r="AC3928" s="9"/>
      <c r="AD3928" s="9"/>
      <c r="AE3928" s="9"/>
      <c r="AF3928" s="9"/>
      <c r="AG3928" s="9"/>
      <c r="AH3928" s="9"/>
      <c r="AI3928" s="9"/>
      <c r="AJ3928" s="9"/>
      <c r="AK3928" s="9"/>
      <c r="AL3928" s="9"/>
      <c r="AM3928" s="9"/>
      <c r="AN3928" s="9"/>
      <c r="AO3928" s="9"/>
      <c r="AP3928" s="9"/>
      <c r="AQ3928" s="9"/>
      <c r="AR3928" s="9"/>
      <c r="AS3928" s="9"/>
      <c r="AT3928" s="9"/>
      <c r="AU3928" s="9"/>
      <c r="AV3928" s="9"/>
      <c r="AW3928" s="9"/>
      <c r="AX3928" s="9"/>
      <c r="AY3928" s="9"/>
      <c r="AZ3928" s="9"/>
      <c r="BA3928" s="9"/>
      <c r="BB3928" s="9"/>
      <c r="BC3928" s="9"/>
      <c r="BD3928" s="9"/>
      <c r="BE3928" s="9"/>
      <c r="BF3928" s="9"/>
      <c r="BG3928" s="9"/>
      <c r="BH3928" s="9"/>
      <c r="BI3928" s="9"/>
      <c r="BJ3928" s="9"/>
      <c r="BK3928" s="9"/>
      <c r="BL3928" s="9"/>
      <c r="BM3928" s="9"/>
      <c r="BN3928" s="9"/>
      <c r="BO3928" s="9"/>
      <c r="BP3928" s="9"/>
      <c r="BQ3928" s="9"/>
      <c r="BR3928" s="9"/>
      <c r="BS3928" s="9"/>
      <c r="BT3928" s="9"/>
      <c r="BU3928" s="9"/>
      <c r="BV3928" s="9"/>
      <c r="BW3928" s="9"/>
      <c r="BX3928" s="9"/>
      <c r="BY3928" s="9"/>
      <c r="BZ3928" s="9"/>
    </row>
    <row r="3929" spans="1:78">
      <c r="A3929" s="9"/>
      <c r="B3929" s="10"/>
      <c r="D3929" s="9"/>
      <c r="E3929" s="9"/>
      <c r="F3929" s="9"/>
      <c r="G3929" s="9"/>
      <c r="H3929" s="9"/>
      <c r="I3929" s="9"/>
      <c r="J3929" s="9"/>
      <c r="K3929" s="9"/>
      <c r="L3929" s="9"/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A3929" s="9"/>
      <c r="AB3929" s="9"/>
      <c r="AC3929" s="9"/>
      <c r="AD3929" s="9"/>
      <c r="AE3929" s="9"/>
      <c r="AF3929" s="9"/>
      <c r="AG3929" s="9"/>
      <c r="AH3929" s="9"/>
      <c r="AI3929" s="9"/>
      <c r="AJ3929" s="9"/>
      <c r="AK3929" s="9"/>
      <c r="AL3929" s="9"/>
      <c r="AM3929" s="9"/>
      <c r="AN3929" s="9"/>
      <c r="AO3929" s="9"/>
      <c r="AP3929" s="9"/>
      <c r="AQ3929" s="9"/>
      <c r="AR3929" s="9"/>
      <c r="AS3929" s="9"/>
      <c r="AT3929" s="9"/>
      <c r="AU3929" s="9"/>
      <c r="AV3929" s="9"/>
      <c r="AW3929" s="9"/>
      <c r="AX3929" s="9"/>
      <c r="AY3929" s="9"/>
      <c r="AZ3929" s="9"/>
      <c r="BA3929" s="9"/>
      <c r="BB3929" s="9"/>
      <c r="BC3929" s="9"/>
      <c r="BD3929" s="9"/>
      <c r="BE3929" s="9"/>
      <c r="BF3929" s="9"/>
      <c r="BG3929" s="9"/>
      <c r="BH3929" s="9"/>
      <c r="BI3929" s="9"/>
      <c r="BJ3929" s="9"/>
      <c r="BK3929" s="9"/>
      <c r="BL3929" s="9"/>
      <c r="BM3929" s="9"/>
      <c r="BN3929" s="9"/>
      <c r="BO3929" s="9"/>
      <c r="BP3929" s="9"/>
      <c r="BQ3929" s="9"/>
      <c r="BR3929" s="9"/>
      <c r="BS3929" s="9"/>
      <c r="BT3929" s="9"/>
      <c r="BU3929" s="9"/>
      <c r="BV3929" s="9"/>
      <c r="BW3929" s="9"/>
      <c r="BX3929" s="9"/>
      <c r="BY3929" s="9"/>
      <c r="BZ3929" s="9"/>
    </row>
    <row r="3930" spans="1:78">
      <c r="A3930" s="9"/>
      <c r="B3930" s="10"/>
      <c r="D3930" s="9"/>
      <c r="E3930" s="9"/>
      <c r="F3930" s="9"/>
      <c r="G3930" s="9"/>
      <c r="H3930" s="9"/>
      <c r="I3930" s="9"/>
      <c r="J3930" s="9"/>
      <c r="K3930" s="9"/>
      <c r="L3930" s="9"/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A3930" s="9"/>
      <c r="AB3930" s="9"/>
      <c r="AC3930" s="9"/>
      <c r="AD3930" s="9"/>
      <c r="AE3930" s="9"/>
      <c r="AF3930" s="9"/>
      <c r="AG3930" s="9"/>
      <c r="AH3930" s="9"/>
      <c r="AI3930" s="9"/>
      <c r="AJ3930" s="9"/>
      <c r="AK3930" s="9"/>
      <c r="AL3930" s="9"/>
      <c r="AM3930" s="9"/>
      <c r="AN3930" s="9"/>
      <c r="AO3930" s="9"/>
      <c r="AP3930" s="9"/>
      <c r="AQ3930" s="9"/>
      <c r="AR3930" s="9"/>
      <c r="AS3930" s="9"/>
      <c r="AT3930" s="9"/>
      <c r="AU3930" s="9"/>
      <c r="AV3930" s="9"/>
      <c r="AW3930" s="9"/>
      <c r="AX3930" s="9"/>
      <c r="AY3930" s="9"/>
      <c r="AZ3930" s="9"/>
      <c r="BA3930" s="9"/>
      <c r="BB3930" s="9"/>
      <c r="BC3930" s="9"/>
      <c r="BD3930" s="9"/>
      <c r="BE3930" s="9"/>
      <c r="BF3930" s="9"/>
      <c r="BG3930" s="9"/>
      <c r="BH3930" s="9"/>
      <c r="BI3930" s="9"/>
      <c r="BJ3930" s="9"/>
      <c r="BK3930" s="9"/>
      <c r="BL3930" s="9"/>
      <c r="BM3930" s="9"/>
      <c r="BN3930" s="9"/>
      <c r="BO3930" s="9"/>
      <c r="BP3930" s="9"/>
      <c r="BQ3930" s="9"/>
      <c r="BR3930" s="9"/>
      <c r="BS3930" s="9"/>
      <c r="BT3930" s="9"/>
      <c r="BU3930" s="9"/>
      <c r="BV3930" s="9"/>
      <c r="BW3930" s="9"/>
      <c r="BX3930" s="9"/>
      <c r="BY3930" s="9"/>
      <c r="BZ3930" s="9"/>
    </row>
    <row r="3931" spans="1:78">
      <c r="A3931" s="9"/>
      <c r="B3931" s="10"/>
      <c r="D3931" s="9"/>
      <c r="E3931" s="9"/>
      <c r="F3931" s="9"/>
      <c r="G3931" s="9"/>
      <c r="H3931" s="9"/>
      <c r="I3931" s="9"/>
      <c r="J3931" s="9"/>
      <c r="K3931" s="9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A3931" s="9"/>
      <c r="AB3931" s="9"/>
      <c r="AC3931" s="9"/>
      <c r="AD3931" s="9"/>
      <c r="AE3931" s="9"/>
      <c r="AF3931" s="9"/>
      <c r="AG3931" s="9"/>
      <c r="AH3931" s="9"/>
      <c r="AI3931" s="9"/>
      <c r="AJ3931" s="9"/>
      <c r="AK3931" s="9"/>
      <c r="AL3931" s="9"/>
      <c r="AM3931" s="9"/>
      <c r="AN3931" s="9"/>
      <c r="AO3931" s="9"/>
      <c r="AP3931" s="9"/>
      <c r="AQ3931" s="9"/>
      <c r="AR3931" s="9"/>
      <c r="AS3931" s="9"/>
      <c r="AT3931" s="9"/>
      <c r="AU3931" s="9"/>
      <c r="AV3931" s="9"/>
      <c r="AW3931" s="9"/>
      <c r="AX3931" s="9"/>
      <c r="AY3931" s="9"/>
      <c r="AZ3931" s="9"/>
      <c r="BA3931" s="9"/>
      <c r="BB3931" s="9"/>
      <c r="BC3931" s="9"/>
      <c r="BD3931" s="9"/>
      <c r="BE3931" s="9"/>
      <c r="BF3931" s="9"/>
      <c r="BG3931" s="9"/>
      <c r="BH3931" s="9"/>
      <c r="BI3931" s="9"/>
      <c r="BJ3931" s="9"/>
      <c r="BK3931" s="9"/>
      <c r="BL3931" s="9"/>
      <c r="BM3931" s="9"/>
      <c r="BN3931" s="9"/>
      <c r="BO3931" s="9"/>
      <c r="BP3931" s="9"/>
      <c r="BQ3931" s="9"/>
      <c r="BR3931" s="9"/>
      <c r="BS3931" s="9"/>
      <c r="BT3931" s="9"/>
      <c r="BU3931" s="9"/>
      <c r="BV3931" s="9"/>
      <c r="BW3931" s="9"/>
      <c r="BX3931" s="9"/>
      <c r="BY3931" s="9"/>
      <c r="BZ3931" s="9"/>
    </row>
    <row r="3932" spans="1:78">
      <c r="A3932" s="9"/>
      <c r="B3932" s="10"/>
      <c r="D3932" s="9"/>
      <c r="E3932" s="9"/>
      <c r="F3932" s="9"/>
      <c r="G3932" s="9"/>
      <c r="H3932" s="9"/>
      <c r="I3932" s="9"/>
      <c r="J3932" s="9"/>
      <c r="K3932" s="9"/>
      <c r="L3932" s="9"/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A3932" s="9"/>
      <c r="AB3932" s="9"/>
      <c r="AC3932" s="9"/>
      <c r="AD3932" s="9"/>
      <c r="AE3932" s="9"/>
      <c r="AF3932" s="9"/>
      <c r="AG3932" s="9"/>
      <c r="AH3932" s="9"/>
      <c r="AI3932" s="9"/>
      <c r="AJ3932" s="9"/>
      <c r="AK3932" s="9"/>
      <c r="AL3932" s="9"/>
      <c r="AM3932" s="9"/>
      <c r="AN3932" s="9"/>
      <c r="AO3932" s="9"/>
      <c r="AP3932" s="9"/>
      <c r="AQ3932" s="9"/>
      <c r="AR3932" s="9"/>
      <c r="AS3932" s="9"/>
      <c r="AT3932" s="9"/>
      <c r="AU3932" s="9"/>
      <c r="AV3932" s="9"/>
      <c r="AW3932" s="9"/>
      <c r="AX3932" s="9"/>
      <c r="AY3932" s="9"/>
      <c r="AZ3932" s="9"/>
      <c r="BA3932" s="9"/>
      <c r="BB3932" s="9"/>
      <c r="BC3932" s="9"/>
      <c r="BD3932" s="9"/>
      <c r="BE3932" s="9"/>
      <c r="BF3932" s="9"/>
      <c r="BG3932" s="9"/>
      <c r="BH3932" s="9"/>
      <c r="BI3932" s="9"/>
      <c r="BJ3932" s="9"/>
      <c r="BK3932" s="9"/>
      <c r="BL3932" s="9"/>
      <c r="BM3932" s="9"/>
      <c r="BN3932" s="9"/>
      <c r="BO3932" s="9"/>
      <c r="BP3932" s="9"/>
      <c r="BQ3932" s="9"/>
      <c r="BR3932" s="9"/>
      <c r="BS3932" s="9"/>
      <c r="BT3932" s="9"/>
      <c r="BU3932" s="9"/>
      <c r="BV3932" s="9"/>
      <c r="BW3932" s="9"/>
      <c r="BX3932" s="9"/>
      <c r="BY3932" s="9"/>
      <c r="BZ3932" s="9"/>
    </row>
    <row r="3933" spans="1:78">
      <c r="A3933" s="9"/>
      <c r="B3933" s="10"/>
      <c r="D3933" s="9"/>
      <c r="E3933" s="9"/>
      <c r="F3933" s="9"/>
      <c r="G3933" s="9"/>
      <c r="H3933" s="9"/>
      <c r="I3933" s="9"/>
      <c r="J3933" s="9"/>
      <c r="K3933" s="9"/>
      <c r="L3933" s="9"/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A3933" s="9"/>
      <c r="AB3933" s="9"/>
      <c r="AC3933" s="9"/>
      <c r="AD3933" s="9"/>
      <c r="AE3933" s="9"/>
      <c r="AF3933" s="9"/>
      <c r="AG3933" s="9"/>
      <c r="AH3933" s="9"/>
      <c r="AI3933" s="9"/>
      <c r="AJ3933" s="9"/>
      <c r="AK3933" s="9"/>
      <c r="AL3933" s="9"/>
      <c r="AM3933" s="9"/>
      <c r="AN3933" s="9"/>
      <c r="AO3933" s="9"/>
      <c r="AP3933" s="9"/>
      <c r="AQ3933" s="9"/>
      <c r="AR3933" s="9"/>
      <c r="AS3933" s="9"/>
      <c r="AT3933" s="9"/>
      <c r="AU3933" s="9"/>
      <c r="AV3933" s="9"/>
      <c r="AW3933" s="9"/>
      <c r="AX3933" s="9"/>
      <c r="AY3933" s="9"/>
      <c r="AZ3933" s="9"/>
      <c r="BA3933" s="9"/>
      <c r="BB3933" s="9"/>
      <c r="BC3933" s="9"/>
      <c r="BD3933" s="9"/>
      <c r="BE3933" s="9"/>
      <c r="BF3933" s="9"/>
      <c r="BG3933" s="9"/>
      <c r="BH3933" s="9"/>
      <c r="BI3933" s="9"/>
      <c r="BJ3933" s="9"/>
      <c r="BK3933" s="9"/>
      <c r="BL3933" s="9"/>
      <c r="BM3933" s="9"/>
      <c r="BN3933" s="9"/>
      <c r="BO3933" s="9"/>
      <c r="BP3933" s="9"/>
      <c r="BQ3933" s="9"/>
      <c r="BR3933" s="9"/>
      <c r="BS3933" s="9"/>
      <c r="BT3933" s="9"/>
      <c r="BU3933" s="9"/>
      <c r="BV3933" s="9"/>
      <c r="BW3933" s="9"/>
      <c r="BX3933" s="9"/>
      <c r="BY3933" s="9"/>
      <c r="BZ3933" s="9"/>
    </row>
    <row r="3934" spans="1:78">
      <c r="A3934" s="9"/>
      <c r="B3934" s="10"/>
      <c r="D3934" s="9"/>
      <c r="E3934" s="9"/>
      <c r="F3934" s="9"/>
      <c r="G3934" s="9"/>
      <c r="H3934" s="9"/>
      <c r="I3934" s="9"/>
      <c r="J3934" s="9"/>
      <c r="K3934" s="9"/>
      <c r="L3934" s="9"/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A3934" s="9"/>
      <c r="AB3934" s="9"/>
      <c r="AC3934" s="9"/>
      <c r="AD3934" s="9"/>
      <c r="AE3934" s="9"/>
      <c r="AF3934" s="9"/>
      <c r="AG3934" s="9"/>
      <c r="AH3934" s="9"/>
      <c r="AI3934" s="9"/>
      <c r="AJ3934" s="9"/>
      <c r="AK3934" s="9"/>
      <c r="AL3934" s="9"/>
      <c r="AM3934" s="9"/>
      <c r="AN3934" s="9"/>
      <c r="AO3934" s="9"/>
      <c r="AP3934" s="9"/>
      <c r="AQ3934" s="9"/>
      <c r="AR3934" s="9"/>
      <c r="AS3934" s="9"/>
      <c r="AT3934" s="9"/>
      <c r="AU3934" s="9"/>
      <c r="AV3934" s="9"/>
      <c r="AW3934" s="9"/>
      <c r="AX3934" s="9"/>
      <c r="AY3934" s="9"/>
      <c r="AZ3934" s="9"/>
      <c r="BA3934" s="9"/>
      <c r="BB3934" s="9"/>
      <c r="BC3934" s="9"/>
      <c r="BD3934" s="9"/>
      <c r="BE3934" s="9"/>
      <c r="BF3934" s="9"/>
      <c r="BG3934" s="9"/>
      <c r="BH3934" s="9"/>
      <c r="BI3934" s="9"/>
      <c r="BJ3934" s="9"/>
      <c r="BK3934" s="9"/>
      <c r="BL3934" s="9"/>
      <c r="BM3934" s="9"/>
      <c r="BN3934" s="9"/>
      <c r="BO3934" s="9"/>
      <c r="BP3934" s="9"/>
      <c r="BQ3934" s="9"/>
      <c r="BR3934" s="9"/>
      <c r="BS3934" s="9"/>
      <c r="BT3934" s="9"/>
      <c r="BU3934" s="9"/>
      <c r="BV3934" s="9"/>
      <c r="BW3934" s="9"/>
      <c r="BX3934" s="9"/>
      <c r="BY3934" s="9"/>
      <c r="BZ3934" s="9"/>
    </row>
    <row r="3935" spans="1:78">
      <c r="A3935" s="9"/>
      <c r="B3935" s="10"/>
      <c r="D3935" s="9"/>
      <c r="E3935" s="9"/>
      <c r="F3935" s="9"/>
      <c r="G3935" s="9"/>
      <c r="H3935" s="9"/>
      <c r="I3935" s="9"/>
      <c r="J3935" s="9"/>
      <c r="K3935" s="9"/>
      <c r="L3935" s="9"/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A3935" s="9"/>
      <c r="AB3935" s="9"/>
      <c r="AC3935" s="9"/>
      <c r="AD3935" s="9"/>
      <c r="AE3935" s="9"/>
      <c r="AF3935" s="9"/>
      <c r="AG3935" s="9"/>
      <c r="AH3935" s="9"/>
      <c r="AI3935" s="9"/>
      <c r="AJ3935" s="9"/>
      <c r="AK3935" s="9"/>
      <c r="AL3935" s="9"/>
      <c r="AM3935" s="9"/>
      <c r="AN3935" s="9"/>
      <c r="AO3935" s="9"/>
      <c r="AP3935" s="9"/>
      <c r="AQ3935" s="9"/>
      <c r="AR3935" s="9"/>
      <c r="AS3935" s="9"/>
      <c r="AT3935" s="9"/>
      <c r="AU3935" s="9"/>
      <c r="AV3935" s="9"/>
      <c r="AW3935" s="9"/>
      <c r="AX3935" s="9"/>
      <c r="AY3935" s="9"/>
      <c r="AZ3935" s="9"/>
      <c r="BA3935" s="9"/>
      <c r="BB3935" s="9"/>
      <c r="BC3935" s="9"/>
      <c r="BD3935" s="9"/>
      <c r="BE3935" s="9"/>
      <c r="BF3935" s="9"/>
      <c r="BG3935" s="9"/>
      <c r="BH3935" s="9"/>
      <c r="BI3935" s="9"/>
      <c r="BJ3935" s="9"/>
      <c r="BK3935" s="9"/>
      <c r="BL3935" s="9"/>
      <c r="BM3935" s="9"/>
      <c r="BN3935" s="9"/>
      <c r="BO3935" s="9"/>
      <c r="BP3935" s="9"/>
      <c r="BQ3935" s="9"/>
      <c r="BR3935" s="9"/>
      <c r="BS3935" s="9"/>
      <c r="BT3935" s="9"/>
      <c r="BU3935" s="9"/>
      <c r="BV3935" s="9"/>
      <c r="BW3935" s="9"/>
      <c r="BX3935" s="9"/>
      <c r="BY3935" s="9"/>
      <c r="BZ3935" s="9"/>
    </row>
    <row r="3936" spans="1:78">
      <c r="A3936" s="9"/>
      <c r="B3936" s="10"/>
      <c r="D3936" s="9"/>
      <c r="E3936" s="9"/>
      <c r="F3936" s="9"/>
      <c r="G3936" s="9"/>
      <c r="H3936" s="9"/>
      <c r="I3936" s="9"/>
      <c r="J3936" s="9"/>
      <c r="K3936" s="9"/>
      <c r="L3936" s="9"/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A3936" s="9"/>
      <c r="AB3936" s="9"/>
      <c r="AC3936" s="9"/>
      <c r="AD3936" s="9"/>
      <c r="AE3936" s="9"/>
      <c r="AF3936" s="9"/>
      <c r="AG3936" s="9"/>
      <c r="AH3936" s="9"/>
      <c r="AI3936" s="9"/>
      <c r="AJ3936" s="9"/>
      <c r="AK3936" s="9"/>
      <c r="AL3936" s="9"/>
      <c r="AM3936" s="9"/>
      <c r="AN3936" s="9"/>
      <c r="AO3936" s="9"/>
      <c r="AP3936" s="9"/>
      <c r="AQ3936" s="9"/>
      <c r="AR3936" s="9"/>
      <c r="AS3936" s="9"/>
      <c r="AT3936" s="9"/>
      <c r="AU3936" s="9"/>
      <c r="AV3936" s="9"/>
      <c r="AW3936" s="9"/>
      <c r="AX3936" s="9"/>
      <c r="AY3936" s="9"/>
      <c r="AZ3936" s="9"/>
      <c r="BA3936" s="9"/>
      <c r="BB3936" s="9"/>
      <c r="BC3936" s="9"/>
      <c r="BD3936" s="9"/>
      <c r="BE3936" s="9"/>
      <c r="BF3936" s="9"/>
      <c r="BG3936" s="9"/>
      <c r="BH3936" s="9"/>
      <c r="BI3936" s="9"/>
      <c r="BJ3936" s="9"/>
      <c r="BK3936" s="9"/>
      <c r="BL3936" s="9"/>
      <c r="BM3936" s="9"/>
      <c r="BN3936" s="9"/>
      <c r="BO3936" s="9"/>
      <c r="BP3936" s="9"/>
      <c r="BQ3936" s="9"/>
      <c r="BR3936" s="9"/>
      <c r="BS3936" s="9"/>
      <c r="BT3936" s="9"/>
      <c r="BU3936" s="9"/>
      <c r="BV3936" s="9"/>
      <c r="BW3936" s="9"/>
      <c r="BX3936" s="9"/>
      <c r="BY3936" s="9"/>
      <c r="BZ3936" s="9"/>
    </row>
    <row r="3937" spans="1:78">
      <c r="A3937" s="9"/>
      <c r="B3937" s="10"/>
      <c r="D3937" s="9"/>
      <c r="E3937" s="9"/>
      <c r="F3937" s="9"/>
      <c r="G3937" s="9"/>
      <c r="H3937" s="9"/>
      <c r="I3937" s="9"/>
      <c r="J3937" s="9"/>
      <c r="K3937" s="9"/>
      <c r="L3937" s="9"/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A3937" s="9"/>
      <c r="AB3937" s="9"/>
      <c r="AC3937" s="9"/>
      <c r="AD3937" s="9"/>
      <c r="AE3937" s="9"/>
      <c r="AF3937" s="9"/>
      <c r="AG3937" s="9"/>
      <c r="AH3937" s="9"/>
      <c r="AI3937" s="9"/>
      <c r="AJ3937" s="9"/>
      <c r="AK3937" s="9"/>
      <c r="AL3937" s="9"/>
      <c r="AM3937" s="9"/>
      <c r="AN3937" s="9"/>
      <c r="AO3937" s="9"/>
      <c r="AP3937" s="9"/>
      <c r="AQ3937" s="9"/>
      <c r="AR3937" s="9"/>
      <c r="AS3937" s="9"/>
      <c r="AT3937" s="9"/>
      <c r="AU3937" s="9"/>
      <c r="AV3937" s="9"/>
      <c r="AW3937" s="9"/>
      <c r="AX3937" s="9"/>
      <c r="AY3937" s="9"/>
      <c r="AZ3937" s="9"/>
      <c r="BA3937" s="9"/>
      <c r="BB3937" s="9"/>
      <c r="BC3937" s="9"/>
      <c r="BD3937" s="9"/>
      <c r="BE3937" s="9"/>
      <c r="BF3937" s="9"/>
      <c r="BG3937" s="9"/>
      <c r="BH3937" s="9"/>
      <c r="BI3937" s="9"/>
      <c r="BJ3937" s="9"/>
      <c r="BK3937" s="9"/>
      <c r="BL3937" s="9"/>
      <c r="BM3937" s="9"/>
      <c r="BN3937" s="9"/>
      <c r="BO3937" s="9"/>
      <c r="BP3937" s="9"/>
      <c r="BQ3937" s="9"/>
      <c r="BR3937" s="9"/>
      <c r="BS3937" s="9"/>
      <c r="BT3937" s="9"/>
      <c r="BU3937" s="9"/>
      <c r="BV3937" s="9"/>
      <c r="BW3937" s="9"/>
      <c r="BX3937" s="9"/>
      <c r="BY3937" s="9"/>
      <c r="BZ3937" s="9"/>
    </row>
    <row r="3938" spans="1:78">
      <c r="A3938" s="9"/>
      <c r="B3938" s="10"/>
      <c r="D3938" s="9"/>
      <c r="E3938" s="9"/>
      <c r="F3938" s="9"/>
      <c r="G3938" s="9"/>
      <c r="H3938" s="9"/>
      <c r="I3938" s="9"/>
      <c r="J3938" s="9"/>
      <c r="K3938" s="9"/>
      <c r="L3938" s="9"/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A3938" s="9"/>
      <c r="AB3938" s="9"/>
      <c r="AC3938" s="9"/>
      <c r="AD3938" s="9"/>
      <c r="AE3938" s="9"/>
      <c r="AF3938" s="9"/>
      <c r="AG3938" s="9"/>
      <c r="AH3938" s="9"/>
      <c r="AI3938" s="9"/>
      <c r="AJ3938" s="9"/>
      <c r="AK3938" s="9"/>
      <c r="AL3938" s="9"/>
      <c r="AM3938" s="9"/>
      <c r="AN3938" s="9"/>
      <c r="AO3938" s="9"/>
      <c r="AP3938" s="9"/>
      <c r="AQ3938" s="9"/>
      <c r="AR3938" s="9"/>
      <c r="AS3938" s="9"/>
      <c r="AT3938" s="9"/>
      <c r="AU3938" s="9"/>
      <c r="AV3938" s="9"/>
      <c r="AW3938" s="9"/>
      <c r="AX3938" s="9"/>
      <c r="AY3938" s="9"/>
      <c r="AZ3938" s="9"/>
      <c r="BA3938" s="9"/>
      <c r="BB3938" s="9"/>
      <c r="BC3938" s="9"/>
      <c r="BD3938" s="9"/>
      <c r="BE3938" s="9"/>
      <c r="BF3938" s="9"/>
      <c r="BG3938" s="9"/>
      <c r="BH3938" s="9"/>
      <c r="BI3938" s="9"/>
      <c r="BJ3938" s="9"/>
      <c r="BK3938" s="9"/>
      <c r="BL3938" s="9"/>
      <c r="BM3938" s="9"/>
      <c r="BN3938" s="9"/>
      <c r="BO3938" s="9"/>
      <c r="BP3938" s="9"/>
      <c r="BQ3938" s="9"/>
      <c r="BR3938" s="9"/>
      <c r="BS3938" s="9"/>
      <c r="BT3938" s="9"/>
      <c r="BU3938" s="9"/>
      <c r="BV3938" s="9"/>
      <c r="BW3938" s="9"/>
      <c r="BX3938" s="9"/>
      <c r="BY3938" s="9"/>
      <c r="BZ3938" s="9"/>
    </row>
    <row r="3939" spans="1:78">
      <c r="A3939" s="9"/>
      <c r="B3939" s="10"/>
      <c r="D3939" s="9"/>
      <c r="E3939" s="9"/>
      <c r="F3939" s="9"/>
      <c r="G3939" s="9"/>
      <c r="H3939" s="9"/>
      <c r="I3939" s="9"/>
      <c r="J3939" s="9"/>
      <c r="K3939" s="9"/>
      <c r="L3939" s="9"/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A3939" s="9"/>
      <c r="AB3939" s="9"/>
      <c r="AC3939" s="9"/>
      <c r="AD3939" s="9"/>
      <c r="AE3939" s="9"/>
      <c r="AF3939" s="9"/>
      <c r="AG3939" s="9"/>
      <c r="AH3939" s="9"/>
      <c r="AI3939" s="9"/>
      <c r="AJ3939" s="9"/>
      <c r="AK3939" s="9"/>
      <c r="AL3939" s="9"/>
      <c r="AM3939" s="9"/>
      <c r="AN3939" s="9"/>
      <c r="AO3939" s="9"/>
      <c r="AP3939" s="9"/>
      <c r="AQ3939" s="9"/>
      <c r="AR3939" s="9"/>
      <c r="AS3939" s="9"/>
      <c r="AT3939" s="9"/>
      <c r="AU3939" s="9"/>
      <c r="AV3939" s="9"/>
      <c r="AW3939" s="9"/>
      <c r="AX3939" s="9"/>
      <c r="AY3939" s="9"/>
      <c r="AZ3939" s="9"/>
      <c r="BA3939" s="9"/>
      <c r="BB3939" s="9"/>
      <c r="BC3939" s="9"/>
      <c r="BD3939" s="9"/>
      <c r="BE3939" s="9"/>
      <c r="BF3939" s="9"/>
      <c r="BG3939" s="9"/>
      <c r="BH3939" s="9"/>
      <c r="BI3939" s="9"/>
      <c r="BJ3939" s="9"/>
      <c r="BK3939" s="9"/>
      <c r="BL3939" s="9"/>
      <c r="BM3939" s="9"/>
      <c r="BN3939" s="9"/>
      <c r="BO3939" s="9"/>
      <c r="BP3939" s="9"/>
      <c r="BQ3939" s="9"/>
      <c r="BR3939" s="9"/>
      <c r="BS3939" s="9"/>
      <c r="BT3939" s="9"/>
      <c r="BU3939" s="9"/>
      <c r="BV3939" s="9"/>
      <c r="BW3939" s="9"/>
      <c r="BX3939" s="9"/>
      <c r="BY3939" s="9"/>
      <c r="BZ3939" s="9"/>
    </row>
    <row r="3940" spans="1:78">
      <c r="A3940" s="9"/>
      <c r="B3940" s="10"/>
      <c r="D3940" s="9"/>
      <c r="E3940" s="9"/>
      <c r="F3940" s="9"/>
      <c r="G3940" s="9"/>
      <c r="H3940" s="9"/>
      <c r="I3940" s="9"/>
      <c r="J3940" s="9"/>
      <c r="K3940" s="9"/>
      <c r="L3940" s="9"/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A3940" s="9"/>
      <c r="AB3940" s="9"/>
      <c r="AC3940" s="9"/>
      <c r="AD3940" s="9"/>
      <c r="AE3940" s="9"/>
      <c r="AF3940" s="9"/>
      <c r="AG3940" s="9"/>
      <c r="AH3940" s="9"/>
      <c r="AI3940" s="9"/>
      <c r="AJ3940" s="9"/>
      <c r="AK3940" s="9"/>
      <c r="AL3940" s="9"/>
      <c r="AM3940" s="9"/>
      <c r="AN3940" s="9"/>
      <c r="AO3940" s="9"/>
      <c r="AP3940" s="9"/>
      <c r="AQ3940" s="9"/>
      <c r="AR3940" s="9"/>
      <c r="AS3940" s="9"/>
      <c r="AT3940" s="9"/>
      <c r="AU3940" s="9"/>
      <c r="AV3940" s="9"/>
      <c r="AW3940" s="9"/>
      <c r="AX3940" s="9"/>
      <c r="AY3940" s="9"/>
      <c r="AZ3940" s="9"/>
      <c r="BA3940" s="9"/>
      <c r="BB3940" s="9"/>
      <c r="BC3940" s="9"/>
      <c r="BD3940" s="9"/>
      <c r="BE3940" s="9"/>
      <c r="BF3940" s="9"/>
      <c r="BG3940" s="9"/>
      <c r="BH3940" s="9"/>
      <c r="BI3940" s="9"/>
      <c r="BJ3940" s="9"/>
      <c r="BK3940" s="9"/>
      <c r="BL3940" s="9"/>
      <c r="BM3940" s="9"/>
      <c r="BN3940" s="9"/>
      <c r="BO3940" s="9"/>
      <c r="BP3940" s="9"/>
      <c r="BQ3940" s="9"/>
      <c r="BR3940" s="9"/>
      <c r="BS3940" s="9"/>
      <c r="BT3940" s="9"/>
      <c r="BU3940" s="9"/>
      <c r="BV3940" s="9"/>
      <c r="BW3940" s="9"/>
      <c r="BX3940" s="9"/>
      <c r="BY3940" s="9"/>
      <c r="BZ3940" s="9"/>
    </row>
    <row r="3941" spans="1:78">
      <c r="A3941" s="9"/>
      <c r="B3941" s="10"/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A3941" s="9"/>
      <c r="AB3941" s="9"/>
      <c r="AC3941" s="9"/>
      <c r="AD3941" s="9"/>
      <c r="AE3941" s="9"/>
      <c r="AF3941" s="9"/>
      <c r="AG3941" s="9"/>
      <c r="AH3941" s="9"/>
      <c r="AI3941" s="9"/>
      <c r="AJ3941" s="9"/>
      <c r="AK3941" s="9"/>
      <c r="AL3941" s="9"/>
      <c r="AM3941" s="9"/>
      <c r="AN3941" s="9"/>
      <c r="AO3941" s="9"/>
      <c r="AP3941" s="9"/>
      <c r="AQ3941" s="9"/>
      <c r="AR3941" s="9"/>
      <c r="AS3941" s="9"/>
      <c r="AT3941" s="9"/>
      <c r="AU3941" s="9"/>
      <c r="AV3941" s="9"/>
      <c r="AW3941" s="9"/>
      <c r="AX3941" s="9"/>
      <c r="AY3941" s="9"/>
      <c r="AZ3941" s="9"/>
      <c r="BA3941" s="9"/>
      <c r="BB3941" s="9"/>
      <c r="BC3941" s="9"/>
      <c r="BD3941" s="9"/>
      <c r="BE3941" s="9"/>
      <c r="BF3941" s="9"/>
      <c r="BG3941" s="9"/>
      <c r="BH3941" s="9"/>
      <c r="BI3941" s="9"/>
      <c r="BJ3941" s="9"/>
      <c r="BK3941" s="9"/>
      <c r="BL3941" s="9"/>
      <c r="BM3941" s="9"/>
      <c r="BN3941" s="9"/>
      <c r="BO3941" s="9"/>
      <c r="BP3941" s="9"/>
      <c r="BQ3941" s="9"/>
      <c r="BR3941" s="9"/>
      <c r="BS3941" s="9"/>
      <c r="BT3941" s="9"/>
      <c r="BU3941" s="9"/>
      <c r="BV3941" s="9"/>
      <c r="BW3941" s="9"/>
      <c r="BX3941" s="9"/>
      <c r="BY3941" s="9"/>
      <c r="BZ3941" s="9"/>
    </row>
    <row r="3942" spans="1:78">
      <c r="A3942" s="9"/>
      <c r="B3942" s="10"/>
      <c r="D3942" s="9"/>
      <c r="E3942" s="9"/>
      <c r="F3942" s="9"/>
      <c r="G3942" s="9"/>
      <c r="H3942" s="9"/>
      <c r="I3942" s="9"/>
      <c r="J3942" s="9"/>
      <c r="K3942" s="9"/>
      <c r="L3942" s="9"/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A3942" s="9"/>
      <c r="AB3942" s="9"/>
      <c r="AC3942" s="9"/>
      <c r="AD3942" s="9"/>
      <c r="AE3942" s="9"/>
      <c r="AF3942" s="9"/>
      <c r="AG3942" s="9"/>
      <c r="AH3942" s="9"/>
      <c r="AI3942" s="9"/>
      <c r="AJ3942" s="9"/>
      <c r="AK3942" s="9"/>
      <c r="AL3942" s="9"/>
      <c r="AM3942" s="9"/>
      <c r="AN3942" s="9"/>
      <c r="AO3942" s="9"/>
      <c r="AP3942" s="9"/>
      <c r="AQ3942" s="9"/>
      <c r="AR3942" s="9"/>
      <c r="AS3942" s="9"/>
      <c r="AT3942" s="9"/>
      <c r="AU3942" s="9"/>
      <c r="AV3942" s="9"/>
      <c r="AW3942" s="9"/>
      <c r="AX3942" s="9"/>
      <c r="AY3942" s="9"/>
      <c r="AZ3942" s="9"/>
      <c r="BA3942" s="9"/>
      <c r="BB3942" s="9"/>
      <c r="BC3942" s="9"/>
      <c r="BD3942" s="9"/>
      <c r="BE3942" s="9"/>
      <c r="BF3942" s="9"/>
      <c r="BG3942" s="9"/>
      <c r="BH3942" s="9"/>
      <c r="BI3942" s="9"/>
      <c r="BJ3942" s="9"/>
      <c r="BK3942" s="9"/>
      <c r="BL3942" s="9"/>
      <c r="BM3942" s="9"/>
      <c r="BN3942" s="9"/>
      <c r="BO3942" s="9"/>
      <c r="BP3942" s="9"/>
      <c r="BQ3942" s="9"/>
      <c r="BR3942" s="9"/>
      <c r="BS3942" s="9"/>
      <c r="BT3942" s="9"/>
      <c r="BU3942" s="9"/>
      <c r="BV3942" s="9"/>
      <c r="BW3942" s="9"/>
      <c r="BX3942" s="9"/>
      <c r="BY3942" s="9"/>
      <c r="BZ3942" s="9"/>
    </row>
    <row r="3943" spans="1:78">
      <c r="A3943" s="9"/>
      <c r="B3943" s="10"/>
      <c r="D3943" s="9"/>
      <c r="E3943" s="9"/>
      <c r="F3943" s="9"/>
      <c r="G3943" s="9"/>
      <c r="H3943" s="9"/>
      <c r="I3943" s="9"/>
      <c r="J3943" s="9"/>
      <c r="K3943" s="9"/>
      <c r="L3943" s="9"/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A3943" s="9"/>
      <c r="AB3943" s="9"/>
      <c r="AC3943" s="9"/>
      <c r="AD3943" s="9"/>
      <c r="AE3943" s="9"/>
      <c r="AF3943" s="9"/>
      <c r="AG3943" s="9"/>
      <c r="AH3943" s="9"/>
      <c r="AI3943" s="9"/>
      <c r="AJ3943" s="9"/>
      <c r="AK3943" s="9"/>
      <c r="AL3943" s="9"/>
      <c r="AM3943" s="9"/>
      <c r="AN3943" s="9"/>
      <c r="AO3943" s="9"/>
      <c r="AP3943" s="9"/>
      <c r="AQ3943" s="9"/>
      <c r="AR3943" s="9"/>
      <c r="AS3943" s="9"/>
      <c r="AT3943" s="9"/>
      <c r="AU3943" s="9"/>
      <c r="AV3943" s="9"/>
      <c r="AW3943" s="9"/>
      <c r="AX3943" s="9"/>
      <c r="AY3943" s="9"/>
      <c r="AZ3943" s="9"/>
      <c r="BA3943" s="9"/>
      <c r="BB3943" s="9"/>
      <c r="BC3943" s="9"/>
      <c r="BD3943" s="9"/>
      <c r="BE3943" s="9"/>
      <c r="BF3943" s="9"/>
      <c r="BG3943" s="9"/>
      <c r="BH3943" s="9"/>
      <c r="BI3943" s="9"/>
      <c r="BJ3943" s="9"/>
      <c r="BK3943" s="9"/>
      <c r="BL3943" s="9"/>
      <c r="BM3943" s="9"/>
      <c r="BN3943" s="9"/>
      <c r="BO3943" s="9"/>
      <c r="BP3943" s="9"/>
      <c r="BQ3943" s="9"/>
      <c r="BR3943" s="9"/>
      <c r="BS3943" s="9"/>
      <c r="BT3943" s="9"/>
      <c r="BU3943" s="9"/>
      <c r="BV3943" s="9"/>
      <c r="BW3943" s="9"/>
      <c r="BX3943" s="9"/>
      <c r="BY3943" s="9"/>
      <c r="BZ3943" s="9"/>
    </row>
    <row r="3944" spans="1:78">
      <c r="A3944" s="9"/>
      <c r="B3944" s="10"/>
      <c r="D3944" s="9"/>
      <c r="E3944" s="9"/>
      <c r="F3944" s="9"/>
      <c r="G3944" s="9"/>
      <c r="H3944" s="9"/>
      <c r="I3944" s="9"/>
      <c r="J3944" s="9"/>
      <c r="K3944" s="9"/>
      <c r="L3944" s="9"/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A3944" s="9"/>
      <c r="AB3944" s="9"/>
      <c r="AC3944" s="9"/>
      <c r="AD3944" s="9"/>
      <c r="AE3944" s="9"/>
      <c r="AF3944" s="9"/>
      <c r="AG3944" s="9"/>
      <c r="AH3944" s="9"/>
      <c r="AI3944" s="9"/>
      <c r="AJ3944" s="9"/>
      <c r="AK3944" s="9"/>
      <c r="AL3944" s="9"/>
      <c r="AM3944" s="9"/>
      <c r="AN3944" s="9"/>
      <c r="AO3944" s="9"/>
      <c r="AP3944" s="9"/>
      <c r="AQ3944" s="9"/>
      <c r="AR3944" s="9"/>
      <c r="AS3944" s="9"/>
      <c r="AT3944" s="9"/>
      <c r="AU3944" s="9"/>
      <c r="AV3944" s="9"/>
      <c r="AW3944" s="9"/>
      <c r="AX3944" s="9"/>
      <c r="AY3944" s="9"/>
      <c r="AZ3944" s="9"/>
      <c r="BA3944" s="9"/>
      <c r="BB3944" s="9"/>
      <c r="BC3944" s="9"/>
      <c r="BD3944" s="9"/>
      <c r="BE3944" s="9"/>
      <c r="BF3944" s="9"/>
      <c r="BG3944" s="9"/>
      <c r="BH3944" s="9"/>
      <c r="BI3944" s="9"/>
      <c r="BJ3944" s="9"/>
      <c r="BK3944" s="9"/>
      <c r="BL3944" s="9"/>
      <c r="BM3944" s="9"/>
      <c r="BN3944" s="9"/>
      <c r="BO3944" s="9"/>
      <c r="BP3944" s="9"/>
      <c r="BQ3944" s="9"/>
      <c r="BR3944" s="9"/>
      <c r="BS3944" s="9"/>
      <c r="BT3944" s="9"/>
      <c r="BU3944" s="9"/>
      <c r="BV3944" s="9"/>
      <c r="BW3944" s="9"/>
      <c r="BX3944" s="9"/>
      <c r="BY3944" s="9"/>
      <c r="BZ3944" s="9"/>
    </row>
    <row r="3945" spans="1:78">
      <c r="A3945" s="9"/>
      <c r="B3945" s="10"/>
      <c r="D3945" s="9"/>
      <c r="E3945" s="9"/>
      <c r="F3945" s="9"/>
      <c r="G3945" s="9"/>
      <c r="H3945" s="9"/>
      <c r="I3945" s="9"/>
      <c r="J3945" s="9"/>
      <c r="K3945" s="9"/>
      <c r="L3945" s="9"/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A3945" s="9"/>
      <c r="AB3945" s="9"/>
      <c r="AC3945" s="9"/>
      <c r="AD3945" s="9"/>
      <c r="AE3945" s="9"/>
      <c r="AF3945" s="9"/>
      <c r="AG3945" s="9"/>
      <c r="AH3945" s="9"/>
      <c r="AI3945" s="9"/>
      <c r="AJ3945" s="9"/>
      <c r="AK3945" s="9"/>
      <c r="AL3945" s="9"/>
      <c r="AM3945" s="9"/>
      <c r="AN3945" s="9"/>
      <c r="AO3945" s="9"/>
      <c r="AP3945" s="9"/>
      <c r="AQ3945" s="9"/>
      <c r="AR3945" s="9"/>
      <c r="AS3945" s="9"/>
      <c r="AT3945" s="9"/>
      <c r="AU3945" s="9"/>
      <c r="AV3945" s="9"/>
      <c r="AW3945" s="9"/>
      <c r="AX3945" s="9"/>
      <c r="AY3945" s="9"/>
      <c r="AZ3945" s="9"/>
      <c r="BA3945" s="9"/>
      <c r="BB3945" s="9"/>
      <c r="BC3945" s="9"/>
      <c r="BD3945" s="9"/>
      <c r="BE3945" s="9"/>
      <c r="BF3945" s="9"/>
      <c r="BG3945" s="9"/>
      <c r="BH3945" s="9"/>
      <c r="BI3945" s="9"/>
      <c r="BJ3945" s="9"/>
      <c r="BK3945" s="9"/>
      <c r="BL3945" s="9"/>
      <c r="BM3945" s="9"/>
      <c r="BN3945" s="9"/>
      <c r="BO3945" s="9"/>
      <c r="BP3945" s="9"/>
      <c r="BQ3945" s="9"/>
      <c r="BR3945" s="9"/>
      <c r="BS3945" s="9"/>
      <c r="BT3945" s="9"/>
      <c r="BU3945" s="9"/>
      <c r="BV3945" s="9"/>
      <c r="BW3945" s="9"/>
      <c r="BX3945" s="9"/>
      <c r="BY3945" s="9"/>
      <c r="BZ3945" s="9"/>
    </row>
    <row r="3946" spans="1:78">
      <c r="A3946" s="9"/>
      <c r="B3946" s="10"/>
      <c r="D3946" s="9"/>
      <c r="E3946" s="9"/>
      <c r="F3946" s="9"/>
      <c r="G3946" s="9"/>
      <c r="H3946" s="9"/>
      <c r="I3946" s="9"/>
      <c r="J3946" s="9"/>
      <c r="K3946" s="9"/>
      <c r="L3946" s="9"/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A3946" s="9"/>
      <c r="AB3946" s="9"/>
      <c r="AC3946" s="9"/>
      <c r="AD3946" s="9"/>
      <c r="AE3946" s="9"/>
      <c r="AF3946" s="9"/>
      <c r="AG3946" s="9"/>
      <c r="AH3946" s="9"/>
      <c r="AI3946" s="9"/>
      <c r="AJ3946" s="9"/>
      <c r="AK3946" s="9"/>
      <c r="AL3946" s="9"/>
      <c r="AM3946" s="9"/>
      <c r="AN3946" s="9"/>
      <c r="AO3946" s="9"/>
      <c r="AP3946" s="9"/>
      <c r="AQ3946" s="9"/>
      <c r="AR3946" s="9"/>
      <c r="AS3946" s="9"/>
      <c r="AT3946" s="9"/>
      <c r="AU3946" s="9"/>
      <c r="AV3946" s="9"/>
      <c r="AW3946" s="9"/>
      <c r="AX3946" s="9"/>
      <c r="AY3946" s="9"/>
      <c r="AZ3946" s="9"/>
      <c r="BA3946" s="9"/>
      <c r="BB3946" s="9"/>
      <c r="BC3946" s="9"/>
      <c r="BD3946" s="9"/>
      <c r="BE3946" s="9"/>
      <c r="BF3946" s="9"/>
      <c r="BG3946" s="9"/>
      <c r="BH3946" s="9"/>
      <c r="BI3946" s="9"/>
      <c r="BJ3946" s="9"/>
      <c r="BK3946" s="9"/>
      <c r="BL3946" s="9"/>
      <c r="BM3946" s="9"/>
      <c r="BN3946" s="9"/>
      <c r="BO3946" s="9"/>
      <c r="BP3946" s="9"/>
      <c r="BQ3946" s="9"/>
      <c r="BR3946" s="9"/>
      <c r="BS3946" s="9"/>
      <c r="BT3946" s="9"/>
      <c r="BU3946" s="9"/>
      <c r="BV3946" s="9"/>
      <c r="BW3946" s="9"/>
      <c r="BX3946" s="9"/>
      <c r="BY3946" s="9"/>
      <c r="BZ3946" s="9"/>
    </row>
    <row r="3947" spans="1:78">
      <c r="A3947" s="9"/>
      <c r="B3947" s="10"/>
      <c r="D3947" s="9"/>
      <c r="E3947" s="9"/>
      <c r="F3947" s="9"/>
      <c r="G3947" s="9"/>
      <c r="H3947" s="9"/>
      <c r="I3947" s="9"/>
      <c r="J3947" s="9"/>
      <c r="K3947" s="9"/>
      <c r="L3947" s="9"/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A3947" s="9"/>
      <c r="AB3947" s="9"/>
      <c r="AC3947" s="9"/>
      <c r="AD3947" s="9"/>
      <c r="AE3947" s="9"/>
      <c r="AF3947" s="9"/>
      <c r="AG3947" s="9"/>
      <c r="AH3947" s="9"/>
      <c r="AI3947" s="9"/>
      <c r="AJ3947" s="9"/>
      <c r="AK3947" s="9"/>
      <c r="AL3947" s="9"/>
      <c r="AM3947" s="9"/>
      <c r="AN3947" s="9"/>
      <c r="AO3947" s="9"/>
      <c r="AP3947" s="9"/>
      <c r="AQ3947" s="9"/>
      <c r="AR3947" s="9"/>
      <c r="AS3947" s="9"/>
      <c r="AT3947" s="9"/>
      <c r="AU3947" s="9"/>
      <c r="AV3947" s="9"/>
      <c r="AW3947" s="9"/>
      <c r="AX3947" s="9"/>
      <c r="AY3947" s="9"/>
      <c r="AZ3947" s="9"/>
      <c r="BA3947" s="9"/>
      <c r="BB3947" s="9"/>
      <c r="BC3947" s="9"/>
      <c r="BD3947" s="9"/>
      <c r="BE3947" s="9"/>
      <c r="BF3947" s="9"/>
      <c r="BG3947" s="9"/>
      <c r="BH3947" s="9"/>
      <c r="BI3947" s="9"/>
      <c r="BJ3947" s="9"/>
      <c r="BK3947" s="9"/>
      <c r="BL3947" s="9"/>
      <c r="BM3947" s="9"/>
      <c r="BN3947" s="9"/>
      <c r="BO3947" s="9"/>
      <c r="BP3947" s="9"/>
      <c r="BQ3947" s="9"/>
      <c r="BR3947" s="9"/>
      <c r="BS3947" s="9"/>
      <c r="BT3947" s="9"/>
      <c r="BU3947" s="9"/>
      <c r="BV3947" s="9"/>
      <c r="BW3947" s="9"/>
      <c r="BX3947" s="9"/>
      <c r="BY3947" s="9"/>
      <c r="BZ3947" s="9"/>
    </row>
    <row r="3948" spans="1:78">
      <c r="A3948" s="9"/>
      <c r="B3948" s="10"/>
      <c r="D3948" s="9"/>
      <c r="E3948" s="9"/>
      <c r="F3948" s="9"/>
      <c r="G3948" s="9"/>
      <c r="H3948" s="9"/>
      <c r="I3948" s="9"/>
      <c r="J3948" s="9"/>
      <c r="K3948" s="9"/>
      <c r="L3948" s="9"/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A3948" s="9"/>
      <c r="AB3948" s="9"/>
      <c r="AC3948" s="9"/>
      <c r="AD3948" s="9"/>
      <c r="AE3948" s="9"/>
      <c r="AF3948" s="9"/>
      <c r="AG3948" s="9"/>
      <c r="AH3948" s="9"/>
      <c r="AI3948" s="9"/>
      <c r="AJ3948" s="9"/>
      <c r="AK3948" s="9"/>
      <c r="AL3948" s="9"/>
      <c r="AM3948" s="9"/>
      <c r="AN3948" s="9"/>
      <c r="AO3948" s="9"/>
      <c r="AP3948" s="9"/>
      <c r="AQ3948" s="9"/>
      <c r="AR3948" s="9"/>
      <c r="AS3948" s="9"/>
      <c r="AT3948" s="9"/>
      <c r="AU3948" s="9"/>
      <c r="AV3948" s="9"/>
      <c r="AW3948" s="9"/>
      <c r="AX3948" s="9"/>
      <c r="AY3948" s="9"/>
      <c r="AZ3948" s="9"/>
      <c r="BA3948" s="9"/>
      <c r="BB3948" s="9"/>
      <c r="BC3948" s="9"/>
      <c r="BD3948" s="9"/>
      <c r="BE3948" s="9"/>
      <c r="BF3948" s="9"/>
      <c r="BG3948" s="9"/>
      <c r="BH3948" s="9"/>
      <c r="BI3948" s="9"/>
      <c r="BJ3948" s="9"/>
      <c r="BK3948" s="9"/>
      <c r="BL3948" s="9"/>
      <c r="BM3948" s="9"/>
      <c r="BN3948" s="9"/>
      <c r="BO3948" s="9"/>
      <c r="BP3948" s="9"/>
      <c r="BQ3948" s="9"/>
      <c r="BR3948" s="9"/>
      <c r="BS3948" s="9"/>
      <c r="BT3948" s="9"/>
      <c r="BU3948" s="9"/>
      <c r="BV3948" s="9"/>
      <c r="BW3948" s="9"/>
      <c r="BX3948" s="9"/>
      <c r="BY3948" s="9"/>
      <c r="BZ3948" s="9"/>
    </row>
    <row r="3949" spans="1:78">
      <c r="A3949" s="9"/>
      <c r="B3949" s="10"/>
      <c r="D3949" s="9"/>
      <c r="E3949" s="9"/>
      <c r="F3949" s="9"/>
      <c r="G3949" s="9"/>
      <c r="H3949" s="9"/>
      <c r="I3949" s="9"/>
      <c r="J3949" s="9"/>
      <c r="K3949" s="9"/>
      <c r="L3949" s="9"/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A3949" s="9"/>
      <c r="AB3949" s="9"/>
      <c r="AC3949" s="9"/>
      <c r="AD3949" s="9"/>
      <c r="AE3949" s="9"/>
      <c r="AF3949" s="9"/>
      <c r="AG3949" s="9"/>
      <c r="AH3949" s="9"/>
      <c r="AI3949" s="9"/>
      <c r="AJ3949" s="9"/>
      <c r="AK3949" s="9"/>
      <c r="AL3949" s="9"/>
      <c r="AM3949" s="9"/>
      <c r="AN3949" s="9"/>
      <c r="AO3949" s="9"/>
      <c r="AP3949" s="9"/>
      <c r="AQ3949" s="9"/>
      <c r="AR3949" s="9"/>
      <c r="AS3949" s="9"/>
      <c r="AT3949" s="9"/>
      <c r="AU3949" s="9"/>
      <c r="AV3949" s="9"/>
      <c r="AW3949" s="9"/>
      <c r="AX3949" s="9"/>
      <c r="AY3949" s="9"/>
      <c r="AZ3949" s="9"/>
      <c r="BA3949" s="9"/>
      <c r="BB3949" s="9"/>
      <c r="BC3949" s="9"/>
      <c r="BD3949" s="9"/>
      <c r="BE3949" s="9"/>
      <c r="BF3949" s="9"/>
      <c r="BG3949" s="9"/>
      <c r="BH3949" s="9"/>
      <c r="BI3949" s="9"/>
      <c r="BJ3949" s="9"/>
      <c r="BK3949" s="9"/>
      <c r="BL3949" s="9"/>
      <c r="BM3949" s="9"/>
      <c r="BN3949" s="9"/>
      <c r="BO3949" s="9"/>
      <c r="BP3949" s="9"/>
      <c r="BQ3949" s="9"/>
      <c r="BR3949" s="9"/>
      <c r="BS3949" s="9"/>
      <c r="BT3949" s="9"/>
      <c r="BU3949" s="9"/>
      <c r="BV3949" s="9"/>
      <c r="BW3949" s="9"/>
      <c r="BX3949" s="9"/>
      <c r="BY3949" s="9"/>
      <c r="BZ3949" s="9"/>
    </row>
    <row r="3950" spans="1:78">
      <c r="A3950" s="9"/>
      <c r="B3950" s="10"/>
      <c r="D3950" s="9"/>
      <c r="E3950" s="9"/>
      <c r="F3950" s="9"/>
      <c r="G3950" s="9"/>
      <c r="H3950" s="9"/>
      <c r="I3950" s="9"/>
      <c r="J3950" s="9"/>
      <c r="K3950" s="9"/>
      <c r="L3950" s="9"/>
      <c r="M3950" s="9"/>
      <c r="N3950" s="9"/>
      <c r="O3950" s="9"/>
      <c r="P3950" s="9"/>
      <c r="Q3950" s="9"/>
      <c r="R3950" s="9"/>
      <c r="S3950" s="9"/>
      <c r="T3950" s="9"/>
      <c r="U3950" s="9"/>
      <c r="V3950" s="9"/>
      <c r="W3950" s="9"/>
      <c r="X3950" s="9"/>
      <c r="Y3950" s="9"/>
      <c r="Z3950" s="9"/>
      <c r="AA3950" s="9"/>
      <c r="AB3950" s="9"/>
      <c r="AC3950" s="9"/>
      <c r="AD3950" s="9"/>
      <c r="AE3950" s="9"/>
      <c r="AF3950" s="9"/>
      <c r="AG3950" s="9"/>
      <c r="AH3950" s="9"/>
      <c r="AI3950" s="9"/>
      <c r="AJ3950" s="9"/>
      <c r="AK3950" s="9"/>
      <c r="AL3950" s="9"/>
      <c r="AM3950" s="9"/>
      <c r="AN3950" s="9"/>
      <c r="AO3950" s="9"/>
      <c r="AP3950" s="9"/>
      <c r="AQ3950" s="9"/>
      <c r="AR3950" s="9"/>
      <c r="AS3950" s="9"/>
      <c r="AT3950" s="9"/>
      <c r="AU3950" s="9"/>
      <c r="AV3950" s="9"/>
      <c r="AW3950" s="9"/>
      <c r="AX3950" s="9"/>
      <c r="AY3950" s="9"/>
      <c r="AZ3950" s="9"/>
      <c r="BA3950" s="9"/>
      <c r="BB3950" s="9"/>
      <c r="BC3950" s="9"/>
      <c r="BD3950" s="9"/>
      <c r="BE3950" s="9"/>
      <c r="BF3950" s="9"/>
      <c r="BG3950" s="9"/>
      <c r="BH3950" s="9"/>
      <c r="BI3950" s="9"/>
      <c r="BJ3950" s="9"/>
      <c r="BK3950" s="9"/>
      <c r="BL3950" s="9"/>
      <c r="BM3950" s="9"/>
      <c r="BN3950" s="9"/>
      <c r="BO3950" s="9"/>
      <c r="BP3950" s="9"/>
      <c r="BQ3950" s="9"/>
      <c r="BR3950" s="9"/>
      <c r="BS3950" s="9"/>
      <c r="BT3950" s="9"/>
      <c r="BU3950" s="9"/>
      <c r="BV3950" s="9"/>
      <c r="BW3950" s="9"/>
      <c r="BX3950" s="9"/>
      <c r="BY3950" s="9"/>
      <c r="BZ3950" s="9"/>
    </row>
    <row r="3951" spans="1:78">
      <c r="A3951" s="9"/>
      <c r="B3951" s="10"/>
      <c r="D3951" s="9"/>
      <c r="E3951" s="9"/>
      <c r="F3951" s="9"/>
      <c r="G3951" s="9"/>
      <c r="H3951" s="9"/>
      <c r="I3951" s="9"/>
      <c r="J3951" s="9"/>
      <c r="K3951" s="9"/>
      <c r="L3951" s="9"/>
      <c r="M3951" s="9"/>
      <c r="N3951" s="9"/>
      <c r="O3951" s="9"/>
      <c r="P3951" s="9"/>
      <c r="Q3951" s="9"/>
      <c r="R3951" s="9"/>
      <c r="S3951" s="9"/>
      <c r="T3951" s="9"/>
      <c r="U3951" s="9"/>
      <c r="V3951" s="9"/>
      <c r="W3951" s="9"/>
      <c r="X3951" s="9"/>
      <c r="Y3951" s="9"/>
      <c r="Z3951" s="9"/>
      <c r="AA3951" s="9"/>
      <c r="AB3951" s="9"/>
      <c r="AC3951" s="9"/>
      <c r="AD3951" s="9"/>
      <c r="AE3951" s="9"/>
      <c r="AF3951" s="9"/>
      <c r="AG3951" s="9"/>
      <c r="AH3951" s="9"/>
      <c r="AI3951" s="9"/>
      <c r="AJ3951" s="9"/>
      <c r="AK3951" s="9"/>
      <c r="AL3951" s="9"/>
      <c r="AM3951" s="9"/>
      <c r="AN3951" s="9"/>
      <c r="AO3951" s="9"/>
      <c r="AP3951" s="9"/>
      <c r="AQ3951" s="9"/>
      <c r="AR3951" s="9"/>
      <c r="AS3951" s="9"/>
      <c r="AT3951" s="9"/>
      <c r="AU3951" s="9"/>
      <c r="AV3951" s="9"/>
      <c r="AW3951" s="9"/>
      <c r="AX3951" s="9"/>
      <c r="AY3951" s="9"/>
      <c r="AZ3951" s="9"/>
      <c r="BA3951" s="9"/>
      <c r="BB3951" s="9"/>
      <c r="BC3951" s="9"/>
      <c r="BD3951" s="9"/>
      <c r="BE3951" s="9"/>
      <c r="BF3951" s="9"/>
      <c r="BG3951" s="9"/>
      <c r="BH3951" s="9"/>
      <c r="BI3951" s="9"/>
      <c r="BJ3951" s="9"/>
      <c r="BK3951" s="9"/>
      <c r="BL3951" s="9"/>
      <c r="BM3951" s="9"/>
      <c r="BN3951" s="9"/>
      <c r="BO3951" s="9"/>
      <c r="BP3951" s="9"/>
      <c r="BQ3951" s="9"/>
      <c r="BR3951" s="9"/>
      <c r="BS3951" s="9"/>
      <c r="BT3951" s="9"/>
      <c r="BU3951" s="9"/>
      <c r="BV3951" s="9"/>
      <c r="BW3951" s="9"/>
      <c r="BX3951" s="9"/>
      <c r="BY3951" s="9"/>
      <c r="BZ3951" s="9"/>
    </row>
    <row r="3952" spans="1:78">
      <c r="A3952" s="9"/>
      <c r="B3952" s="10"/>
      <c r="D3952" s="9"/>
      <c r="E3952" s="9"/>
      <c r="F3952" s="9"/>
      <c r="G3952" s="9"/>
      <c r="H3952" s="9"/>
      <c r="I3952" s="9"/>
      <c r="J3952" s="9"/>
      <c r="K3952" s="9"/>
      <c r="L3952" s="9"/>
      <c r="M3952" s="9"/>
      <c r="N3952" s="9"/>
      <c r="O3952" s="9"/>
      <c r="P3952" s="9"/>
      <c r="Q3952" s="9"/>
      <c r="R3952" s="9"/>
      <c r="S3952" s="9"/>
      <c r="T3952" s="9"/>
      <c r="U3952" s="9"/>
      <c r="V3952" s="9"/>
      <c r="W3952" s="9"/>
      <c r="X3952" s="9"/>
      <c r="Y3952" s="9"/>
      <c r="Z3952" s="9"/>
      <c r="AA3952" s="9"/>
      <c r="AB3952" s="9"/>
      <c r="AC3952" s="9"/>
      <c r="AD3952" s="9"/>
      <c r="AE3952" s="9"/>
      <c r="AF3952" s="9"/>
      <c r="AG3952" s="9"/>
      <c r="AH3952" s="9"/>
      <c r="AI3952" s="9"/>
      <c r="AJ3952" s="9"/>
      <c r="AK3952" s="9"/>
      <c r="AL3952" s="9"/>
      <c r="AM3952" s="9"/>
      <c r="AN3952" s="9"/>
      <c r="AO3952" s="9"/>
      <c r="AP3952" s="9"/>
      <c r="AQ3952" s="9"/>
      <c r="AR3952" s="9"/>
      <c r="AS3952" s="9"/>
      <c r="AT3952" s="9"/>
      <c r="AU3952" s="9"/>
      <c r="AV3952" s="9"/>
      <c r="AW3952" s="9"/>
      <c r="AX3952" s="9"/>
      <c r="AY3952" s="9"/>
      <c r="AZ3952" s="9"/>
      <c r="BA3952" s="9"/>
      <c r="BB3952" s="9"/>
      <c r="BC3952" s="9"/>
      <c r="BD3952" s="9"/>
      <c r="BE3952" s="9"/>
      <c r="BF3952" s="9"/>
      <c r="BG3952" s="9"/>
      <c r="BH3952" s="9"/>
      <c r="BI3952" s="9"/>
      <c r="BJ3952" s="9"/>
      <c r="BK3952" s="9"/>
      <c r="BL3952" s="9"/>
      <c r="BM3952" s="9"/>
      <c r="BN3952" s="9"/>
      <c r="BO3952" s="9"/>
      <c r="BP3952" s="9"/>
      <c r="BQ3952" s="9"/>
      <c r="BR3952" s="9"/>
      <c r="BS3952" s="9"/>
      <c r="BT3952" s="9"/>
      <c r="BU3952" s="9"/>
      <c r="BV3952" s="9"/>
      <c r="BW3952" s="9"/>
      <c r="BX3952" s="9"/>
      <c r="BY3952" s="9"/>
      <c r="BZ3952" s="9"/>
    </row>
    <row r="3953" spans="1:78">
      <c r="A3953" s="9"/>
      <c r="B3953" s="10"/>
      <c r="D3953" s="9"/>
      <c r="E3953" s="9"/>
      <c r="F3953" s="9"/>
      <c r="G3953" s="9"/>
      <c r="H3953" s="9"/>
      <c r="I3953" s="9"/>
      <c r="J3953" s="9"/>
      <c r="K3953" s="9"/>
      <c r="L3953" s="9"/>
      <c r="M3953" s="9"/>
      <c r="N3953" s="9"/>
      <c r="O3953" s="9"/>
      <c r="P3953" s="9"/>
      <c r="Q3953" s="9"/>
      <c r="R3953" s="9"/>
      <c r="S3953" s="9"/>
      <c r="T3953" s="9"/>
      <c r="U3953" s="9"/>
      <c r="V3953" s="9"/>
      <c r="W3953" s="9"/>
      <c r="X3953" s="9"/>
      <c r="Y3953" s="9"/>
      <c r="Z3953" s="9"/>
      <c r="AA3953" s="9"/>
      <c r="AB3953" s="9"/>
      <c r="AC3953" s="9"/>
      <c r="AD3953" s="9"/>
      <c r="AE3953" s="9"/>
      <c r="AF3953" s="9"/>
      <c r="AG3953" s="9"/>
      <c r="AH3953" s="9"/>
      <c r="AI3953" s="9"/>
      <c r="AJ3953" s="9"/>
      <c r="AK3953" s="9"/>
      <c r="AL3953" s="9"/>
      <c r="AM3953" s="9"/>
      <c r="AN3953" s="9"/>
      <c r="AO3953" s="9"/>
      <c r="AP3953" s="9"/>
      <c r="AQ3953" s="9"/>
      <c r="AR3953" s="9"/>
      <c r="AS3953" s="9"/>
      <c r="AT3953" s="9"/>
      <c r="AU3953" s="9"/>
      <c r="AV3953" s="9"/>
      <c r="AW3953" s="9"/>
      <c r="AX3953" s="9"/>
      <c r="AY3953" s="9"/>
      <c r="AZ3953" s="9"/>
      <c r="BA3953" s="9"/>
      <c r="BB3953" s="9"/>
      <c r="BC3953" s="9"/>
      <c r="BD3953" s="9"/>
      <c r="BE3953" s="9"/>
      <c r="BF3953" s="9"/>
      <c r="BG3953" s="9"/>
      <c r="BH3953" s="9"/>
      <c r="BI3953" s="9"/>
      <c r="BJ3953" s="9"/>
      <c r="BK3953" s="9"/>
      <c r="BL3953" s="9"/>
      <c r="BM3953" s="9"/>
      <c r="BN3953" s="9"/>
      <c r="BO3953" s="9"/>
      <c r="BP3953" s="9"/>
      <c r="BQ3953" s="9"/>
      <c r="BR3953" s="9"/>
      <c r="BS3953" s="9"/>
      <c r="BT3953" s="9"/>
      <c r="BU3953" s="9"/>
      <c r="BV3953" s="9"/>
      <c r="BW3953" s="9"/>
      <c r="BX3953" s="9"/>
      <c r="BY3953" s="9"/>
      <c r="BZ3953" s="9"/>
    </row>
    <row r="3954" spans="1:78">
      <c r="A3954" s="9"/>
      <c r="B3954" s="10"/>
      <c r="D3954" s="9"/>
      <c r="E3954" s="9"/>
      <c r="F3954" s="9"/>
      <c r="G3954" s="9"/>
      <c r="H3954" s="9"/>
      <c r="I3954" s="9"/>
      <c r="J3954" s="9"/>
      <c r="K3954" s="9"/>
      <c r="L3954" s="9"/>
      <c r="M3954" s="9"/>
      <c r="N3954" s="9"/>
      <c r="O3954" s="9"/>
      <c r="P3954" s="9"/>
      <c r="Q3954" s="9"/>
      <c r="R3954" s="9"/>
      <c r="S3954" s="9"/>
      <c r="T3954" s="9"/>
      <c r="U3954" s="9"/>
      <c r="V3954" s="9"/>
      <c r="W3954" s="9"/>
      <c r="X3954" s="9"/>
      <c r="Y3954" s="9"/>
      <c r="Z3954" s="9"/>
      <c r="AA3954" s="9"/>
      <c r="AB3954" s="9"/>
      <c r="AC3954" s="9"/>
      <c r="AD3954" s="9"/>
      <c r="AE3954" s="9"/>
      <c r="AF3954" s="9"/>
      <c r="AG3954" s="9"/>
      <c r="AH3954" s="9"/>
      <c r="AI3954" s="9"/>
      <c r="AJ3954" s="9"/>
      <c r="AK3954" s="9"/>
      <c r="AL3954" s="9"/>
      <c r="AM3954" s="9"/>
      <c r="AN3954" s="9"/>
      <c r="AO3954" s="9"/>
      <c r="AP3954" s="9"/>
      <c r="AQ3954" s="9"/>
      <c r="AR3954" s="9"/>
      <c r="AS3954" s="9"/>
      <c r="AT3954" s="9"/>
      <c r="AU3954" s="9"/>
      <c r="AV3954" s="9"/>
      <c r="AW3954" s="9"/>
      <c r="AX3954" s="9"/>
      <c r="AY3954" s="9"/>
      <c r="AZ3954" s="9"/>
      <c r="BA3954" s="9"/>
      <c r="BB3954" s="9"/>
      <c r="BC3954" s="9"/>
      <c r="BD3954" s="9"/>
      <c r="BE3954" s="9"/>
      <c r="BF3954" s="9"/>
      <c r="BG3954" s="9"/>
      <c r="BH3954" s="9"/>
      <c r="BI3954" s="9"/>
      <c r="BJ3954" s="9"/>
      <c r="BK3954" s="9"/>
      <c r="BL3954" s="9"/>
      <c r="BM3954" s="9"/>
      <c r="BN3954" s="9"/>
      <c r="BO3954" s="9"/>
      <c r="BP3954" s="9"/>
      <c r="BQ3954" s="9"/>
      <c r="BR3954" s="9"/>
      <c r="BS3954" s="9"/>
      <c r="BT3954" s="9"/>
      <c r="BU3954" s="9"/>
      <c r="BV3954" s="9"/>
      <c r="BW3954" s="9"/>
      <c r="BX3954" s="9"/>
      <c r="BY3954" s="9"/>
      <c r="BZ3954" s="9"/>
    </row>
    <row r="3955" spans="1:78">
      <c r="A3955" s="9"/>
      <c r="B3955" s="10"/>
      <c r="D3955" s="9"/>
      <c r="E3955" s="9"/>
      <c r="F3955" s="9"/>
      <c r="G3955" s="9"/>
      <c r="H3955" s="9"/>
      <c r="I3955" s="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  <c r="W3955" s="9"/>
      <c r="X3955" s="9"/>
      <c r="Y3955" s="9"/>
      <c r="Z3955" s="9"/>
      <c r="AA3955" s="9"/>
      <c r="AB3955" s="9"/>
      <c r="AC3955" s="9"/>
      <c r="AD3955" s="9"/>
      <c r="AE3955" s="9"/>
      <c r="AF3955" s="9"/>
      <c r="AG3955" s="9"/>
      <c r="AH3955" s="9"/>
      <c r="AI3955" s="9"/>
      <c r="AJ3955" s="9"/>
      <c r="AK3955" s="9"/>
      <c r="AL3955" s="9"/>
      <c r="AM3955" s="9"/>
      <c r="AN3955" s="9"/>
      <c r="AO3955" s="9"/>
      <c r="AP3955" s="9"/>
      <c r="AQ3955" s="9"/>
      <c r="AR3955" s="9"/>
      <c r="AS3955" s="9"/>
      <c r="AT3955" s="9"/>
      <c r="AU3955" s="9"/>
      <c r="AV3955" s="9"/>
      <c r="AW3955" s="9"/>
      <c r="AX3955" s="9"/>
      <c r="AY3955" s="9"/>
      <c r="AZ3955" s="9"/>
      <c r="BA3955" s="9"/>
      <c r="BB3955" s="9"/>
      <c r="BC3955" s="9"/>
      <c r="BD3955" s="9"/>
      <c r="BE3955" s="9"/>
      <c r="BF3955" s="9"/>
      <c r="BG3955" s="9"/>
      <c r="BH3955" s="9"/>
      <c r="BI3955" s="9"/>
      <c r="BJ3955" s="9"/>
      <c r="BK3955" s="9"/>
      <c r="BL3955" s="9"/>
      <c r="BM3955" s="9"/>
      <c r="BN3955" s="9"/>
      <c r="BO3955" s="9"/>
      <c r="BP3955" s="9"/>
      <c r="BQ3955" s="9"/>
      <c r="BR3955" s="9"/>
      <c r="BS3955" s="9"/>
      <c r="BT3955" s="9"/>
      <c r="BU3955" s="9"/>
      <c r="BV3955" s="9"/>
      <c r="BW3955" s="9"/>
      <c r="BX3955" s="9"/>
      <c r="BY3955" s="9"/>
      <c r="BZ3955" s="9"/>
    </row>
    <row r="3956" spans="1:78">
      <c r="A3956" s="9"/>
      <c r="B3956" s="10"/>
      <c r="D3956" s="9"/>
      <c r="E3956" s="9"/>
      <c r="F3956" s="9"/>
      <c r="G3956" s="9"/>
      <c r="H3956" s="9"/>
      <c r="I3956" s="9"/>
      <c r="J3956" s="9"/>
      <c r="K3956" s="9"/>
      <c r="L3956" s="9"/>
      <c r="M3956" s="9"/>
      <c r="N3956" s="9"/>
      <c r="O3956" s="9"/>
      <c r="P3956" s="9"/>
      <c r="Q3956" s="9"/>
      <c r="R3956" s="9"/>
      <c r="S3956" s="9"/>
      <c r="T3956" s="9"/>
      <c r="U3956" s="9"/>
      <c r="V3956" s="9"/>
      <c r="W3956" s="9"/>
      <c r="X3956" s="9"/>
      <c r="Y3956" s="9"/>
      <c r="Z3956" s="9"/>
      <c r="AA3956" s="9"/>
      <c r="AB3956" s="9"/>
      <c r="AC3956" s="9"/>
      <c r="AD3956" s="9"/>
      <c r="AE3956" s="9"/>
      <c r="AF3956" s="9"/>
      <c r="AG3956" s="9"/>
      <c r="AH3956" s="9"/>
      <c r="AI3956" s="9"/>
      <c r="AJ3956" s="9"/>
      <c r="AK3956" s="9"/>
      <c r="AL3956" s="9"/>
      <c r="AM3956" s="9"/>
      <c r="AN3956" s="9"/>
      <c r="AO3956" s="9"/>
      <c r="AP3956" s="9"/>
      <c r="AQ3956" s="9"/>
      <c r="AR3956" s="9"/>
      <c r="AS3956" s="9"/>
      <c r="AT3956" s="9"/>
      <c r="AU3956" s="9"/>
      <c r="AV3956" s="9"/>
      <c r="AW3956" s="9"/>
      <c r="AX3956" s="9"/>
      <c r="AY3956" s="9"/>
      <c r="AZ3956" s="9"/>
      <c r="BA3956" s="9"/>
      <c r="BB3956" s="9"/>
      <c r="BC3956" s="9"/>
      <c r="BD3956" s="9"/>
      <c r="BE3956" s="9"/>
      <c r="BF3956" s="9"/>
      <c r="BG3956" s="9"/>
      <c r="BH3956" s="9"/>
      <c r="BI3956" s="9"/>
      <c r="BJ3956" s="9"/>
      <c r="BK3956" s="9"/>
      <c r="BL3956" s="9"/>
      <c r="BM3956" s="9"/>
      <c r="BN3956" s="9"/>
      <c r="BO3956" s="9"/>
      <c r="BP3956" s="9"/>
      <c r="BQ3956" s="9"/>
      <c r="BR3956" s="9"/>
      <c r="BS3956" s="9"/>
      <c r="BT3956" s="9"/>
      <c r="BU3956" s="9"/>
      <c r="BV3956" s="9"/>
      <c r="BW3956" s="9"/>
      <c r="BX3956" s="9"/>
      <c r="BY3956" s="9"/>
      <c r="BZ3956" s="9"/>
    </row>
    <row r="3957" spans="1:78">
      <c r="A3957" s="9"/>
      <c r="B3957" s="10"/>
      <c r="D3957" s="9"/>
      <c r="E3957" s="9"/>
      <c r="F3957" s="9"/>
      <c r="G3957" s="9"/>
      <c r="H3957" s="9"/>
      <c r="I3957" s="9"/>
      <c r="J3957" s="9"/>
      <c r="K3957" s="9"/>
      <c r="L3957" s="9"/>
      <c r="M3957" s="9"/>
      <c r="N3957" s="9"/>
      <c r="O3957" s="9"/>
      <c r="P3957" s="9"/>
      <c r="Q3957" s="9"/>
      <c r="R3957" s="9"/>
      <c r="S3957" s="9"/>
      <c r="T3957" s="9"/>
      <c r="U3957" s="9"/>
      <c r="V3957" s="9"/>
      <c r="W3957" s="9"/>
      <c r="X3957" s="9"/>
      <c r="Y3957" s="9"/>
      <c r="Z3957" s="9"/>
      <c r="AA3957" s="9"/>
      <c r="AB3957" s="9"/>
      <c r="AC3957" s="9"/>
      <c r="AD3957" s="9"/>
      <c r="AE3957" s="9"/>
      <c r="AF3957" s="9"/>
      <c r="AG3957" s="9"/>
      <c r="AH3957" s="9"/>
      <c r="AI3957" s="9"/>
      <c r="AJ3957" s="9"/>
      <c r="AK3957" s="9"/>
      <c r="AL3957" s="9"/>
      <c r="AM3957" s="9"/>
      <c r="AN3957" s="9"/>
      <c r="AO3957" s="9"/>
      <c r="AP3957" s="9"/>
      <c r="AQ3957" s="9"/>
      <c r="AR3957" s="9"/>
      <c r="AS3957" s="9"/>
      <c r="AT3957" s="9"/>
      <c r="AU3957" s="9"/>
      <c r="AV3957" s="9"/>
      <c r="AW3957" s="9"/>
      <c r="AX3957" s="9"/>
      <c r="AY3957" s="9"/>
      <c r="AZ3957" s="9"/>
      <c r="BA3957" s="9"/>
      <c r="BB3957" s="9"/>
      <c r="BC3957" s="9"/>
      <c r="BD3957" s="9"/>
      <c r="BE3957" s="9"/>
      <c r="BF3957" s="9"/>
      <c r="BG3957" s="9"/>
      <c r="BH3957" s="9"/>
      <c r="BI3957" s="9"/>
      <c r="BJ3957" s="9"/>
      <c r="BK3957" s="9"/>
      <c r="BL3957" s="9"/>
      <c r="BM3957" s="9"/>
      <c r="BN3957" s="9"/>
      <c r="BO3957" s="9"/>
      <c r="BP3957" s="9"/>
      <c r="BQ3957" s="9"/>
      <c r="BR3957" s="9"/>
      <c r="BS3957" s="9"/>
      <c r="BT3957" s="9"/>
      <c r="BU3957" s="9"/>
      <c r="BV3957" s="9"/>
      <c r="BW3957" s="9"/>
      <c r="BX3957" s="9"/>
      <c r="BY3957" s="9"/>
      <c r="BZ3957" s="9"/>
    </row>
    <row r="3958" spans="1:78">
      <c r="A3958" s="9"/>
      <c r="B3958" s="10"/>
      <c r="D3958" s="9"/>
      <c r="E3958" s="9"/>
      <c r="F3958" s="9"/>
      <c r="G3958" s="9"/>
      <c r="H3958" s="9"/>
      <c r="I3958" s="9"/>
      <c r="J3958" s="9"/>
      <c r="K3958" s="9"/>
      <c r="L3958" s="9"/>
      <c r="M3958" s="9"/>
      <c r="N3958" s="9"/>
      <c r="O3958" s="9"/>
      <c r="P3958" s="9"/>
      <c r="Q3958" s="9"/>
      <c r="R3958" s="9"/>
      <c r="S3958" s="9"/>
      <c r="T3958" s="9"/>
      <c r="U3958" s="9"/>
      <c r="V3958" s="9"/>
      <c r="W3958" s="9"/>
      <c r="X3958" s="9"/>
      <c r="Y3958" s="9"/>
      <c r="Z3958" s="9"/>
      <c r="AA3958" s="9"/>
      <c r="AB3958" s="9"/>
      <c r="AC3958" s="9"/>
      <c r="AD3958" s="9"/>
      <c r="AE3958" s="9"/>
      <c r="AF3958" s="9"/>
      <c r="AG3958" s="9"/>
      <c r="AH3958" s="9"/>
      <c r="AI3958" s="9"/>
      <c r="AJ3958" s="9"/>
      <c r="AK3958" s="9"/>
      <c r="AL3958" s="9"/>
      <c r="AM3958" s="9"/>
      <c r="AN3958" s="9"/>
      <c r="AO3958" s="9"/>
      <c r="AP3958" s="9"/>
      <c r="AQ3958" s="9"/>
      <c r="AR3958" s="9"/>
      <c r="AS3958" s="9"/>
      <c r="AT3958" s="9"/>
      <c r="AU3958" s="9"/>
      <c r="AV3958" s="9"/>
      <c r="AW3958" s="9"/>
      <c r="AX3958" s="9"/>
      <c r="AY3958" s="9"/>
      <c r="AZ3958" s="9"/>
      <c r="BA3958" s="9"/>
      <c r="BB3958" s="9"/>
      <c r="BC3958" s="9"/>
      <c r="BD3958" s="9"/>
      <c r="BE3958" s="9"/>
      <c r="BF3958" s="9"/>
      <c r="BG3958" s="9"/>
      <c r="BH3958" s="9"/>
      <c r="BI3958" s="9"/>
      <c r="BJ3958" s="9"/>
      <c r="BK3958" s="9"/>
      <c r="BL3958" s="9"/>
      <c r="BM3958" s="9"/>
      <c r="BN3958" s="9"/>
      <c r="BO3958" s="9"/>
      <c r="BP3958" s="9"/>
      <c r="BQ3958" s="9"/>
      <c r="BR3958" s="9"/>
      <c r="BS3958" s="9"/>
      <c r="BT3958" s="9"/>
      <c r="BU3958" s="9"/>
      <c r="BV3958" s="9"/>
      <c r="BW3958" s="9"/>
      <c r="BX3958" s="9"/>
      <c r="BY3958" s="9"/>
      <c r="BZ3958" s="9"/>
    </row>
    <row r="3959" spans="1:78">
      <c r="A3959" s="9"/>
      <c r="B3959" s="10"/>
      <c r="D3959" s="9"/>
      <c r="E3959" s="9"/>
      <c r="F3959" s="9"/>
      <c r="G3959" s="9"/>
      <c r="H3959" s="9"/>
      <c r="I3959" s="9"/>
      <c r="J3959" s="9"/>
      <c r="K3959" s="9"/>
      <c r="L3959" s="9"/>
      <c r="M3959" s="9"/>
      <c r="N3959" s="9"/>
      <c r="O3959" s="9"/>
      <c r="P3959" s="9"/>
      <c r="Q3959" s="9"/>
      <c r="R3959" s="9"/>
      <c r="S3959" s="9"/>
      <c r="T3959" s="9"/>
      <c r="U3959" s="9"/>
      <c r="V3959" s="9"/>
      <c r="W3959" s="9"/>
      <c r="X3959" s="9"/>
      <c r="Y3959" s="9"/>
      <c r="Z3959" s="9"/>
      <c r="AA3959" s="9"/>
      <c r="AB3959" s="9"/>
      <c r="AC3959" s="9"/>
      <c r="AD3959" s="9"/>
      <c r="AE3959" s="9"/>
      <c r="AF3959" s="9"/>
      <c r="AG3959" s="9"/>
      <c r="AH3959" s="9"/>
      <c r="AI3959" s="9"/>
      <c r="AJ3959" s="9"/>
      <c r="AK3959" s="9"/>
      <c r="AL3959" s="9"/>
      <c r="AM3959" s="9"/>
      <c r="AN3959" s="9"/>
      <c r="AO3959" s="9"/>
      <c r="AP3959" s="9"/>
      <c r="AQ3959" s="9"/>
      <c r="AR3959" s="9"/>
      <c r="AS3959" s="9"/>
      <c r="AT3959" s="9"/>
      <c r="AU3959" s="9"/>
      <c r="AV3959" s="9"/>
      <c r="AW3959" s="9"/>
      <c r="AX3959" s="9"/>
      <c r="AY3959" s="9"/>
      <c r="AZ3959" s="9"/>
      <c r="BA3959" s="9"/>
      <c r="BB3959" s="9"/>
      <c r="BC3959" s="9"/>
      <c r="BD3959" s="9"/>
      <c r="BE3959" s="9"/>
      <c r="BF3959" s="9"/>
      <c r="BG3959" s="9"/>
      <c r="BH3959" s="9"/>
      <c r="BI3959" s="9"/>
      <c r="BJ3959" s="9"/>
      <c r="BK3959" s="9"/>
      <c r="BL3959" s="9"/>
      <c r="BM3959" s="9"/>
      <c r="BN3959" s="9"/>
      <c r="BO3959" s="9"/>
      <c r="BP3959" s="9"/>
      <c r="BQ3959" s="9"/>
      <c r="BR3959" s="9"/>
      <c r="BS3959" s="9"/>
      <c r="BT3959" s="9"/>
      <c r="BU3959" s="9"/>
      <c r="BV3959" s="9"/>
      <c r="BW3959" s="9"/>
      <c r="BX3959" s="9"/>
      <c r="BY3959" s="9"/>
      <c r="BZ3959" s="9"/>
    </row>
    <row r="3960" spans="1:78">
      <c r="A3960" s="9"/>
      <c r="B3960" s="10"/>
      <c r="D3960" s="9"/>
      <c r="E3960" s="9"/>
      <c r="F3960" s="9"/>
      <c r="G3960" s="9"/>
      <c r="H3960" s="9"/>
      <c r="I3960" s="9"/>
      <c r="J3960" s="9"/>
      <c r="K3960" s="9"/>
      <c r="L3960" s="9"/>
      <c r="M3960" s="9"/>
      <c r="N3960" s="9"/>
      <c r="O3960" s="9"/>
      <c r="P3960" s="9"/>
      <c r="Q3960" s="9"/>
      <c r="R3960" s="9"/>
      <c r="S3960" s="9"/>
      <c r="T3960" s="9"/>
      <c r="U3960" s="9"/>
      <c r="V3960" s="9"/>
      <c r="W3960" s="9"/>
      <c r="X3960" s="9"/>
      <c r="Y3960" s="9"/>
      <c r="Z3960" s="9"/>
      <c r="AA3960" s="9"/>
      <c r="AB3960" s="9"/>
      <c r="AC3960" s="9"/>
      <c r="AD3960" s="9"/>
      <c r="AE3960" s="9"/>
      <c r="AF3960" s="9"/>
      <c r="AG3960" s="9"/>
      <c r="AH3960" s="9"/>
      <c r="AI3960" s="9"/>
      <c r="AJ3960" s="9"/>
      <c r="AK3960" s="9"/>
      <c r="AL3960" s="9"/>
      <c r="AM3960" s="9"/>
      <c r="AN3960" s="9"/>
      <c r="AO3960" s="9"/>
      <c r="AP3960" s="9"/>
      <c r="AQ3960" s="9"/>
      <c r="AR3960" s="9"/>
      <c r="AS3960" s="9"/>
      <c r="AT3960" s="9"/>
      <c r="AU3960" s="9"/>
      <c r="AV3960" s="9"/>
      <c r="AW3960" s="9"/>
      <c r="AX3960" s="9"/>
      <c r="AY3960" s="9"/>
      <c r="AZ3960" s="9"/>
      <c r="BA3960" s="9"/>
      <c r="BB3960" s="9"/>
      <c r="BC3960" s="9"/>
      <c r="BD3960" s="9"/>
      <c r="BE3960" s="9"/>
      <c r="BF3960" s="9"/>
      <c r="BG3960" s="9"/>
      <c r="BH3960" s="9"/>
      <c r="BI3960" s="9"/>
      <c r="BJ3960" s="9"/>
      <c r="BK3960" s="9"/>
      <c r="BL3960" s="9"/>
      <c r="BM3960" s="9"/>
      <c r="BN3960" s="9"/>
      <c r="BO3960" s="9"/>
      <c r="BP3960" s="9"/>
      <c r="BQ3960" s="9"/>
      <c r="BR3960" s="9"/>
      <c r="BS3960" s="9"/>
      <c r="BT3960" s="9"/>
      <c r="BU3960" s="9"/>
      <c r="BV3960" s="9"/>
      <c r="BW3960" s="9"/>
      <c r="BX3960" s="9"/>
      <c r="BY3960" s="9"/>
      <c r="BZ3960" s="9"/>
    </row>
    <row r="3961" spans="1:78">
      <c r="A3961" s="9"/>
      <c r="B3961" s="10"/>
      <c r="D3961" s="9"/>
      <c r="E3961" s="9"/>
      <c r="F3961" s="9"/>
      <c r="G3961" s="9"/>
      <c r="H3961" s="9"/>
      <c r="I3961" s="9"/>
      <c r="J3961" s="9"/>
      <c r="K3961" s="9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  <c r="W3961" s="9"/>
      <c r="X3961" s="9"/>
      <c r="Y3961" s="9"/>
      <c r="Z3961" s="9"/>
      <c r="AA3961" s="9"/>
      <c r="AB3961" s="9"/>
      <c r="AC3961" s="9"/>
      <c r="AD3961" s="9"/>
      <c r="AE3961" s="9"/>
      <c r="AF3961" s="9"/>
      <c r="AG3961" s="9"/>
      <c r="AH3961" s="9"/>
      <c r="AI3961" s="9"/>
      <c r="AJ3961" s="9"/>
      <c r="AK3961" s="9"/>
      <c r="AL3961" s="9"/>
      <c r="AM3961" s="9"/>
      <c r="AN3961" s="9"/>
      <c r="AO3961" s="9"/>
      <c r="AP3961" s="9"/>
      <c r="AQ3961" s="9"/>
      <c r="AR3961" s="9"/>
      <c r="AS3961" s="9"/>
      <c r="AT3961" s="9"/>
      <c r="AU3961" s="9"/>
      <c r="AV3961" s="9"/>
      <c r="AW3961" s="9"/>
      <c r="AX3961" s="9"/>
      <c r="AY3961" s="9"/>
      <c r="AZ3961" s="9"/>
      <c r="BA3961" s="9"/>
      <c r="BB3961" s="9"/>
      <c r="BC3961" s="9"/>
      <c r="BD3961" s="9"/>
      <c r="BE3961" s="9"/>
      <c r="BF3961" s="9"/>
      <c r="BG3961" s="9"/>
      <c r="BH3961" s="9"/>
      <c r="BI3961" s="9"/>
      <c r="BJ3961" s="9"/>
      <c r="BK3961" s="9"/>
      <c r="BL3961" s="9"/>
      <c r="BM3961" s="9"/>
      <c r="BN3961" s="9"/>
      <c r="BO3961" s="9"/>
      <c r="BP3961" s="9"/>
      <c r="BQ3961" s="9"/>
      <c r="BR3961" s="9"/>
      <c r="BS3961" s="9"/>
      <c r="BT3961" s="9"/>
      <c r="BU3961" s="9"/>
      <c r="BV3961" s="9"/>
      <c r="BW3961" s="9"/>
      <c r="BX3961" s="9"/>
      <c r="BY3961" s="9"/>
      <c r="BZ3961" s="9"/>
    </row>
    <row r="3962" spans="1:78">
      <c r="A3962" s="9"/>
      <c r="B3962" s="10"/>
      <c r="D3962" s="9"/>
      <c r="E3962" s="9"/>
      <c r="F3962" s="9"/>
      <c r="G3962" s="9"/>
      <c r="H3962" s="9"/>
      <c r="I3962" s="9"/>
      <c r="J3962" s="9"/>
      <c r="K3962" s="9"/>
      <c r="L3962" s="9"/>
      <c r="M3962" s="9"/>
      <c r="N3962" s="9"/>
      <c r="O3962" s="9"/>
      <c r="P3962" s="9"/>
      <c r="Q3962" s="9"/>
      <c r="R3962" s="9"/>
      <c r="S3962" s="9"/>
      <c r="T3962" s="9"/>
      <c r="U3962" s="9"/>
      <c r="V3962" s="9"/>
      <c r="W3962" s="9"/>
      <c r="X3962" s="9"/>
      <c r="Y3962" s="9"/>
      <c r="Z3962" s="9"/>
      <c r="AA3962" s="9"/>
      <c r="AB3962" s="9"/>
      <c r="AC3962" s="9"/>
      <c r="AD3962" s="9"/>
      <c r="AE3962" s="9"/>
      <c r="AF3962" s="9"/>
      <c r="AG3962" s="9"/>
      <c r="AH3962" s="9"/>
      <c r="AI3962" s="9"/>
      <c r="AJ3962" s="9"/>
      <c r="AK3962" s="9"/>
      <c r="AL3962" s="9"/>
      <c r="AM3962" s="9"/>
      <c r="AN3962" s="9"/>
      <c r="AO3962" s="9"/>
      <c r="AP3962" s="9"/>
      <c r="AQ3962" s="9"/>
      <c r="AR3962" s="9"/>
      <c r="AS3962" s="9"/>
      <c r="AT3962" s="9"/>
      <c r="AU3962" s="9"/>
      <c r="AV3962" s="9"/>
      <c r="AW3962" s="9"/>
      <c r="AX3962" s="9"/>
      <c r="AY3962" s="9"/>
      <c r="AZ3962" s="9"/>
      <c r="BA3962" s="9"/>
      <c r="BB3962" s="9"/>
      <c r="BC3962" s="9"/>
      <c r="BD3962" s="9"/>
      <c r="BE3962" s="9"/>
      <c r="BF3962" s="9"/>
      <c r="BG3962" s="9"/>
      <c r="BH3962" s="9"/>
      <c r="BI3962" s="9"/>
      <c r="BJ3962" s="9"/>
      <c r="BK3962" s="9"/>
      <c r="BL3962" s="9"/>
      <c r="BM3962" s="9"/>
      <c r="BN3962" s="9"/>
      <c r="BO3962" s="9"/>
      <c r="BP3962" s="9"/>
      <c r="BQ3962" s="9"/>
      <c r="BR3962" s="9"/>
      <c r="BS3962" s="9"/>
      <c r="BT3962" s="9"/>
      <c r="BU3962" s="9"/>
      <c r="BV3962" s="9"/>
      <c r="BW3962" s="9"/>
      <c r="BX3962" s="9"/>
      <c r="BY3962" s="9"/>
      <c r="BZ3962" s="9"/>
    </row>
    <row r="3963" spans="1:78">
      <c r="A3963" s="9"/>
      <c r="B3963" s="10"/>
      <c r="D3963" s="9"/>
      <c r="E3963" s="9"/>
      <c r="F3963" s="9"/>
      <c r="G3963" s="9"/>
      <c r="H3963" s="9"/>
      <c r="I3963" s="9"/>
      <c r="J3963" s="9"/>
      <c r="K3963" s="9"/>
      <c r="L3963" s="9"/>
      <c r="M3963" s="9"/>
      <c r="N3963" s="9"/>
      <c r="O3963" s="9"/>
      <c r="P3963" s="9"/>
      <c r="Q3963" s="9"/>
      <c r="R3963" s="9"/>
      <c r="S3963" s="9"/>
      <c r="T3963" s="9"/>
      <c r="U3963" s="9"/>
      <c r="V3963" s="9"/>
      <c r="W3963" s="9"/>
      <c r="X3963" s="9"/>
      <c r="Y3963" s="9"/>
      <c r="Z3963" s="9"/>
      <c r="AA3963" s="9"/>
      <c r="AB3963" s="9"/>
      <c r="AC3963" s="9"/>
      <c r="AD3963" s="9"/>
      <c r="AE3963" s="9"/>
      <c r="AF3963" s="9"/>
      <c r="AG3963" s="9"/>
      <c r="AH3963" s="9"/>
      <c r="AI3963" s="9"/>
      <c r="AJ3963" s="9"/>
      <c r="AK3963" s="9"/>
      <c r="AL3963" s="9"/>
      <c r="AM3963" s="9"/>
      <c r="AN3963" s="9"/>
      <c r="AO3963" s="9"/>
      <c r="AP3963" s="9"/>
      <c r="AQ3963" s="9"/>
      <c r="AR3963" s="9"/>
      <c r="AS3963" s="9"/>
      <c r="AT3963" s="9"/>
      <c r="AU3963" s="9"/>
      <c r="AV3963" s="9"/>
      <c r="AW3963" s="9"/>
      <c r="AX3963" s="9"/>
      <c r="AY3963" s="9"/>
      <c r="AZ3963" s="9"/>
      <c r="BA3963" s="9"/>
      <c r="BB3963" s="9"/>
      <c r="BC3963" s="9"/>
      <c r="BD3963" s="9"/>
      <c r="BE3963" s="9"/>
      <c r="BF3963" s="9"/>
      <c r="BG3963" s="9"/>
      <c r="BH3963" s="9"/>
      <c r="BI3963" s="9"/>
      <c r="BJ3963" s="9"/>
      <c r="BK3963" s="9"/>
      <c r="BL3963" s="9"/>
      <c r="BM3963" s="9"/>
      <c r="BN3963" s="9"/>
      <c r="BO3963" s="9"/>
      <c r="BP3963" s="9"/>
      <c r="BQ3963" s="9"/>
      <c r="BR3963" s="9"/>
      <c r="BS3963" s="9"/>
      <c r="BT3963" s="9"/>
      <c r="BU3963" s="9"/>
      <c r="BV3963" s="9"/>
      <c r="BW3963" s="9"/>
      <c r="BX3963" s="9"/>
      <c r="BY3963" s="9"/>
      <c r="BZ3963" s="9"/>
    </row>
    <row r="3964" spans="1:78">
      <c r="A3964" s="9"/>
      <c r="B3964" s="10"/>
      <c r="D3964" s="9"/>
      <c r="E3964" s="9"/>
      <c r="F3964" s="9"/>
      <c r="G3964" s="9"/>
      <c r="H3964" s="9"/>
      <c r="I3964" s="9"/>
      <c r="J3964" s="9"/>
      <c r="K3964" s="9"/>
      <c r="L3964" s="9"/>
      <c r="M3964" s="9"/>
      <c r="N3964" s="9"/>
      <c r="O3964" s="9"/>
      <c r="P3964" s="9"/>
      <c r="Q3964" s="9"/>
      <c r="R3964" s="9"/>
      <c r="S3964" s="9"/>
      <c r="T3964" s="9"/>
      <c r="U3964" s="9"/>
      <c r="V3964" s="9"/>
      <c r="W3964" s="9"/>
      <c r="X3964" s="9"/>
      <c r="Y3964" s="9"/>
      <c r="Z3964" s="9"/>
      <c r="AA3964" s="9"/>
      <c r="AB3964" s="9"/>
      <c r="AC3964" s="9"/>
      <c r="AD3964" s="9"/>
      <c r="AE3964" s="9"/>
      <c r="AF3964" s="9"/>
      <c r="AG3964" s="9"/>
      <c r="AH3964" s="9"/>
      <c r="AI3964" s="9"/>
      <c r="AJ3964" s="9"/>
      <c r="AK3964" s="9"/>
      <c r="AL3964" s="9"/>
      <c r="AM3964" s="9"/>
      <c r="AN3964" s="9"/>
      <c r="AO3964" s="9"/>
      <c r="AP3964" s="9"/>
      <c r="AQ3964" s="9"/>
      <c r="AR3964" s="9"/>
      <c r="AS3964" s="9"/>
      <c r="AT3964" s="9"/>
      <c r="AU3964" s="9"/>
      <c r="AV3964" s="9"/>
      <c r="AW3964" s="9"/>
      <c r="AX3964" s="9"/>
      <c r="AY3964" s="9"/>
      <c r="AZ3964" s="9"/>
      <c r="BA3964" s="9"/>
      <c r="BB3964" s="9"/>
      <c r="BC3964" s="9"/>
      <c r="BD3964" s="9"/>
      <c r="BE3964" s="9"/>
      <c r="BF3964" s="9"/>
      <c r="BG3964" s="9"/>
      <c r="BH3964" s="9"/>
      <c r="BI3964" s="9"/>
      <c r="BJ3964" s="9"/>
      <c r="BK3964" s="9"/>
      <c r="BL3964" s="9"/>
      <c r="BM3964" s="9"/>
      <c r="BN3964" s="9"/>
      <c r="BO3964" s="9"/>
      <c r="BP3964" s="9"/>
      <c r="BQ3964" s="9"/>
      <c r="BR3964" s="9"/>
      <c r="BS3964" s="9"/>
      <c r="BT3964" s="9"/>
      <c r="BU3964" s="9"/>
      <c r="BV3964" s="9"/>
      <c r="BW3964" s="9"/>
      <c r="BX3964" s="9"/>
      <c r="BY3964" s="9"/>
      <c r="BZ3964" s="9"/>
    </row>
    <row r="3965" spans="1:78">
      <c r="A3965" s="9"/>
      <c r="B3965" s="10"/>
      <c r="D3965" s="9"/>
      <c r="E3965" s="9"/>
      <c r="F3965" s="9"/>
      <c r="G3965" s="9"/>
      <c r="H3965" s="9"/>
      <c r="I3965" s="9"/>
      <c r="J3965" s="9"/>
      <c r="K3965" s="9"/>
      <c r="L3965" s="9"/>
      <c r="M3965" s="9"/>
      <c r="N3965" s="9"/>
      <c r="O3965" s="9"/>
      <c r="P3965" s="9"/>
      <c r="Q3965" s="9"/>
      <c r="R3965" s="9"/>
      <c r="S3965" s="9"/>
      <c r="T3965" s="9"/>
      <c r="U3965" s="9"/>
      <c r="V3965" s="9"/>
      <c r="W3965" s="9"/>
      <c r="X3965" s="9"/>
      <c r="Y3965" s="9"/>
      <c r="Z3965" s="9"/>
      <c r="AA3965" s="9"/>
      <c r="AB3965" s="9"/>
      <c r="AC3965" s="9"/>
      <c r="AD3965" s="9"/>
      <c r="AE3965" s="9"/>
      <c r="AF3965" s="9"/>
      <c r="AG3965" s="9"/>
      <c r="AH3965" s="9"/>
      <c r="AI3965" s="9"/>
      <c r="AJ3965" s="9"/>
      <c r="AK3965" s="9"/>
      <c r="AL3965" s="9"/>
      <c r="AM3965" s="9"/>
      <c r="AN3965" s="9"/>
      <c r="AO3965" s="9"/>
      <c r="AP3965" s="9"/>
      <c r="AQ3965" s="9"/>
      <c r="AR3965" s="9"/>
      <c r="AS3965" s="9"/>
      <c r="AT3965" s="9"/>
      <c r="AU3965" s="9"/>
      <c r="AV3965" s="9"/>
      <c r="AW3965" s="9"/>
      <c r="AX3965" s="9"/>
      <c r="AY3965" s="9"/>
      <c r="AZ3965" s="9"/>
      <c r="BA3965" s="9"/>
      <c r="BB3965" s="9"/>
      <c r="BC3965" s="9"/>
      <c r="BD3965" s="9"/>
      <c r="BE3965" s="9"/>
      <c r="BF3965" s="9"/>
      <c r="BG3965" s="9"/>
      <c r="BH3965" s="9"/>
      <c r="BI3965" s="9"/>
      <c r="BJ3965" s="9"/>
      <c r="BK3965" s="9"/>
      <c r="BL3965" s="9"/>
      <c r="BM3965" s="9"/>
      <c r="BN3965" s="9"/>
      <c r="BO3965" s="9"/>
      <c r="BP3965" s="9"/>
      <c r="BQ3965" s="9"/>
      <c r="BR3965" s="9"/>
      <c r="BS3965" s="9"/>
      <c r="BT3965" s="9"/>
      <c r="BU3965" s="9"/>
      <c r="BV3965" s="9"/>
      <c r="BW3965" s="9"/>
      <c r="BX3965" s="9"/>
      <c r="BY3965" s="9"/>
      <c r="BZ3965" s="9"/>
    </row>
    <row r="3966" spans="1:78">
      <c r="A3966" s="9"/>
      <c r="B3966" s="10"/>
      <c r="D3966" s="9"/>
      <c r="E3966" s="9"/>
      <c r="F3966" s="9"/>
      <c r="G3966" s="9"/>
      <c r="H3966" s="9"/>
      <c r="I3966" s="9"/>
      <c r="J3966" s="9"/>
      <c r="K3966" s="9"/>
      <c r="L3966" s="9"/>
      <c r="M3966" s="9"/>
      <c r="N3966" s="9"/>
      <c r="O3966" s="9"/>
      <c r="P3966" s="9"/>
      <c r="Q3966" s="9"/>
      <c r="R3966" s="9"/>
      <c r="S3966" s="9"/>
      <c r="T3966" s="9"/>
      <c r="U3966" s="9"/>
      <c r="V3966" s="9"/>
      <c r="W3966" s="9"/>
      <c r="X3966" s="9"/>
      <c r="Y3966" s="9"/>
      <c r="Z3966" s="9"/>
      <c r="AA3966" s="9"/>
      <c r="AB3966" s="9"/>
      <c r="AC3966" s="9"/>
      <c r="AD3966" s="9"/>
      <c r="AE3966" s="9"/>
      <c r="AF3966" s="9"/>
      <c r="AG3966" s="9"/>
      <c r="AH3966" s="9"/>
      <c r="AI3966" s="9"/>
      <c r="AJ3966" s="9"/>
      <c r="AK3966" s="9"/>
      <c r="AL3966" s="9"/>
      <c r="AM3966" s="9"/>
      <c r="AN3966" s="9"/>
      <c r="AO3966" s="9"/>
      <c r="AP3966" s="9"/>
      <c r="AQ3966" s="9"/>
      <c r="AR3966" s="9"/>
      <c r="AS3966" s="9"/>
      <c r="AT3966" s="9"/>
      <c r="AU3966" s="9"/>
      <c r="AV3966" s="9"/>
      <c r="AW3966" s="9"/>
      <c r="AX3966" s="9"/>
      <c r="AY3966" s="9"/>
      <c r="AZ3966" s="9"/>
      <c r="BA3966" s="9"/>
      <c r="BB3966" s="9"/>
      <c r="BC3966" s="9"/>
      <c r="BD3966" s="9"/>
      <c r="BE3966" s="9"/>
      <c r="BF3966" s="9"/>
      <c r="BG3966" s="9"/>
      <c r="BH3966" s="9"/>
      <c r="BI3966" s="9"/>
      <c r="BJ3966" s="9"/>
      <c r="BK3966" s="9"/>
      <c r="BL3966" s="9"/>
      <c r="BM3966" s="9"/>
      <c r="BN3966" s="9"/>
      <c r="BO3966" s="9"/>
      <c r="BP3966" s="9"/>
      <c r="BQ3966" s="9"/>
      <c r="BR3966" s="9"/>
      <c r="BS3966" s="9"/>
      <c r="BT3966" s="9"/>
      <c r="BU3966" s="9"/>
      <c r="BV3966" s="9"/>
      <c r="BW3966" s="9"/>
      <c r="BX3966" s="9"/>
      <c r="BY3966" s="9"/>
      <c r="BZ3966" s="9"/>
    </row>
    <row r="3967" spans="1:78">
      <c r="A3967" s="9"/>
      <c r="B3967" s="10"/>
      <c r="D3967" s="9"/>
      <c r="E3967" s="9"/>
      <c r="F3967" s="9"/>
      <c r="G3967" s="9"/>
      <c r="H3967" s="9"/>
      <c r="I3967" s="9"/>
      <c r="J3967" s="9"/>
      <c r="K3967" s="9"/>
      <c r="L3967" s="9"/>
      <c r="M3967" s="9"/>
      <c r="N3967" s="9"/>
      <c r="O3967" s="9"/>
      <c r="P3967" s="9"/>
      <c r="Q3967" s="9"/>
      <c r="R3967" s="9"/>
      <c r="S3967" s="9"/>
      <c r="T3967" s="9"/>
      <c r="U3967" s="9"/>
      <c r="V3967" s="9"/>
      <c r="W3967" s="9"/>
      <c r="X3967" s="9"/>
      <c r="Y3967" s="9"/>
      <c r="Z3967" s="9"/>
      <c r="AA3967" s="9"/>
      <c r="AB3967" s="9"/>
      <c r="AC3967" s="9"/>
      <c r="AD3967" s="9"/>
      <c r="AE3967" s="9"/>
      <c r="AF3967" s="9"/>
      <c r="AG3967" s="9"/>
      <c r="AH3967" s="9"/>
      <c r="AI3967" s="9"/>
      <c r="AJ3967" s="9"/>
      <c r="AK3967" s="9"/>
      <c r="AL3967" s="9"/>
      <c r="AM3967" s="9"/>
      <c r="AN3967" s="9"/>
      <c r="AO3967" s="9"/>
      <c r="AP3967" s="9"/>
      <c r="AQ3967" s="9"/>
      <c r="AR3967" s="9"/>
      <c r="AS3967" s="9"/>
      <c r="AT3967" s="9"/>
      <c r="AU3967" s="9"/>
      <c r="AV3967" s="9"/>
      <c r="AW3967" s="9"/>
      <c r="AX3967" s="9"/>
      <c r="AY3967" s="9"/>
      <c r="AZ3967" s="9"/>
      <c r="BA3967" s="9"/>
      <c r="BB3967" s="9"/>
      <c r="BC3967" s="9"/>
      <c r="BD3967" s="9"/>
      <c r="BE3967" s="9"/>
      <c r="BF3967" s="9"/>
      <c r="BG3967" s="9"/>
      <c r="BH3967" s="9"/>
      <c r="BI3967" s="9"/>
      <c r="BJ3967" s="9"/>
      <c r="BK3967" s="9"/>
      <c r="BL3967" s="9"/>
      <c r="BM3967" s="9"/>
      <c r="BN3967" s="9"/>
      <c r="BO3967" s="9"/>
      <c r="BP3967" s="9"/>
      <c r="BQ3967" s="9"/>
      <c r="BR3967" s="9"/>
      <c r="BS3967" s="9"/>
      <c r="BT3967" s="9"/>
      <c r="BU3967" s="9"/>
      <c r="BV3967" s="9"/>
      <c r="BW3967" s="9"/>
      <c r="BX3967" s="9"/>
      <c r="BY3967" s="9"/>
      <c r="BZ3967" s="9"/>
    </row>
    <row r="3968" spans="1:78">
      <c r="A3968" s="9"/>
      <c r="B3968" s="10"/>
      <c r="D3968" s="9"/>
      <c r="E3968" s="9"/>
      <c r="F3968" s="9"/>
      <c r="G3968" s="9"/>
      <c r="H3968" s="9"/>
      <c r="I3968" s="9"/>
      <c r="J3968" s="9"/>
      <c r="K3968" s="9"/>
      <c r="L3968" s="9"/>
      <c r="M3968" s="9"/>
      <c r="N3968" s="9"/>
      <c r="O3968" s="9"/>
      <c r="P3968" s="9"/>
      <c r="Q3968" s="9"/>
      <c r="R3968" s="9"/>
      <c r="S3968" s="9"/>
      <c r="T3968" s="9"/>
      <c r="U3968" s="9"/>
      <c r="V3968" s="9"/>
      <c r="W3968" s="9"/>
      <c r="X3968" s="9"/>
      <c r="Y3968" s="9"/>
      <c r="Z3968" s="9"/>
      <c r="AA3968" s="9"/>
      <c r="AB3968" s="9"/>
      <c r="AC3968" s="9"/>
      <c r="AD3968" s="9"/>
      <c r="AE3968" s="9"/>
      <c r="AF3968" s="9"/>
      <c r="AG3968" s="9"/>
      <c r="AH3968" s="9"/>
      <c r="AI3968" s="9"/>
      <c r="AJ3968" s="9"/>
      <c r="AK3968" s="9"/>
      <c r="AL3968" s="9"/>
      <c r="AM3968" s="9"/>
      <c r="AN3968" s="9"/>
      <c r="AO3968" s="9"/>
      <c r="AP3968" s="9"/>
      <c r="AQ3968" s="9"/>
      <c r="AR3968" s="9"/>
      <c r="AS3968" s="9"/>
      <c r="AT3968" s="9"/>
      <c r="AU3968" s="9"/>
      <c r="AV3968" s="9"/>
      <c r="AW3968" s="9"/>
      <c r="AX3968" s="9"/>
      <c r="AY3968" s="9"/>
      <c r="AZ3968" s="9"/>
      <c r="BA3968" s="9"/>
      <c r="BB3968" s="9"/>
      <c r="BC3968" s="9"/>
      <c r="BD3968" s="9"/>
      <c r="BE3968" s="9"/>
      <c r="BF3968" s="9"/>
      <c r="BG3968" s="9"/>
      <c r="BH3968" s="9"/>
      <c r="BI3968" s="9"/>
      <c r="BJ3968" s="9"/>
      <c r="BK3968" s="9"/>
      <c r="BL3968" s="9"/>
      <c r="BM3968" s="9"/>
      <c r="BN3968" s="9"/>
      <c r="BO3968" s="9"/>
      <c r="BP3968" s="9"/>
      <c r="BQ3968" s="9"/>
      <c r="BR3968" s="9"/>
      <c r="BS3968" s="9"/>
      <c r="BT3968" s="9"/>
      <c r="BU3968" s="9"/>
      <c r="BV3968" s="9"/>
      <c r="BW3968" s="9"/>
      <c r="BX3968" s="9"/>
      <c r="BY3968" s="9"/>
      <c r="BZ3968" s="9"/>
    </row>
    <row r="3969" spans="1:78">
      <c r="A3969" s="9"/>
      <c r="B3969" s="10"/>
      <c r="D3969" s="9"/>
      <c r="E3969" s="9"/>
      <c r="F3969" s="9"/>
      <c r="G3969" s="9"/>
      <c r="H3969" s="9"/>
      <c r="I3969" s="9"/>
      <c r="J3969" s="9"/>
      <c r="K3969" s="9"/>
      <c r="L3969" s="9"/>
      <c r="M3969" s="9"/>
      <c r="N3969" s="9"/>
      <c r="O3969" s="9"/>
      <c r="P3969" s="9"/>
      <c r="Q3969" s="9"/>
      <c r="R3969" s="9"/>
      <c r="S3969" s="9"/>
      <c r="T3969" s="9"/>
      <c r="U3969" s="9"/>
      <c r="V3969" s="9"/>
      <c r="W3969" s="9"/>
      <c r="X3969" s="9"/>
      <c r="Y3969" s="9"/>
      <c r="Z3969" s="9"/>
      <c r="AA3969" s="9"/>
      <c r="AB3969" s="9"/>
      <c r="AC3969" s="9"/>
      <c r="AD3969" s="9"/>
      <c r="AE3969" s="9"/>
      <c r="AF3969" s="9"/>
      <c r="AG3969" s="9"/>
      <c r="AH3969" s="9"/>
      <c r="AI3969" s="9"/>
      <c r="AJ3969" s="9"/>
      <c r="AK3969" s="9"/>
      <c r="AL3969" s="9"/>
      <c r="AM3969" s="9"/>
      <c r="AN3969" s="9"/>
      <c r="AO3969" s="9"/>
      <c r="AP3969" s="9"/>
      <c r="AQ3969" s="9"/>
      <c r="AR3969" s="9"/>
      <c r="AS3969" s="9"/>
      <c r="AT3969" s="9"/>
      <c r="AU3969" s="9"/>
      <c r="AV3969" s="9"/>
      <c r="AW3969" s="9"/>
      <c r="AX3969" s="9"/>
      <c r="AY3969" s="9"/>
      <c r="AZ3969" s="9"/>
      <c r="BA3969" s="9"/>
      <c r="BB3969" s="9"/>
      <c r="BC3969" s="9"/>
      <c r="BD3969" s="9"/>
      <c r="BE3969" s="9"/>
      <c r="BF3969" s="9"/>
      <c r="BG3969" s="9"/>
      <c r="BH3969" s="9"/>
      <c r="BI3969" s="9"/>
      <c r="BJ3969" s="9"/>
      <c r="BK3969" s="9"/>
      <c r="BL3969" s="9"/>
      <c r="BM3969" s="9"/>
      <c r="BN3969" s="9"/>
      <c r="BO3969" s="9"/>
      <c r="BP3969" s="9"/>
      <c r="BQ3969" s="9"/>
      <c r="BR3969" s="9"/>
      <c r="BS3969" s="9"/>
      <c r="BT3969" s="9"/>
      <c r="BU3969" s="9"/>
      <c r="BV3969" s="9"/>
      <c r="BW3969" s="9"/>
      <c r="BX3969" s="9"/>
      <c r="BY3969" s="9"/>
      <c r="BZ3969" s="9"/>
    </row>
    <row r="3970" spans="1:78">
      <c r="A3970" s="9"/>
      <c r="B3970" s="10"/>
      <c r="D3970" s="9"/>
      <c r="E3970" s="9"/>
      <c r="F3970" s="9"/>
      <c r="G3970" s="9"/>
      <c r="H3970" s="9"/>
      <c r="I3970" s="9"/>
      <c r="J3970" s="9"/>
      <c r="K3970" s="9"/>
      <c r="L3970" s="9"/>
      <c r="M3970" s="9"/>
      <c r="N3970" s="9"/>
      <c r="O3970" s="9"/>
      <c r="P3970" s="9"/>
      <c r="Q3970" s="9"/>
      <c r="R3970" s="9"/>
      <c r="S3970" s="9"/>
      <c r="T3970" s="9"/>
      <c r="U3970" s="9"/>
      <c r="V3970" s="9"/>
      <c r="W3970" s="9"/>
      <c r="X3970" s="9"/>
      <c r="Y3970" s="9"/>
      <c r="Z3970" s="9"/>
      <c r="AA3970" s="9"/>
      <c r="AB3970" s="9"/>
      <c r="AC3970" s="9"/>
      <c r="AD3970" s="9"/>
      <c r="AE3970" s="9"/>
      <c r="AF3970" s="9"/>
      <c r="AG3970" s="9"/>
      <c r="AH3970" s="9"/>
      <c r="AI3970" s="9"/>
      <c r="AJ3970" s="9"/>
      <c r="AK3970" s="9"/>
      <c r="AL3970" s="9"/>
      <c r="AM3970" s="9"/>
      <c r="AN3970" s="9"/>
      <c r="AO3970" s="9"/>
      <c r="AP3970" s="9"/>
      <c r="AQ3970" s="9"/>
      <c r="AR3970" s="9"/>
      <c r="AS3970" s="9"/>
      <c r="AT3970" s="9"/>
      <c r="AU3970" s="9"/>
      <c r="AV3970" s="9"/>
      <c r="AW3970" s="9"/>
      <c r="AX3970" s="9"/>
      <c r="AY3970" s="9"/>
      <c r="AZ3970" s="9"/>
      <c r="BA3970" s="9"/>
      <c r="BB3970" s="9"/>
      <c r="BC3970" s="9"/>
      <c r="BD3970" s="9"/>
      <c r="BE3970" s="9"/>
      <c r="BF3970" s="9"/>
      <c r="BG3970" s="9"/>
      <c r="BH3970" s="9"/>
      <c r="BI3970" s="9"/>
      <c r="BJ3970" s="9"/>
      <c r="BK3970" s="9"/>
      <c r="BL3970" s="9"/>
      <c r="BM3970" s="9"/>
      <c r="BN3970" s="9"/>
      <c r="BO3970" s="9"/>
      <c r="BP3970" s="9"/>
      <c r="BQ3970" s="9"/>
      <c r="BR3970" s="9"/>
      <c r="BS3970" s="9"/>
      <c r="BT3970" s="9"/>
      <c r="BU3970" s="9"/>
      <c r="BV3970" s="9"/>
      <c r="BW3970" s="9"/>
      <c r="BX3970" s="9"/>
      <c r="BY3970" s="9"/>
      <c r="BZ3970" s="9"/>
    </row>
    <row r="3971" spans="1:78">
      <c r="A3971" s="9"/>
      <c r="B3971" s="10"/>
      <c r="D3971" s="9"/>
      <c r="E3971" s="9"/>
      <c r="F3971" s="9"/>
      <c r="G3971" s="9"/>
      <c r="H3971" s="9"/>
      <c r="I3971" s="9"/>
      <c r="J3971" s="9"/>
      <c r="K3971" s="9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9"/>
      <c r="W3971" s="9"/>
      <c r="X3971" s="9"/>
      <c r="Y3971" s="9"/>
      <c r="Z3971" s="9"/>
      <c r="AA3971" s="9"/>
      <c r="AB3971" s="9"/>
      <c r="AC3971" s="9"/>
      <c r="AD3971" s="9"/>
      <c r="AE3971" s="9"/>
      <c r="AF3971" s="9"/>
      <c r="AG3971" s="9"/>
      <c r="AH3971" s="9"/>
      <c r="AI3971" s="9"/>
      <c r="AJ3971" s="9"/>
      <c r="AK3971" s="9"/>
      <c r="AL3971" s="9"/>
      <c r="AM3971" s="9"/>
      <c r="AN3971" s="9"/>
      <c r="AO3971" s="9"/>
      <c r="AP3971" s="9"/>
      <c r="AQ3971" s="9"/>
      <c r="AR3971" s="9"/>
      <c r="AS3971" s="9"/>
      <c r="AT3971" s="9"/>
      <c r="AU3971" s="9"/>
      <c r="AV3971" s="9"/>
      <c r="AW3971" s="9"/>
      <c r="AX3971" s="9"/>
      <c r="AY3971" s="9"/>
      <c r="AZ3971" s="9"/>
      <c r="BA3971" s="9"/>
      <c r="BB3971" s="9"/>
      <c r="BC3971" s="9"/>
      <c r="BD3971" s="9"/>
      <c r="BE3971" s="9"/>
      <c r="BF3971" s="9"/>
      <c r="BG3971" s="9"/>
      <c r="BH3971" s="9"/>
      <c r="BI3971" s="9"/>
      <c r="BJ3971" s="9"/>
      <c r="BK3971" s="9"/>
      <c r="BL3971" s="9"/>
      <c r="BM3971" s="9"/>
      <c r="BN3971" s="9"/>
      <c r="BO3971" s="9"/>
      <c r="BP3971" s="9"/>
      <c r="BQ3971" s="9"/>
      <c r="BR3971" s="9"/>
      <c r="BS3971" s="9"/>
      <c r="BT3971" s="9"/>
      <c r="BU3971" s="9"/>
      <c r="BV3971" s="9"/>
      <c r="BW3971" s="9"/>
      <c r="BX3971" s="9"/>
      <c r="BY3971" s="9"/>
      <c r="BZ3971" s="9"/>
    </row>
    <row r="3972" spans="1:78">
      <c r="A3972" s="9"/>
      <c r="B3972" s="10"/>
      <c r="D3972" s="9"/>
      <c r="E3972" s="9"/>
      <c r="F3972" s="9"/>
      <c r="G3972" s="9"/>
      <c r="H3972" s="9"/>
      <c r="I3972" s="9"/>
      <c r="J3972" s="9"/>
      <c r="K3972" s="9"/>
      <c r="L3972" s="9"/>
      <c r="M3972" s="9"/>
      <c r="N3972" s="9"/>
      <c r="O3972" s="9"/>
      <c r="P3972" s="9"/>
      <c r="Q3972" s="9"/>
      <c r="R3972" s="9"/>
      <c r="S3972" s="9"/>
      <c r="T3972" s="9"/>
      <c r="U3972" s="9"/>
      <c r="V3972" s="9"/>
      <c r="W3972" s="9"/>
      <c r="X3972" s="9"/>
      <c r="Y3972" s="9"/>
      <c r="Z3972" s="9"/>
      <c r="AA3972" s="9"/>
      <c r="AB3972" s="9"/>
      <c r="AC3972" s="9"/>
      <c r="AD3972" s="9"/>
      <c r="AE3972" s="9"/>
      <c r="AF3972" s="9"/>
      <c r="AG3972" s="9"/>
      <c r="AH3972" s="9"/>
      <c r="AI3972" s="9"/>
      <c r="AJ3972" s="9"/>
      <c r="AK3972" s="9"/>
      <c r="AL3972" s="9"/>
      <c r="AM3972" s="9"/>
      <c r="AN3972" s="9"/>
      <c r="AO3972" s="9"/>
      <c r="AP3972" s="9"/>
      <c r="AQ3972" s="9"/>
      <c r="AR3972" s="9"/>
      <c r="AS3972" s="9"/>
      <c r="AT3972" s="9"/>
      <c r="AU3972" s="9"/>
      <c r="AV3972" s="9"/>
      <c r="AW3972" s="9"/>
      <c r="AX3972" s="9"/>
      <c r="AY3972" s="9"/>
      <c r="AZ3972" s="9"/>
      <c r="BA3972" s="9"/>
      <c r="BB3972" s="9"/>
      <c r="BC3972" s="9"/>
      <c r="BD3972" s="9"/>
      <c r="BE3972" s="9"/>
      <c r="BF3972" s="9"/>
      <c r="BG3972" s="9"/>
      <c r="BH3972" s="9"/>
      <c r="BI3972" s="9"/>
      <c r="BJ3972" s="9"/>
      <c r="BK3972" s="9"/>
      <c r="BL3972" s="9"/>
      <c r="BM3972" s="9"/>
      <c r="BN3972" s="9"/>
      <c r="BO3972" s="9"/>
      <c r="BP3972" s="9"/>
      <c r="BQ3972" s="9"/>
      <c r="BR3972" s="9"/>
      <c r="BS3972" s="9"/>
      <c r="BT3972" s="9"/>
      <c r="BU3972" s="9"/>
      <c r="BV3972" s="9"/>
      <c r="BW3972" s="9"/>
      <c r="BX3972" s="9"/>
      <c r="BY3972" s="9"/>
      <c r="BZ3972" s="9"/>
    </row>
    <row r="3973" spans="1:78">
      <c r="A3973" s="9"/>
      <c r="B3973" s="10"/>
      <c r="D3973" s="9"/>
      <c r="E3973" s="9"/>
      <c r="F3973" s="9"/>
      <c r="G3973" s="9"/>
      <c r="H3973" s="9"/>
      <c r="I3973" s="9"/>
      <c r="J3973" s="9"/>
      <c r="K3973" s="9"/>
      <c r="L3973" s="9"/>
      <c r="M3973" s="9"/>
      <c r="N3973" s="9"/>
      <c r="O3973" s="9"/>
      <c r="P3973" s="9"/>
      <c r="Q3973" s="9"/>
      <c r="R3973" s="9"/>
      <c r="S3973" s="9"/>
      <c r="T3973" s="9"/>
      <c r="U3973" s="9"/>
      <c r="V3973" s="9"/>
      <c r="W3973" s="9"/>
      <c r="X3973" s="9"/>
      <c r="Y3973" s="9"/>
      <c r="Z3973" s="9"/>
      <c r="AA3973" s="9"/>
      <c r="AB3973" s="9"/>
      <c r="AC3973" s="9"/>
      <c r="AD3973" s="9"/>
      <c r="AE3973" s="9"/>
      <c r="AF3973" s="9"/>
      <c r="AG3973" s="9"/>
      <c r="AH3973" s="9"/>
      <c r="AI3973" s="9"/>
      <c r="AJ3973" s="9"/>
      <c r="AK3973" s="9"/>
      <c r="AL3973" s="9"/>
      <c r="AM3973" s="9"/>
      <c r="AN3973" s="9"/>
      <c r="AO3973" s="9"/>
      <c r="AP3973" s="9"/>
      <c r="AQ3973" s="9"/>
      <c r="AR3973" s="9"/>
      <c r="AS3973" s="9"/>
      <c r="AT3973" s="9"/>
      <c r="AU3973" s="9"/>
      <c r="AV3973" s="9"/>
      <c r="AW3973" s="9"/>
      <c r="AX3973" s="9"/>
      <c r="AY3973" s="9"/>
      <c r="AZ3973" s="9"/>
      <c r="BA3973" s="9"/>
      <c r="BB3973" s="9"/>
      <c r="BC3973" s="9"/>
      <c r="BD3973" s="9"/>
      <c r="BE3973" s="9"/>
      <c r="BF3973" s="9"/>
      <c r="BG3973" s="9"/>
      <c r="BH3973" s="9"/>
      <c r="BI3973" s="9"/>
      <c r="BJ3973" s="9"/>
      <c r="BK3973" s="9"/>
      <c r="BL3973" s="9"/>
      <c r="BM3973" s="9"/>
      <c r="BN3973" s="9"/>
      <c r="BO3973" s="9"/>
      <c r="BP3973" s="9"/>
      <c r="BQ3973" s="9"/>
      <c r="BR3973" s="9"/>
      <c r="BS3973" s="9"/>
      <c r="BT3973" s="9"/>
      <c r="BU3973" s="9"/>
      <c r="BV3973" s="9"/>
      <c r="BW3973" s="9"/>
      <c r="BX3973" s="9"/>
      <c r="BY3973" s="9"/>
      <c r="BZ3973" s="9"/>
    </row>
    <row r="3974" spans="1:78">
      <c r="A3974" s="9"/>
      <c r="B3974" s="10"/>
      <c r="D3974" s="9"/>
      <c r="E3974" s="9"/>
      <c r="F3974" s="9"/>
      <c r="G3974" s="9"/>
      <c r="H3974" s="9"/>
      <c r="I3974" s="9"/>
      <c r="J3974" s="9"/>
      <c r="K3974" s="9"/>
      <c r="L3974" s="9"/>
      <c r="M3974" s="9"/>
      <c r="N3974" s="9"/>
      <c r="O3974" s="9"/>
      <c r="P3974" s="9"/>
      <c r="Q3974" s="9"/>
      <c r="R3974" s="9"/>
      <c r="S3974" s="9"/>
      <c r="T3974" s="9"/>
      <c r="U3974" s="9"/>
      <c r="V3974" s="9"/>
      <c r="W3974" s="9"/>
      <c r="X3974" s="9"/>
      <c r="Y3974" s="9"/>
      <c r="Z3974" s="9"/>
      <c r="AA3974" s="9"/>
      <c r="AB3974" s="9"/>
      <c r="AC3974" s="9"/>
      <c r="AD3974" s="9"/>
      <c r="AE3974" s="9"/>
      <c r="AF3974" s="9"/>
      <c r="AG3974" s="9"/>
      <c r="AH3974" s="9"/>
      <c r="AI3974" s="9"/>
      <c r="AJ3974" s="9"/>
      <c r="AK3974" s="9"/>
      <c r="AL3974" s="9"/>
      <c r="AM3974" s="9"/>
      <c r="AN3974" s="9"/>
      <c r="AO3974" s="9"/>
      <c r="AP3974" s="9"/>
      <c r="AQ3974" s="9"/>
      <c r="AR3974" s="9"/>
      <c r="AS3974" s="9"/>
      <c r="AT3974" s="9"/>
      <c r="AU3974" s="9"/>
      <c r="AV3974" s="9"/>
      <c r="AW3974" s="9"/>
      <c r="AX3974" s="9"/>
      <c r="AY3974" s="9"/>
      <c r="AZ3974" s="9"/>
      <c r="BA3974" s="9"/>
      <c r="BB3974" s="9"/>
      <c r="BC3974" s="9"/>
      <c r="BD3974" s="9"/>
      <c r="BE3974" s="9"/>
      <c r="BF3974" s="9"/>
      <c r="BG3974" s="9"/>
      <c r="BH3974" s="9"/>
      <c r="BI3974" s="9"/>
      <c r="BJ3974" s="9"/>
      <c r="BK3974" s="9"/>
      <c r="BL3974" s="9"/>
      <c r="BM3974" s="9"/>
      <c r="BN3974" s="9"/>
      <c r="BO3974" s="9"/>
      <c r="BP3974" s="9"/>
      <c r="BQ3974" s="9"/>
      <c r="BR3974" s="9"/>
      <c r="BS3974" s="9"/>
      <c r="BT3974" s="9"/>
      <c r="BU3974" s="9"/>
      <c r="BV3974" s="9"/>
      <c r="BW3974" s="9"/>
      <c r="BX3974" s="9"/>
      <c r="BY3974" s="9"/>
      <c r="BZ3974" s="9"/>
    </row>
    <row r="3975" spans="1:78">
      <c r="A3975" s="9"/>
      <c r="B3975" s="10"/>
      <c r="D3975" s="9"/>
      <c r="E3975" s="9"/>
      <c r="F3975" s="9"/>
      <c r="G3975" s="9"/>
      <c r="H3975" s="9"/>
      <c r="I3975" s="9"/>
      <c r="J3975" s="9"/>
      <c r="K3975" s="9"/>
      <c r="L3975" s="9"/>
      <c r="M3975" s="9"/>
      <c r="N3975" s="9"/>
      <c r="O3975" s="9"/>
      <c r="P3975" s="9"/>
      <c r="Q3975" s="9"/>
      <c r="R3975" s="9"/>
      <c r="S3975" s="9"/>
      <c r="T3975" s="9"/>
      <c r="U3975" s="9"/>
      <c r="V3975" s="9"/>
      <c r="W3975" s="9"/>
      <c r="X3975" s="9"/>
      <c r="Y3975" s="9"/>
      <c r="Z3975" s="9"/>
      <c r="AA3975" s="9"/>
      <c r="AB3975" s="9"/>
      <c r="AC3975" s="9"/>
      <c r="AD3975" s="9"/>
      <c r="AE3975" s="9"/>
      <c r="AF3975" s="9"/>
      <c r="AG3975" s="9"/>
      <c r="AH3975" s="9"/>
      <c r="AI3975" s="9"/>
      <c r="AJ3975" s="9"/>
      <c r="AK3975" s="9"/>
      <c r="AL3975" s="9"/>
      <c r="AM3975" s="9"/>
      <c r="AN3975" s="9"/>
      <c r="AO3975" s="9"/>
      <c r="AP3975" s="9"/>
      <c r="AQ3975" s="9"/>
      <c r="AR3975" s="9"/>
      <c r="AS3975" s="9"/>
      <c r="AT3975" s="9"/>
      <c r="AU3975" s="9"/>
      <c r="AV3975" s="9"/>
      <c r="AW3975" s="9"/>
      <c r="AX3975" s="9"/>
      <c r="AY3975" s="9"/>
      <c r="AZ3975" s="9"/>
      <c r="BA3975" s="9"/>
      <c r="BB3975" s="9"/>
      <c r="BC3975" s="9"/>
      <c r="BD3975" s="9"/>
      <c r="BE3975" s="9"/>
      <c r="BF3975" s="9"/>
      <c r="BG3975" s="9"/>
      <c r="BH3975" s="9"/>
      <c r="BI3975" s="9"/>
      <c r="BJ3975" s="9"/>
      <c r="BK3975" s="9"/>
      <c r="BL3975" s="9"/>
      <c r="BM3975" s="9"/>
      <c r="BN3975" s="9"/>
      <c r="BO3975" s="9"/>
      <c r="BP3975" s="9"/>
      <c r="BQ3975" s="9"/>
      <c r="BR3975" s="9"/>
      <c r="BS3975" s="9"/>
      <c r="BT3975" s="9"/>
      <c r="BU3975" s="9"/>
      <c r="BV3975" s="9"/>
      <c r="BW3975" s="9"/>
      <c r="BX3975" s="9"/>
      <c r="BY3975" s="9"/>
      <c r="BZ3975" s="9"/>
    </row>
    <row r="3976" spans="1:78">
      <c r="A3976" s="9"/>
      <c r="B3976" s="10"/>
      <c r="D3976" s="9"/>
      <c r="E3976" s="9"/>
      <c r="F3976" s="9"/>
      <c r="G3976" s="9"/>
      <c r="H3976" s="9"/>
      <c r="I3976" s="9"/>
      <c r="J3976" s="9"/>
      <c r="K3976" s="9"/>
      <c r="L3976" s="9"/>
      <c r="M3976" s="9"/>
      <c r="N3976" s="9"/>
      <c r="O3976" s="9"/>
      <c r="P3976" s="9"/>
      <c r="Q3976" s="9"/>
      <c r="R3976" s="9"/>
      <c r="S3976" s="9"/>
      <c r="T3976" s="9"/>
      <c r="U3976" s="9"/>
      <c r="V3976" s="9"/>
      <c r="W3976" s="9"/>
      <c r="X3976" s="9"/>
      <c r="Y3976" s="9"/>
      <c r="Z3976" s="9"/>
      <c r="AA3976" s="9"/>
      <c r="AB3976" s="9"/>
      <c r="AC3976" s="9"/>
      <c r="AD3976" s="9"/>
      <c r="AE3976" s="9"/>
      <c r="AF3976" s="9"/>
      <c r="AG3976" s="9"/>
      <c r="AH3976" s="9"/>
      <c r="AI3976" s="9"/>
      <c r="AJ3976" s="9"/>
      <c r="AK3976" s="9"/>
      <c r="AL3976" s="9"/>
      <c r="AM3976" s="9"/>
      <c r="AN3976" s="9"/>
      <c r="AO3976" s="9"/>
      <c r="AP3976" s="9"/>
      <c r="AQ3976" s="9"/>
      <c r="AR3976" s="9"/>
      <c r="AS3976" s="9"/>
      <c r="AT3976" s="9"/>
      <c r="AU3976" s="9"/>
      <c r="AV3976" s="9"/>
      <c r="AW3976" s="9"/>
      <c r="AX3976" s="9"/>
      <c r="AY3976" s="9"/>
      <c r="AZ3976" s="9"/>
      <c r="BA3976" s="9"/>
      <c r="BB3976" s="9"/>
      <c r="BC3976" s="9"/>
      <c r="BD3976" s="9"/>
      <c r="BE3976" s="9"/>
      <c r="BF3976" s="9"/>
      <c r="BG3976" s="9"/>
      <c r="BH3976" s="9"/>
      <c r="BI3976" s="9"/>
      <c r="BJ3976" s="9"/>
      <c r="BK3976" s="9"/>
      <c r="BL3976" s="9"/>
      <c r="BM3976" s="9"/>
      <c r="BN3976" s="9"/>
      <c r="BO3976" s="9"/>
      <c r="BP3976" s="9"/>
      <c r="BQ3976" s="9"/>
      <c r="BR3976" s="9"/>
      <c r="BS3976" s="9"/>
      <c r="BT3976" s="9"/>
      <c r="BU3976" s="9"/>
      <c r="BV3976" s="9"/>
      <c r="BW3976" s="9"/>
      <c r="BX3976" s="9"/>
      <c r="BY3976" s="9"/>
      <c r="BZ3976" s="9"/>
    </row>
    <row r="3977" spans="1:78">
      <c r="A3977" s="9"/>
      <c r="B3977" s="10"/>
      <c r="D3977" s="9"/>
      <c r="E3977" s="9"/>
      <c r="F3977" s="9"/>
      <c r="G3977" s="9"/>
      <c r="H3977" s="9"/>
      <c r="I3977" s="9"/>
      <c r="J3977" s="9"/>
      <c r="K3977" s="9"/>
      <c r="L3977" s="9"/>
      <c r="M3977" s="9"/>
      <c r="N3977" s="9"/>
      <c r="O3977" s="9"/>
      <c r="P3977" s="9"/>
      <c r="Q3977" s="9"/>
      <c r="R3977" s="9"/>
      <c r="S3977" s="9"/>
      <c r="T3977" s="9"/>
      <c r="U3977" s="9"/>
      <c r="V3977" s="9"/>
      <c r="W3977" s="9"/>
      <c r="X3977" s="9"/>
      <c r="Y3977" s="9"/>
      <c r="Z3977" s="9"/>
      <c r="AA3977" s="9"/>
      <c r="AB3977" s="9"/>
      <c r="AC3977" s="9"/>
      <c r="AD3977" s="9"/>
      <c r="AE3977" s="9"/>
      <c r="AF3977" s="9"/>
      <c r="AG3977" s="9"/>
      <c r="AH3977" s="9"/>
      <c r="AI3977" s="9"/>
      <c r="AJ3977" s="9"/>
      <c r="AK3977" s="9"/>
      <c r="AL3977" s="9"/>
      <c r="AM3977" s="9"/>
      <c r="AN3977" s="9"/>
      <c r="AO3977" s="9"/>
      <c r="AP3977" s="9"/>
      <c r="AQ3977" s="9"/>
      <c r="AR3977" s="9"/>
      <c r="AS3977" s="9"/>
      <c r="AT3977" s="9"/>
      <c r="AU3977" s="9"/>
      <c r="AV3977" s="9"/>
      <c r="AW3977" s="9"/>
      <c r="AX3977" s="9"/>
      <c r="AY3977" s="9"/>
      <c r="AZ3977" s="9"/>
      <c r="BA3977" s="9"/>
      <c r="BB3977" s="9"/>
      <c r="BC3977" s="9"/>
      <c r="BD3977" s="9"/>
      <c r="BE3977" s="9"/>
      <c r="BF3977" s="9"/>
      <c r="BG3977" s="9"/>
      <c r="BH3977" s="9"/>
      <c r="BI3977" s="9"/>
      <c r="BJ3977" s="9"/>
      <c r="BK3977" s="9"/>
      <c r="BL3977" s="9"/>
      <c r="BM3977" s="9"/>
      <c r="BN3977" s="9"/>
      <c r="BO3977" s="9"/>
      <c r="BP3977" s="9"/>
      <c r="BQ3977" s="9"/>
      <c r="BR3977" s="9"/>
      <c r="BS3977" s="9"/>
      <c r="BT3977" s="9"/>
      <c r="BU3977" s="9"/>
      <c r="BV3977" s="9"/>
      <c r="BW3977" s="9"/>
      <c r="BX3977" s="9"/>
      <c r="BY3977" s="9"/>
      <c r="BZ3977" s="9"/>
    </row>
    <row r="3978" spans="1:78">
      <c r="A3978" s="9"/>
      <c r="B3978" s="10"/>
      <c r="D3978" s="9"/>
      <c r="E3978" s="9"/>
      <c r="F3978" s="9"/>
      <c r="G3978" s="9"/>
      <c r="H3978" s="9"/>
      <c r="I3978" s="9"/>
      <c r="J3978" s="9"/>
      <c r="K3978" s="9"/>
      <c r="L3978" s="9"/>
      <c r="M3978" s="9"/>
      <c r="N3978" s="9"/>
      <c r="O3978" s="9"/>
      <c r="P3978" s="9"/>
      <c r="Q3978" s="9"/>
      <c r="R3978" s="9"/>
      <c r="S3978" s="9"/>
      <c r="T3978" s="9"/>
      <c r="U3978" s="9"/>
      <c r="V3978" s="9"/>
      <c r="W3978" s="9"/>
      <c r="X3978" s="9"/>
      <c r="Y3978" s="9"/>
      <c r="Z3978" s="9"/>
      <c r="AA3978" s="9"/>
      <c r="AB3978" s="9"/>
      <c r="AC3978" s="9"/>
      <c r="AD3978" s="9"/>
      <c r="AE3978" s="9"/>
      <c r="AF3978" s="9"/>
      <c r="AG3978" s="9"/>
      <c r="AH3978" s="9"/>
      <c r="AI3978" s="9"/>
      <c r="AJ3978" s="9"/>
      <c r="AK3978" s="9"/>
      <c r="AL3978" s="9"/>
      <c r="AM3978" s="9"/>
      <c r="AN3978" s="9"/>
      <c r="AO3978" s="9"/>
      <c r="AP3978" s="9"/>
      <c r="AQ3978" s="9"/>
      <c r="AR3978" s="9"/>
      <c r="AS3978" s="9"/>
      <c r="AT3978" s="9"/>
      <c r="AU3978" s="9"/>
      <c r="AV3978" s="9"/>
      <c r="AW3978" s="9"/>
      <c r="AX3978" s="9"/>
      <c r="AY3978" s="9"/>
      <c r="AZ3978" s="9"/>
      <c r="BA3978" s="9"/>
      <c r="BB3978" s="9"/>
      <c r="BC3978" s="9"/>
      <c r="BD3978" s="9"/>
      <c r="BE3978" s="9"/>
      <c r="BF3978" s="9"/>
      <c r="BG3978" s="9"/>
      <c r="BH3978" s="9"/>
      <c r="BI3978" s="9"/>
      <c r="BJ3978" s="9"/>
      <c r="BK3978" s="9"/>
      <c r="BL3978" s="9"/>
      <c r="BM3978" s="9"/>
      <c r="BN3978" s="9"/>
      <c r="BO3978" s="9"/>
      <c r="BP3978" s="9"/>
      <c r="BQ3978" s="9"/>
      <c r="BR3978" s="9"/>
      <c r="BS3978" s="9"/>
      <c r="BT3978" s="9"/>
      <c r="BU3978" s="9"/>
      <c r="BV3978" s="9"/>
      <c r="BW3978" s="9"/>
      <c r="BX3978" s="9"/>
      <c r="BY3978" s="9"/>
      <c r="BZ3978" s="9"/>
    </row>
    <row r="3979" spans="1:78">
      <c r="A3979" s="9"/>
      <c r="B3979" s="10"/>
      <c r="D3979" s="9"/>
      <c r="E3979" s="9"/>
      <c r="F3979" s="9"/>
      <c r="G3979" s="9"/>
      <c r="H3979" s="9"/>
      <c r="I3979" s="9"/>
      <c r="J3979" s="9"/>
      <c r="K3979" s="9"/>
      <c r="L3979" s="9"/>
      <c r="M3979" s="9"/>
      <c r="N3979" s="9"/>
      <c r="O3979" s="9"/>
      <c r="P3979" s="9"/>
      <c r="Q3979" s="9"/>
      <c r="R3979" s="9"/>
      <c r="S3979" s="9"/>
      <c r="T3979" s="9"/>
      <c r="U3979" s="9"/>
      <c r="V3979" s="9"/>
      <c r="W3979" s="9"/>
      <c r="X3979" s="9"/>
      <c r="Y3979" s="9"/>
      <c r="Z3979" s="9"/>
      <c r="AA3979" s="9"/>
      <c r="AB3979" s="9"/>
      <c r="AC3979" s="9"/>
      <c r="AD3979" s="9"/>
      <c r="AE3979" s="9"/>
      <c r="AF3979" s="9"/>
      <c r="AG3979" s="9"/>
      <c r="AH3979" s="9"/>
      <c r="AI3979" s="9"/>
      <c r="AJ3979" s="9"/>
      <c r="AK3979" s="9"/>
      <c r="AL3979" s="9"/>
      <c r="AM3979" s="9"/>
      <c r="AN3979" s="9"/>
      <c r="AO3979" s="9"/>
      <c r="AP3979" s="9"/>
      <c r="AQ3979" s="9"/>
      <c r="AR3979" s="9"/>
      <c r="AS3979" s="9"/>
      <c r="AT3979" s="9"/>
      <c r="AU3979" s="9"/>
      <c r="AV3979" s="9"/>
      <c r="AW3979" s="9"/>
      <c r="AX3979" s="9"/>
      <c r="AY3979" s="9"/>
      <c r="AZ3979" s="9"/>
      <c r="BA3979" s="9"/>
      <c r="BB3979" s="9"/>
      <c r="BC3979" s="9"/>
      <c r="BD3979" s="9"/>
      <c r="BE3979" s="9"/>
      <c r="BF3979" s="9"/>
      <c r="BG3979" s="9"/>
      <c r="BH3979" s="9"/>
      <c r="BI3979" s="9"/>
      <c r="BJ3979" s="9"/>
      <c r="BK3979" s="9"/>
      <c r="BL3979" s="9"/>
      <c r="BM3979" s="9"/>
      <c r="BN3979" s="9"/>
      <c r="BO3979" s="9"/>
      <c r="BP3979" s="9"/>
      <c r="BQ3979" s="9"/>
      <c r="BR3979" s="9"/>
      <c r="BS3979" s="9"/>
      <c r="BT3979" s="9"/>
      <c r="BU3979" s="9"/>
      <c r="BV3979" s="9"/>
      <c r="BW3979" s="9"/>
      <c r="BX3979" s="9"/>
      <c r="BY3979" s="9"/>
      <c r="BZ3979" s="9"/>
    </row>
    <row r="3980" spans="1:78">
      <c r="A3980" s="9"/>
      <c r="B3980" s="10"/>
      <c r="D3980" s="9"/>
      <c r="E3980" s="9"/>
      <c r="F3980" s="9"/>
      <c r="G3980" s="9"/>
      <c r="H3980" s="9"/>
      <c r="I3980" s="9"/>
      <c r="J3980" s="9"/>
      <c r="K3980" s="9"/>
      <c r="L3980" s="9"/>
      <c r="M3980" s="9"/>
      <c r="N3980" s="9"/>
      <c r="O3980" s="9"/>
      <c r="P3980" s="9"/>
      <c r="Q3980" s="9"/>
      <c r="R3980" s="9"/>
      <c r="S3980" s="9"/>
      <c r="T3980" s="9"/>
      <c r="U3980" s="9"/>
      <c r="V3980" s="9"/>
      <c r="W3980" s="9"/>
      <c r="X3980" s="9"/>
      <c r="Y3980" s="9"/>
      <c r="Z3980" s="9"/>
      <c r="AA3980" s="9"/>
      <c r="AB3980" s="9"/>
      <c r="AC3980" s="9"/>
      <c r="AD3980" s="9"/>
      <c r="AE3980" s="9"/>
      <c r="AF3980" s="9"/>
      <c r="AG3980" s="9"/>
      <c r="AH3980" s="9"/>
      <c r="AI3980" s="9"/>
      <c r="AJ3980" s="9"/>
      <c r="AK3980" s="9"/>
      <c r="AL3980" s="9"/>
      <c r="AM3980" s="9"/>
      <c r="AN3980" s="9"/>
      <c r="AO3980" s="9"/>
      <c r="AP3980" s="9"/>
      <c r="AQ3980" s="9"/>
      <c r="AR3980" s="9"/>
      <c r="AS3980" s="9"/>
      <c r="AT3980" s="9"/>
      <c r="AU3980" s="9"/>
      <c r="AV3980" s="9"/>
      <c r="AW3980" s="9"/>
      <c r="AX3980" s="9"/>
      <c r="AY3980" s="9"/>
      <c r="AZ3980" s="9"/>
      <c r="BA3980" s="9"/>
      <c r="BB3980" s="9"/>
      <c r="BC3980" s="9"/>
      <c r="BD3980" s="9"/>
      <c r="BE3980" s="9"/>
      <c r="BF3980" s="9"/>
      <c r="BG3980" s="9"/>
      <c r="BH3980" s="9"/>
      <c r="BI3980" s="9"/>
      <c r="BJ3980" s="9"/>
      <c r="BK3980" s="9"/>
      <c r="BL3980" s="9"/>
      <c r="BM3980" s="9"/>
      <c r="BN3980" s="9"/>
      <c r="BO3980" s="9"/>
      <c r="BP3980" s="9"/>
      <c r="BQ3980" s="9"/>
      <c r="BR3980" s="9"/>
      <c r="BS3980" s="9"/>
      <c r="BT3980" s="9"/>
      <c r="BU3980" s="9"/>
      <c r="BV3980" s="9"/>
      <c r="BW3980" s="9"/>
      <c r="BX3980" s="9"/>
      <c r="BY3980" s="9"/>
      <c r="BZ3980" s="9"/>
    </row>
    <row r="3981" spans="1:78">
      <c r="A3981" s="9"/>
      <c r="B3981" s="10"/>
      <c r="D3981" s="9"/>
      <c r="E3981" s="9"/>
      <c r="F3981" s="9"/>
      <c r="G3981" s="9"/>
      <c r="H3981" s="9"/>
      <c r="I3981" s="9"/>
      <c r="J3981" s="9"/>
      <c r="K3981" s="9"/>
      <c r="L3981" s="9"/>
      <c r="M3981" s="9"/>
      <c r="N3981" s="9"/>
      <c r="O3981" s="9"/>
      <c r="P3981" s="9"/>
      <c r="Q3981" s="9"/>
      <c r="R3981" s="9"/>
      <c r="S3981" s="9"/>
      <c r="T3981" s="9"/>
      <c r="U3981" s="9"/>
      <c r="V3981" s="9"/>
      <c r="W3981" s="9"/>
      <c r="X3981" s="9"/>
      <c r="Y3981" s="9"/>
      <c r="Z3981" s="9"/>
      <c r="AA3981" s="9"/>
      <c r="AB3981" s="9"/>
      <c r="AC3981" s="9"/>
      <c r="AD3981" s="9"/>
      <c r="AE3981" s="9"/>
      <c r="AF3981" s="9"/>
      <c r="AG3981" s="9"/>
      <c r="AH3981" s="9"/>
      <c r="AI3981" s="9"/>
      <c r="AJ3981" s="9"/>
      <c r="AK3981" s="9"/>
      <c r="AL3981" s="9"/>
      <c r="AM3981" s="9"/>
      <c r="AN3981" s="9"/>
      <c r="AO3981" s="9"/>
      <c r="AP3981" s="9"/>
      <c r="AQ3981" s="9"/>
      <c r="AR3981" s="9"/>
      <c r="AS3981" s="9"/>
      <c r="AT3981" s="9"/>
      <c r="AU3981" s="9"/>
      <c r="AV3981" s="9"/>
      <c r="AW3981" s="9"/>
      <c r="AX3981" s="9"/>
      <c r="AY3981" s="9"/>
      <c r="AZ3981" s="9"/>
      <c r="BA3981" s="9"/>
      <c r="BB3981" s="9"/>
      <c r="BC3981" s="9"/>
      <c r="BD3981" s="9"/>
      <c r="BE3981" s="9"/>
      <c r="BF3981" s="9"/>
      <c r="BG3981" s="9"/>
      <c r="BH3981" s="9"/>
      <c r="BI3981" s="9"/>
      <c r="BJ3981" s="9"/>
      <c r="BK3981" s="9"/>
      <c r="BL3981" s="9"/>
      <c r="BM3981" s="9"/>
      <c r="BN3981" s="9"/>
      <c r="BO3981" s="9"/>
      <c r="BP3981" s="9"/>
      <c r="BQ3981" s="9"/>
      <c r="BR3981" s="9"/>
      <c r="BS3981" s="9"/>
      <c r="BT3981" s="9"/>
      <c r="BU3981" s="9"/>
      <c r="BV3981" s="9"/>
      <c r="BW3981" s="9"/>
      <c r="BX3981" s="9"/>
      <c r="BY3981" s="9"/>
      <c r="BZ3981" s="9"/>
    </row>
    <row r="3982" spans="1:78">
      <c r="A3982" s="9"/>
      <c r="B3982" s="10"/>
      <c r="D3982" s="9"/>
      <c r="E3982" s="9"/>
      <c r="F3982" s="9"/>
      <c r="G3982" s="9"/>
      <c r="H3982" s="9"/>
      <c r="I3982" s="9"/>
      <c r="J3982" s="9"/>
      <c r="K3982" s="9"/>
      <c r="L3982" s="9"/>
      <c r="M3982" s="9"/>
      <c r="N3982" s="9"/>
      <c r="O3982" s="9"/>
      <c r="P3982" s="9"/>
      <c r="Q3982" s="9"/>
      <c r="R3982" s="9"/>
      <c r="S3982" s="9"/>
      <c r="T3982" s="9"/>
      <c r="U3982" s="9"/>
      <c r="V3982" s="9"/>
      <c r="W3982" s="9"/>
      <c r="X3982" s="9"/>
      <c r="Y3982" s="9"/>
      <c r="Z3982" s="9"/>
      <c r="AA3982" s="9"/>
      <c r="AB3982" s="9"/>
      <c r="AC3982" s="9"/>
      <c r="AD3982" s="9"/>
      <c r="AE3982" s="9"/>
      <c r="AF3982" s="9"/>
      <c r="AG3982" s="9"/>
      <c r="AH3982" s="9"/>
      <c r="AI3982" s="9"/>
      <c r="AJ3982" s="9"/>
      <c r="AK3982" s="9"/>
      <c r="AL3982" s="9"/>
      <c r="AM3982" s="9"/>
      <c r="AN3982" s="9"/>
      <c r="AO3982" s="9"/>
      <c r="AP3982" s="9"/>
      <c r="AQ3982" s="9"/>
      <c r="AR3982" s="9"/>
      <c r="AS3982" s="9"/>
      <c r="AT3982" s="9"/>
      <c r="AU3982" s="9"/>
      <c r="AV3982" s="9"/>
      <c r="AW3982" s="9"/>
      <c r="AX3982" s="9"/>
      <c r="AY3982" s="9"/>
      <c r="AZ3982" s="9"/>
      <c r="BA3982" s="9"/>
      <c r="BB3982" s="9"/>
      <c r="BC3982" s="9"/>
      <c r="BD3982" s="9"/>
      <c r="BE3982" s="9"/>
      <c r="BF3982" s="9"/>
      <c r="BG3982" s="9"/>
      <c r="BH3982" s="9"/>
      <c r="BI3982" s="9"/>
      <c r="BJ3982" s="9"/>
      <c r="BK3982" s="9"/>
      <c r="BL3982" s="9"/>
      <c r="BM3982" s="9"/>
      <c r="BN3982" s="9"/>
      <c r="BO3982" s="9"/>
      <c r="BP3982" s="9"/>
      <c r="BQ3982" s="9"/>
      <c r="BR3982" s="9"/>
      <c r="BS3982" s="9"/>
      <c r="BT3982" s="9"/>
      <c r="BU3982" s="9"/>
      <c r="BV3982" s="9"/>
      <c r="BW3982" s="9"/>
      <c r="BX3982" s="9"/>
      <c r="BY3982" s="9"/>
      <c r="BZ3982" s="9"/>
    </row>
    <row r="3983" spans="1:78">
      <c r="A3983" s="9"/>
      <c r="B3983" s="10"/>
      <c r="D3983" s="9"/>
      <c r="E3983" s="9"/>
      <c r="F3983" s="9"/>
      <c r="G3983" s="9"/>
      <c r="H3983" s="9"/>
      <c r="I3983" s="9"/>
      <c r="J3983" s="9"/>
      <c r="K3983" s="9"/>
      <c r="L3983" s="9"/>
      <c r="M3983" s="9"/>
      <c r="N3983" s="9"/>
      <c r="O3983" s="9"/>
      <c r="P3983" s="9"/>
      <c r="Q3983" s="9"/>
      <c r="R3983" s="9"/>
      <c r="S3983" s="9"/>
      <c r="T3983" s="9"/>
      <c r="U3983" s="9"/>
      <c r="V3983" s="9"/>
      <c r="W3983" s="9"/>
      <c r="X3983" s="9"/>
      <c r="Y3983" s="9"/>
      <c r="Z3983" s="9"/>
      <c r="AA3983" s="9"/>
      <c r="AB3983" s="9"/>
      <c r="AC3983" s="9"/>
      <c r="AD3983" s="9"/>
      <c r="AE3983" s="9"/>
      <c r="AF3983" s="9"/>
      <c r="AG3983" s="9"/>
      <c r="AH3983" s="9"/>
      <c r="AI3983" s="9"/>
      <c r="AJ3983" s="9"/>
      <c r="AK3983" s="9"/>
      <c r="AL3983" s="9"/>
      <c r="AM3983" s="9"/>
      <c r="AN3983" s="9"/>
      <c r="AO3983" s="9"/>
      <c r="AP3983" s="9"/>
      <c r="AQ3983" s="9"/>
      <c r="AR3983" s="9"/>
      <c r="AS3983" s="9"/>
      <c r="AT3983" s="9"/>
      <c r="AU3983" s="9"/>
      <c r="AV3983" s="9"/>
      <c r="AW3983" s="9"/>
      <c r="AX3983" s="9"/>
      <c r="AY3983" s="9"/>
      <c r="AZ3983" s="9"/>
      <c r="BA3983" s="9"/>
      <c r="BB3983" s="9"/>
      <c r="BC3983" s="9"/>
      <c r="BD3983" s="9"/>
      <c r="BE3983" s="9"/>
      <c r="BF3983" s="9"/>
      <c r="BG3983" s="9"/>
      <c r="BH3983" s="9"/>
      <c r="BI3983" s="9"/>
      <c r="BJ3983" s="9"/>
      <c r="BK3983" s="9"/>
      <c r="BL3983" s="9"/>
      <c r="BM3983" s="9"/>
      <c r="BN3983" s="9"/>
      <c r="BO3983" s="9"/>
      <c r="BP3983" s="9"/>
      <c r="BQ3983" s="9"/>
      <c r="BR3983" s="9"/>
      <c r="BS3983" s="9"/>
      <c r="BT3983" s="9"/>
      <c r="BU3983" s="9"/>
      <c r="BV3983" s="9"/>
      <c r="BW3983" s="9"/>
      <c r="BX3983" s="9"/>
      <c r="BY3983" s="9"/>
      <c r="BZ3983" s="9"/>
    </row>
    <row r="3984" spans="1:78">
      <c r="A3984" s="9"/>
      <c r="B3984" s="10"/>
      <c r="D3984" s="9"/>
      <c r="E3984" s="9"/>
      <c r="F3984" s="9"/>
      <c r="G3984" s="9"/>
      <c r="H3984" s="9"/>
      <c r="I3984" s="9"/>
      <c r="J3984" s="9"/>
      <c r="K3984" s="9"/>
      <c r="L3984" s="9"/>
      <c r="M3984" s="9"/>
      <c r="N3984" s="9"/>
      <c r="O3984" s="9"/>
      <c r="P3984" s="9"/>
      <c r="Q3984" s="9"/>
      <c r="R3984" s="9"/>
      <c r="S3984" s="9"/>
      <c r="T3984" s="9"/>
      <c r="U3984" s="9"/>
      <c r="V3984" s="9"/>
      <c r="W3984" s="9"/>
      <c r="X3984" s="9"/>
      <c r="Y3984" s="9"/>
      <c r="Z3984" s="9"/>
      <c r="AA3984" s="9"/>
      <c r="AB3984" s="9"/>
      <c r="AC3984" s="9"/>
      <c r="AD3984" s="9"/>
      <c r="AE3984" s="9"/>
      <c r="AF3984" s="9"/>
      <c r="AG3984" s="9"/>
      <c r="AH3984" s="9"/>
      <c r="AI3984" s="9"/>
      <c r="AJ3984" s="9"/>
      <c r="AK3984" s="9"/>
      <c r="AL3984" s="9"/>
      <c r="AM3984" s="9"/>
      <c r="AN3984" s="9"/>
      <c r="AO3984" s="9"/>
      <c r="AP3984" s="9"/>
      <c r="AQ3984" s="9"/>
      <c r="AR3984" s="9"/>
      <c r="AS3984" s="9"/>
      <c r="AT3984" s="9"/>
      <c r="AU3984" s="9"/>
      <c r="AV3984" s="9"/>
      <c r="AW3984" s="9"/>
      <c r="AX3984" s="9"/>
      <c r="AY3984" s="9"/>
      <c r="AZ3984" s="9"/>
      <c r="BA3984" s="9"/>
      <c r="BB3984" s="9"/>
      <c r="BC3984" s="9"/>
      <c r="BD3984" s="9"/>
      <c r="BE3984" s="9"/>
      <c r="BF3984" s="9"/>
      <c r="BG3984" s="9"/>
      <c r="BH3984" s="9"/>
      <c r="BI3984" s="9"/>
      <c r="BJ3984" s="9"/>
      <c r="BK3984" s="9"/>
      <c r="BL3984" s="9"/>
      <c r="BM3984" s="9"/>
      <c r="BN3984" s="9"/>
      <c r="BO3984" s="9"/>
      <c r="BP3984" s="9"/>
      <c r="BQ3984" s="9"/>
      <c r="BR3984" s="9"/>
      <c r="BS3984" s="9"/>
      <c r="BT3984" s="9"/>
      <c r="BU3984" s="9"/>
      <c r="BV3984" s="9"/>
      <c r="BW3984" s="9"/>
      <c r="BX3984" s="9"/>
      <c r="BY3984" s="9"/>
      <c r="BZ3984" s="9"/>
    </row>
    <row r="3985" spans="1:78">
      <c r="A3985" s="9"/>
      <c r="B3985" s="10"/>
      <c r="D3985" s="9"/>
      <c r="E3985" s="9"/>
      <c r="F3985" s="9"/>
      <c r="G3985" s="9"/>
      <c r="H3985" s="9"/>
      <c r="I3985" s="9"/>
      <c r="J3985" s="9"/>
      <c r="K3985" s="9"/>
      <c r="L3985" s="9"/>
      <c r="M3985" s="9"/>
      <c r="N3985" s="9"/>
      <c r="O3985" s="9"/>
      <c r="P3985" s="9"/>
      <c r="Q3985" s="9"/>
      <c r="R3985" s="9"/>
      <c r="S3985" s="9"/>
      <c r="T3985" s="9"/>
      <c r="U3985" s="9"/>
      <c r="V3985" s="9"/>
      <c r="W3985" s="9"/>
      <c r="X3985" s="9"/>
      <c r="Y3985" s="9"/>
      <c r="Z3985" s="9"/>
      <c r="AA3985" s="9"/>
      <c r="AB3985" s="9"/>
      <c r="AC3985" s="9"/>
      <c r="AD3985" s="9"/>
      <c r="AE3985" s="9"/>
      <c r="AF3985" s="9"/>
      <c r="AG3985" s="9"/>
      <c r="AH3985" s="9"/>
      <c r="AI3985" s="9"/>
      <c r="AJ3985" s="9"/>
      <c r="AK3985" s="9"/>
      <c r="AL3985" s="9"/>
      <c r="AM3985" s="9"/>
      <c r="AN3985" s="9"/>
      <c r="AO3985" s="9"/>
      <c r="AP3985" s="9"/>
      <c r="AQ3985" s="9"/>
      <c r="AR3985" s="9"/>
      <c r="AS3985" s="9"/>
      <c r="AT3985" s="9"/>
      <c r="AU3985" s="9"/>
      <c r="AV3985" s="9"/>
      <c r="AW3985" s="9"/>
      <c r="AX3985" s="9"/>
      <c r="AY3985" s="9"/>
      <c r="AZ3985" s="9"/>
      <c r="BA3985" s="9"/>
      <c r="BB3985" s="9"/>
      <c r="BC3985" s="9"/>
      <c r="BD3985" s="9"/>
      <c r="BE3985" s="9"/>
      <c r="BF3985" s="9"/>
      <c r="BG3985" s="9"/>
      <c r="BH3985" s="9"/>
      <c r="BI3985" s="9"/>
      <c r="BJ3985" s="9"/>
      <c r="BK3985" s="9"/>
      <c r="BL3985" s="9"/>
      <c r="BM3985" s="9"/>
      <c r="BN3985" s="9"/>
      <c r="BO3985" s="9"/>
      <c r="BP3985" s="9"/>
      <c r="BQ3985" s="9"/>
      <c r="BR3985" s="9"/>
      <c r="BS3985" s="9"/>
      <c r="BT3985" s="9"/>
      <c r="BU3985" s="9"/>
      <c r="BV3985" s="9"/>
      <c r="BW3985" s="9"/>
      <c r="BX3985" s="9"/>
      <c r="BY3985" s="9"/>
      <c r="BZ3985" s="9"/>
    </row>
    <row r="3986" spans="1:78">
      <c r="A3986" s="9"/>
      <c r="B3986" s="10"/>
      <c r="D3986" s="9"/>
      <c r="E3986" s="9"/>
      <c r="F3986" s="9"/>
      <c r="G3986" s="9"/>
      <c r="H3986" s="9"/>
      <c r="I3986" s="9"/>
      <c r="J3986" s="9"/>
      <c r="K3986" s="9"/>
      <c r="L3986" s="9"/>
      <c r="M3986" s="9"/>
      <c r="N3986" s="9"/>
      <c r="O3986" s="9"/>
      <c r="P3986" s="9"/>
      <c r="Q3986" s="9"/>
      <c r="R3986" s="9"/>
      <c r="S3986" s="9"/>
      <c r="T3986" s="9"/>
      <c r="U3986" s="9"/>
      <c r="V3986" s="9"/>
      <c r="W3986" s="9"/>
      <c r="X3986" s="9"/>
      <c r="Y3986" s="9"/>
      <c r="Z3986" s="9"/>
      <c r="AA3986" s="9"/>
      <c r="AB3986" s="9"/>
      <c r="AC3986" s="9"/>
      <c r="AD3986" s="9"/>
      <c r="AE3986" s="9"/>
      <c r="AF3986" s="9"/>
      <c r="AG3986" s="9"/>
      <c r="AH3986" s="9"/>
      <c r="AI3986" s="9"/>
      <c r="AJ3986" s="9"/>
      <c r="AK3986" s="9"/>
      <c r="AL3986" s="9"/>
      <c r="AM3986" s="9"/>
      <c r="AN3986" s="9"/>
      <c r="AO3986" s="9"/>
      <c r="AP3986" s="9"/>
      <c r="AQ3986" s="9"/>
      <c r="AR3986" s="9"/>
      <c r="AS3986" s="9"/>
      <c r="AT3986" s="9"/>
      <c r="AU3986" s="9"/>
      <c r="AV3986" s="9"/>
      <c r="AW3986" s="9"/>
      <c r="AX3986" s="9"/>
      <c r="AY3986" s="9"/>
      <c r="AZ3986" s="9"/>
      <c r="BA3986" s="9"/>
      <c r="BB3986" s="9"/>
      <c r="BC3986" s="9"/>
      <c r="BD3986" s="9"/>
      <c r="BE3986" s="9"/>
      <c r="BF3986" s="9"/>
      <c r="BG3986" s="9"/>
      <c r="BH3986" s="9"/>
      <c r="BI3986" s="9"/>
      <c r="BJ3986" s="9"/>
      <c r="BK3986" s="9"/>
      <c r="BL3986" s="9"/>
      <c r="BM3986" s="9"/>
      <c r="BN3986" s="9"/>
      <c r="BO3986" s="9"/>
      <c r="BP3986" s="9"/>
      <c r="BQ3986" s="9"/>
      <c r="BR3986" s="9"/>
      <c r="BS3986" s="9"/>
      <c r="BT3986" s="9"/>
      <c r="BU3986" s="9"/>
      <c r="BV3986" s="9"/>
      <c r="BW3986" s="9"/>
      <c r="BX3986" s="9"/>
      <c r="BY3986" s="9"/>
      <c r="BZ3986" s="9"/>
    </row>
    <row r="3987" spans="1:78">
      <c r="A3987" s="9"/>
      <c r="B3987" s="10"/>
      <c r="D3987" s="9"/>
      <c r="E3987" s="9"/>
      <c r="F3987" s="9"/>
      <c r="G3987" s="9"/>
      <c r="H3987" s="9"/>
      <c r="I3987" s="9"/>
      <c r="J3987" s="9"/>
      <c r="K3987" s="9"/>
      <c r="L3987" s="9"/>
      <c r="M3987" s="9"/>
      <c r="N3987" s="9"/>
      <c r="O3987" s="9"/>
      <c r="P3987" s="9"/>
      <c r="Q3987" s="9"/>
      <c r="R3987" s="9"/>
      <c r="S3987" s="9"/>
      <c r="T3987" s="9"/>
      <c r="U3987" s="9"/>
      <c r="V3987" s="9"/>
      <c r="W3987" s="9"/>
      <c r="X3987" s="9"/>
      <c r="Y3987" s="9"/>
      <c r="Z3987" s="9"/>
      <c r="AA3987" s="9"/>
      <c r="AB3987" s="9"/>
      <c r="AC3987" s="9"/>
      <c r="AD3987" s="9"/>
      <c r="AE3987" s="9"/>
      <c r="AF3987" s="9"/>
      <c r="AG3987" s="9"/>
      <c r="AH3987" s="9"/>
      <c r="AI3987" s="9"/>
      <c r="AJ3987" s="9"/>
      <c r="AK3987" s="9"/>
      <c r="AL3987" s="9"/>
      <c r="AM3987" s="9"/>
      <c r="AN3987" s="9"/>
      <c r="AO3987" s="9"/>
      <c r="AP3987" s="9"/>
      <c r="AQ3987" s="9"/>
      <c r="AR3987" s="9"/>
      <c r="AS3987" s="9"/>
      <c r="AT3987" s="9"/>
      <c r="AU3987" s="9"/>
      <c r="AV3987" s="9"/>
      <c r="AW3987" s="9"/>
      <c r="AX3987" s="9"/>
      <c r="AY3987" s="9"/>
      <c r="AZ3987" s="9"/>
      <c r="BA3987" s="9"/>
      <c r="BB3987" s="9"/>
      <c r="BC3987" s="9"/>
      <c r="BD3987" s="9"/>
      <c r="BE3987" s="9"/>
      <c r="BF3987" s="9"/>
      <c r="BG3987" s="9"/>
      <c r="BH3987" s="9"/>
      <c r="BI3987" s="9"/>
      <c r="BJ3987" s="9"/>
      <c r="BK3987" s="9"/>
      <c r="BL3987" s="9"/>
      <c r="BM3987" s="9"/>
      <c r="BN3987" s="9"/>
      <c r="BO3987" s="9"/>
      <c r="BP3987" s="9"/>
      <c r="BQ3987" s="9"/>
      <c r="BR3987" s="9"/>
      <c r="BS3987" s="9"/>
      <c r="BT3987" s="9"/>
      <c r="BU3987" s="9"/>
      <c r="BV3987" s="9"/>
      <c r="BW3987" s="9"/>
      <c r="BX3987" s="9"/>
      <c r="BY3987" s="9"/>
      <c r="BZ3987" s="9"/>
    </row>
    <row r="3988" spans="1:78">
      <c r="A3988" s="9"/>
      <c r="B3988" s="10"/>
      <c r="D3988" s="9"/>
      <c r="E3988" s="9"/>
      <c r="F3988" s="9"/>
      <c r="G3988" s="9"/>
      <c r="H3988" s="9"/>
      <c r="I3988" s="9"/>
      <c r="J3988" s="9"/>
      <c r="K3988" s="9"/>
      <c r="L3988" s="9"/>
      <c r="M3988" s="9"/>
      <c r="N3988" s="9"/>
      <c r="O3988" s="9"/>
      <c r="P3988" s="9"/>
      <c r="Q3988" s="9"/>
      <c r="R3988" s="9"/>
      <c r="S3988" s="9"/>
      <c r="T3988" s="9"/>
      <c r="U3988" s="9"/>
      <c r="V3988" s="9"/>
      <c r="W3988" s="9"/>
      <c r="X3988" s="9"/>
      <c r="Y3988" s="9"/>
      <c r="Z3988" s="9"/>
      <c r="AA3988" s="9"/>
      <c r="AB3988" s="9"/>
      <c r="AC3988" s="9"/>
      <c r="AD3988" s="9"/>
      <c r="AE3988" s="9"/>
      <c r="AF3988" s="9"/>
      <c r="AG3988" s="9"/>
      <c r="AH3988" s="9"/>
      <c r="AI3988" s="9"/>
      <c r="AJ3988" s="9"/>
      <c r="AK3988" s="9"/>
      <c r="AL3988" s="9"/>
      <c r="AM3988" s="9"/>
      <c r="AN3988" s="9"/>
      <c r="AO3988" s="9"/>
      <c r="AP3988" s="9"/>
      <c r="AQ3988" s="9"/>
      <c r="AR3988" s="9"/>
      <c r="AS3988" s="9"/>
      <c r="AT3988" s="9"/>
      <c r="AU3988" s="9"/>
      <c r="AV3988" s="9"/>
      <c r="AW3988" s="9"/>
      <c r="AX3988" s="9"/>
      <c r="AY3988" s="9"/>
      <c r="AZ3988" s="9"/>
      <c r="BA3988" s="9"/>
      <c r="BB3988" s="9"/>
      <c r="BC3988" s="9"/>
      <c r="BD3988" s="9"/>
      <c r="BE3988" s="9"/>
      <c r="BF3988" s="9"/>
      <c r="BG3988" s="9"/>
      <c r="BH3988" s="9"/>
      <c r="BI3988" s="9"/>
      <c r="BJ3988" s="9"/>
      <c r="BK3988" s="9"/>
      <c r="BL3988" s="9"/>
      <c r="BM3988" s="9"/>
      <c r="BN3988" s="9"/>
      <c r="BO3988" s="9"/>
      <c r="BP3988" s="9"/>
      <c r="BQ3988" s="9"/>
      <c r="BR3988" s="9"/>
      <c r="BS3988" s="9"/>
      <c r="BT3988" s="9"/>
      <c r="BU3988" s="9"/>
      <c r="BV3988" s="9"/>
      <c r="BW3988" s="9"/>
      <c r="BX3988" s="9"/>
      <c r="BY3988" s="9"/>
      <c r="BZ3988" s="9"/>
    </row>
    <row r="3989" spans="1:78">
      <c r="A3989" s="9"/>
      <c r="B3989" s="10"/>
      <c r="D3989" s="9"/>
      <c r="E3989" s="9"/>
      <c r="F3989" s="9"/>
      <c r="G3989" s="9"/>
      <c r="H3989" s="9"/>
      <c r="I3989" s="9"/>
      <c r="J3989" s="9"/>
      <c r="K3989" s="9"/>
      <c r="L3989" s="9"/>
      <c r="M3989" s="9"/>
      <c r="N3989" s="9"/>
      <c r="O3989" s="9"/>
      <c r="P3989" s="9"/>
      <c r="Q3989" s="9"/>
      <c r="R3989" s="9"/>
      <c r="S3989" s="9"/>
      <c r="T3989" s="9"/>
      <c r="U3989" s="9"/>
      <c r="V3989" s="9"/>
      <c r="W3989" s="9"/>
      <c r="X3989" s="9"/>
      <c r="Y3989" s="9"/>
      <c r="Z3989" s="9"/>
      <c r="AA3989" s="9"/>
      <c r="AB3989" s="9"/>
      <c r="AC3989" s="9"/>
      <c r="AD3989" s="9"/>
      <c r="AE3989" s="9"/>
      <c r="AF3989" s="9"/>
      <c r="AG3989" s="9"/>
      <c r="AH3989" s="9"/>
      <c r="AI3989" s="9"/>
      <c r="AJ3989" s="9"/>
      <c r="AK3989" s="9"/>
      <c r="AL3989" s="9"/>
      <c r="AM3989" s="9"/>
      <c r="AN3989" s="9"/>
      <c r="AO3989" s="9"/>
      <c r="AP3989" s="9"/>
      <c r="AQ3989" s="9"/>
      <c r="AR3989" s="9"/>
      <c r="AS3989" s="9"/>
      <c r="AT3989" s="9"/>
      <c r="AU3989" s="9"/>
      <c r="AV3989" s="9"/>
      <c r="AW3989" s="9"/>
      <c r="AX3989" s="9"/>
      <c r="AY3989" s="9"/>
      <c r="AZ3989" s="9"/>
      <c r="BA3989" s="9"/>
      <c r="BB3989" s="9"/>
      <c r="BC3989" s="9"/>
      <c r="BD3989" s="9"/>
      <c r="BE3989" s="9"/>
      <c r="BF3989" s="9"/>
      <c r="BG3989" s="9"/>
      <c r="BH3989" s="9"/>
      <c r="BI3989" s="9"/>
      <c r="BJ3989" s="9"/>
      <c r="BK3989" s="9"/>
      <c r="BL3989" s="9"/>
      <c r="BM3989" s="9"/>
      <c r="BN3989" s="9"/>
      <c r="BO3989" s="9"/>
      <c r="BP3989" s="9"/>
      <c r="BQ3989" s="9"/>
      <c r="BR3989" s="9"/>
      <c r="BS3989" s="9"/>
      <c r="BT3989" s="9"/>
      <c r="BU3989" s="9"/>
      <c r="BV3989" s="9"/>
      <c r="BW3989" s="9"/>
      <c r="BX3989" s="9"/>
      <c r="BY3989" s="9"/>
      <c r="BZ3989" s="9"/>
    </row>
    <row r="3990" spans="1:78">
      <c r="A3990" s="9"/>
      <c r="B3990" s="10"/>
      <c r="D3990" s="9"/>
      <c r="E3990" s="9"/>
      <c r="F3990" s="9"/>
      <c r="G3990" s="9"/>
      <c r="H3990" s="9"/>
      <c r="I3990" s="9"/>
      <c r="J3990" s="9"/>
      <c r="K3990" s="9"/>
      <c r="L3990" s="9"/>
      <c r="M3990" s="9"/>
      <c r="N3990" s="9"/>
      <c r="O3990" s="9"/>
      <c r="P3990" s="9"/>
      <c r="Q3990" s="9"/>
      <c r="R3990" s="9"/>
      <c r="S3990" s="9"/>
      <c r="T3990" s="9"/>
      <c r="U3990" s="9"/>
      <c r="V3990" s="9"/>
      <c r="W3990" s="9"/>
      <c r="X3990" s="9"/>
      <c r="Y3990" s="9"/>
      <c r="Z3990" s="9"/>
      <c r="AA3990" s="9"/>
      <c r="AB3990" s="9"/>
      <c r="AC3990" s="9"/>
      <c r="AD3990" s="9"/>
      <c r="AE3990" s="9"/>
      <c r="AF3990" s="9"/>
      <c r="AG3990" s="9"/>
      <c r="AH3990" s="9"/>
      <c r="AI3990" s="9"/>
      <c r="AJ3990" s="9"/>
      <c r="AK3990" s="9"/>
      <c r="AL3990" s="9"/>
      <c r="AM3990" s="9"/>
      <c r="AN3990" s="9"/>
      <c r="AO3990" s="9"/>
      <c r="AP3990" s="9"/>
      <c r="AQ3990" s="9"/>
      <c r="AR3990" s="9"/>
      <c r="AS3990" s="9"/>
      <c r="AT3990" s="9"/>
      <c r="AU3990" s="9"/>
      <c r="AV3990" s="9"/>
      <c r="AW3990" s="9"/>
      <c r="AX3990" s="9"/>
      <c r="AY3990" s="9"/>
      <c r="AZ3990" s="9"/>
      <c r="BA3990" s="9"/>
      <c r="BB3990" s="9"/>
      <c r="BC3990" s="9"/>
      <c r="BD3990" s="9"/>
      <c r="BE3990" s="9"/>
      <c r="BF3990" s="9"/>
      <c r="BG3990" s="9"/>
      <c r="BH3990" s="9"/>
      <c r="BI3990" s="9"/>
      <c r="BJ3990" s="9"/>
      <c r="BK3990" s="9"/>
      <c r="BL3990" s="9"/>
      <c r="BM3990" s="9"/>
      <c r="BN3990" s="9"/>
      <c r="BO3990" s="9"/>
      <c r="BP3990" s="9"/>
      <c r="BQ3990" s="9"/>
      <c r="BR3990" s="9"/>
      <c r="BS3990" s="9"/>
      <c r="BT3990" s="9"/>
      <c r="BU3990" s="9"/>
      <c r="BV3990" s="9"/>
      <c r="BW3990" s="9"/>
      <c r="BX3990" s="9"/>
      <c r="BY3990" s="9"/>
      <c r="BZ3990" s="9"/>
    </row>
    <row r="3991" spans="1:78">
      <c r="A3991" s="9"/>
      <c r="B3991" s="10"/>
      <c r="D3991" s="9"/>
      <c r="E3991" s="9"/>
      <c r="F3991" s="9"/>
      <c r="G3991" s="9"/>
      <c r="H3991" s="9"/>
      <c r="I3991" s="9"/>
      <c r="J3991" s="9"/>
      <c r="K3991" s="9"/>
      <c r="L3991" s="9"/>
      <c r="M3991" s="9"/>
      <c r="N3991" s="9"/>
      <c r="O3991" s="9"/>
      <c r="P3991" s="9"/>
      <c r="Q3991" s="9"/>
      <c r="R3991" s="9"/>
      <c r="S3991" s="9"/>
      <c r="T3991" s="9"/>
      <c r="U3991" s="9"/>
      <c r="V3991" s="9"/>
      <c r="W3991" s="9"/>
      <c r="X3991" s="9"/>
      <c r="Y3991" s="9"/>
      <c r="Z3991" s="9"/>
      <c r="AA3991" s="9"/>
      <c r="AB3991" s="9"/>
      <c r="AC3991" s="9"/>
      <c r="AD3991" s="9"/>
      <c r="AE3991" s="9"/>
      <c r="AF3991" s="9"/>
      <c r="AG3991" s="9"/>
      <c r="AH3991" s="9"/>
      <c r="AI3991" s="9"/>
      <c r="AJ3991" s="9"/>
      <c r="AK3991" s="9"/>
      <c r="AL3991" s="9"/>
      <c r="AM3991" s="9"/>
      <c r="AN3991" s="9"/>
      <c r="AO3991" s="9"/>
      <c r="AP3991" s="9"/>
      <c r="AQ3991" s="9"/>
      <c r="AR3991" s="9"/>
      <c r="AS3991" s="9"/>
      <c r="AT3991" s="9"/>
      <c r="AU3991" s="9"/>
      <c r="AV3991" s="9"/>
      <c r="AW3991" s="9"/>
      <c r="AX3991" s="9"/>
      <c r="AY3991" s="9"/>
      <c r="AZ3991" s="9"/>
      <c r="BA3991" s="9"/>
      <c r="BB3991" s="9"/>
      <c r="BC3991" s="9"/>
      <c r="BD3991" s="9"/>
      <c r="BE3991" s="9"/>
      <c r="BF3991" s="9"/>
      <c r="BG3991" s="9"/>
      <c r="BH3991" s="9"/>
      <c r="BI3991" s="9"/>
      <c r="BJ3991" s="9"/>
      <c r="BK3991" s="9"/>
      <c r="BL3991" s="9"/>
      <c r="BM3991" s="9"/>
      <c r="BN3991" s="9"/>
      <c r="BO3991" s="9"/>
      <c r="BP3991" s="9"/>
      <c r="BQ3991" s="9"/>
      <c r="BR3991" s="9"/>
      <c r="BS3991" s="9"/>
      <c r="BT3991" s="9"/>
      <c r="BU3991" s="9"/>
      <c r="BV3991" s="9"/>
      <c r="BW3991" s="9"/>
      <c r="BX3991" s="9"/>
      <c r="BY3991" s="9"/>
      <c r="BZ3991" s="9"/>
    </row>
    <row r="3992" spans="1:78">
      <c r="A3992" s="9"/>
      <c r="B3992" s="10"/>
      <c r="D3992" s="9"/>
      <c r="E3992" s="9"/>
      <c r="F3992" s="9"/>
      <c r="G3992" s="9"/>
      <c r="H3992" s="9"/>
      <c r="I3992" s="9"/>
      <c r="J3992" s="9"/>
      <c r="K3992" s="9"/>
      <c r="L3992" s="9"/>
      <c r="M3992" s="9"/>
      <c r="N3992" s="9"/>
      <c r="O3992" s="9"/>
      <c r="P3992" s="9"/>
      <c r="Q3992" s="9"/>
      <c r="R3992" s="9"/>
      <c r="S3992" s="9"/>
      <c r="T3992" s="9"/>
      <c r="U3992" s="9"/>
      <c r="V3992" s="9"/>
      <c r="W3992" s="9"/>
      <c r="X3992" s="9"/>
      <c r="Y3992" s="9"/>
      <c r="Z3992" s="9"/>
      <c r="AA3992" s="9"/>
      <c r="AB3992" s="9"/>
      <c r="AC3992" s="9"/>
      <c r="AD3992" s="9"/>
      <c r="AE3992" s="9"/>
      <c r="AF3992" s="9"/>
      <c r="AG3992" s="9"/>
      <c r="AH3992" s="9"/>
      <c r="AI3992" s="9"/>
      <c r="AJ3992" s="9"/>
      <c r="AK3992" s="9"/>
      <c r="AL3992" s="9"/>
      <c r="AM3992" s="9"/>
      <c r="AN3992" s="9"/>
      <c r="AO3992" s="9"/>
      <c r="AP3992" s="9"/>
      <c r="AQ3992" s="9"/>
      <c r="AR3992" s="9"/>
      <c r="AS3992" s="9"/>
      <c r="AT3992" s="9"/>
      <c r="AU3992" s="9"/>
      <c r="AV3992" s="9"/>
      <c r="AW3992" s="9"/>
      <c r="AX3992" s="9"/>
      <c r="AY3992" s="9"/>
      <c r="AZ3992" s="9"/>
      <c r="BA3992" s="9"/>
      <c r="BB3992" s="9"/>
      <c r="BC3992" s="9"/>
      <c r="BD3992" s="9"/>
      <c r="BE3992" s="9"/>
      <c r="BF3992" s="9"/>
      <c r="BG3992" s="9"/>
      <c r="BH3992" s="9"/>
      <c r="BI3992" s="9"/>
      <c r="BJ3992" s="9"/>
      <c r="BK3992" s="9"/>
      <c r="BL3992" s="9"/>
      <c r="BM3992" s="9"/>
      <c r="BN3992" s="9"/>
      <c r="BO3992" s="9"/>
      <c r="BP3992" s="9"/>
      <c r="BQ3992" s="9"/>
      <c r="BR3992" s="9"/>
      <c r="BS3992" s="9"/>
      <c r="BT3992" s="9"/>
      <c r="BU3992" s="9"/>
      <c r="BV3992" s="9"/>
      <c r="BW3992" s="9"/>
      <c r="BX3992" s="9"/>
      <c r="BY3992" s="9"/>
      <c r="BZ3992" s="9"/>
    </row>
    <row r="3993" spans="1:78">
      <c r="A3993" s="9"/>
      <c r="B3993" s="10"/>
      <c r="D3993" s="9"/>
      <c r="E3993" s="9"/>
      <c r="F3993" s="9"/>
      <c r="G3993" s="9"/>
      <c r="H3993" s="9"/>
      <c r="I3993" s="9"/>
      <c r="J3993" s="9"/>
      <c r="K3993" s="9"/>
      <c r="L3993" s="9"/>
      <c r="M3993" s="9"/>
      <c r="N3993" s="9"/>
      <c r="O3993" s="9"/>
      <c r="P3993" s="9"/>
      <c r="Q3993" s="9"/>
      <c r="R3993" s="9"/>
      <c r="S3993" s="9"/>
      <c r="T3993" s="9"/>
      <c r="U3993" s="9"/>
      <c r="V3993" s="9"/>
      <c r="W3993" s="9"/>
      <c r="X3993" s="9"/>
      <c r="Y3993" s="9"/>
      <c r="Z3993" s="9"/>
      <c r="AA3993" s="9"/>
      <c r="AB3993" s="9"/>
      <c r="AC3993" s="9"/>
      <c r="AD3993" s="9"/>
      <c r="AE3993" s="9"/>
      <c r="AF3993" s="9"/>
      <c r="AG3993" s="9"/>
      <c r="AH3993" s="9"/>
      <c r="AI3993" s="9"/>
      <c r="AJ3993" s="9"/>
      <c r="AK3993" s="9"/>
      <c r="AL3993" s="9"/>
      <c r="AM3993" s="9"/>
      <c r="AN3993" s="9"/>
      <c r="AO3993" s="9"/>
      <c r="AP3993" s="9"/>
      <c r="AQ3993" s="9"/>
      <c r="AR3993" s="9"/>
      <c r="AS3993" s="9"/>
      <c r="AT3993" s="9"/>
      <c r="AU3993" s="9"/>
      <c r="AV3993" s="9"/>
      <c r="AW3993" s="9"/>
      <c r="AX3993" s="9"/>
      <c r="AY3993" s="9"/>
      <c r="AZ3993" s="9"/>
      <c r="BA3993" s="9"/>
      <c r="BB3993" s="9"/>
      <c r="BC3993" s="9"/>
      <c r="BD3993" s="9"/>
      <c r="BE3993" s="9"/>
      <c r="BF3993" s="9"/>
      <c r="BG3993" s="9"/>
      <c r="BH3993" s="9"/>
      <c r="BI3993" s="9"/>
      <c r="BJ3993" s="9"/>
      <c r="BK3993" s="9"/>
      <c r="BL3993" s="9"/>
      <c r="BM3993" s="9"/>
      <c r="BN3993" s="9"/>
      <c r="BO3993" s="9"/>
      <c r="BP3993" s="9"/>
      <c r="BQ3993" s="9"/>
      <c r="BR3993" s="9"/>
      <c r="BS3993" s="9"/>
      <c r="BT3993" s="9"/>
      <c r="BU3993" s="9"/>
      <c r="BV3993" s="9"/>
      <c r="BW3993" s="9"/>
      <c r="BX3993" s="9"/>
      <c r="BY3993" s="9"/>
      <c r="BZ3993" s="9"/>
    </row>
    <row r="3994" spans="1:78">
      <c r="A3994" s="9"/>
      <c r="B3994" s="10"/>
      <c r="D3994" s="9"/>
      <c r="E3994" s="9"/>
      <c r="F3994" s="9"/>
      <c r="G3994" s="9"/>
      <c r="H3994" s="9"/>
      <c r="I3994" s="9"/>
      <c r="J3994" s="9"/>
      <c r="K3994" s="9"/>
      <c r="L3994" s="9"/>
      <c r="M3994" s="9"/>
      <c r="N3994" s="9"/>
      <c r="O3994" s="9"/>
      <c r="P3994" s="9"/>
      <c r="Q3994" s="9"/>
      <c r="R3994" s="9"/>
      <c r="S3994" s="9"/>
      <c r="T3994" s="9"/>
      <c r="U3994" s="9"/>
      <c r="V3994" s="9"/>
      <c r="W3994" s="9"/>
      <c r="X3994" s="9"/>
      <c r="Y3994" s="9"/>
      <c r="Z3994" s="9"/>
      <c r="AA3994" s="9"/>
      <c r="AB3994" s="9"/>
      <c r="AC3994" s="9"/>
      <c r="AD3994" s="9"/>
      <c r="AE3994" s="9"/>
      <c r="AF3994" s="9"/>
      <c r="AG3994" s="9"/>
      <c r="AH3994" s="9"/>
      <c r="AI3994" s="9"/>
      <c r="AJ3994" s="9"/>
      <c r="AK3994" s="9"/>
      <c r="AL3994" s="9"/>
      <c r="AM3994" s="9"/>
      <c r="AN3994" s="9"/>
      <c r="AO3994" s="9"/>
      <c r="AP3994" s="9"/>
      <c r="AQ3994" s="9"/>
      <c r="AR3994" s="9"/>
      <c r="AS3994" s="9"/>
      <c r="AT3994" s="9"/>
      <c r="AU3994" s="9"/>
      <c r="AV3994" s="9"/>
      <c r="AW3994" s="9"/>
      <c r="AX3994" s="9"/>
      <c r="AY3994" s="9"/>
      <c r="AZ3994" s="9"/>
      <c r="BA3994" s="9"/>
      <c r="BB3994" s="9"/>
      <c r="BC3994" s="9"/>
      <c r="BD3994" s="9"/>
      <c r="BE3994" s="9"/>
      <c r="BF3994" s="9"/>
      <c r="BG3994" s="9"/>
      <c r="BH3994" s="9"/>
      <c r="BI3994" s="9"/>
      <c r="BJ3994" s="9"/>
      <c r="BK3994" s="9"/>
      <c r="BL3994" s="9"/>
      <c r="BM3994" s="9"/>
      <c r="BN3994" s="9"/>
      <c r="BO3994" s="9"/>
      <c r="BP3994" s="9"/>
      <c r="BQ3994" s="9"/>
      <c r="BR3994" s="9"/>
      <c r="BS3994" s="9"/>
      <c r="BT3994" s="9"/>
      <c r="BU3994" s="9"/>
      <c r="BV3994" s="9"/>
      <c r="BW3994" s="9"/>
      <c r="BX3994" s="9"/>
      <c r="BY3994" s="9"/>
      <c r="BZ3994" s="9"/>
    </row>
    <row r="3995" spans="1:78">
      <c r="A3995" s="9"/>
      <c r="B3995" s="10"/>
      <c r="D3995" s="9"/>
      <c r="E3995" s="9"/>
      <c r="F3995" s="9"/>
      <c r="G3995" s="9"/>
      <c r="H3995" s="9"/>
      <c r="I3995" s="9"/>
      <c r="J3995" s="9"/>
      <c r="K3995" s="9"/>
      <c r="L3995" s="9"/>
      <c r="M3995" s="9"/>
      <c r="N3995" s="9"/>
      <c r="O3995" s="9"/>
      <c r="P3995" s="9"/>
      <c r="Q3995" s="9"/>
      <c r="R3995" s="9"/>
      <c r="S3995" s="9"/>
      <c r="T3995" s="9"/>
      <c r="U3995" s="9"/>
      <c r="V3995" s="9"/>
      <c r="W3995" s="9"/>
      <c r="X3995" s="9"/>
      <c r="Y3995" s="9"/>
      <c r="Z3995" s="9"/>
      <c r="AA3995" s="9"/>
      <c r="AB3995" s="9"/>
      <c r="AC3995" s="9"/>
      <c r="AD3995" s="9"/>
      <c r="AE3995" s="9"/>
      <c r="AF3995" s="9"/>
      <c r="AG3995" s="9"/>
      <c r="AH3995" s="9"/>
      <c r="AI3995" s="9"/>
      <c r="AJ3995" s="9"/>
      <c r="AK3995" s="9"/>
      <c r="AL3995" s="9"/>
      <c r="AM3995" s="9"/>
      <c r="AN3995" s="9"/>
      <c r="AO3995" s="9"/>
      <c r="AP3995" s="9"/>
      <c r="AQ3995" s="9"/>
      <c r="AR3995" s="9"/>
      <c r="AS3995" s="9"/>
      <c r="AT3995" s="9"/>
      <c r="AU3995" s="9"/>
      <c r="AV3995" s="9"/>
      <c r="AW3995" s="9"/>
      <c r="AX3995" s="9"/>
      <c r="AY3995" s="9"/>
      <c r="AZ3995" s="9"/>
      <c r="BA3995" s="9"/>
      <c r="BB3995" s="9"/>
      <c r="BC3995" s="9"/>
      <c r="BD3995" s="9"/>
      <c r="BE3995" s="9"/>
      <c r="BF3995" s="9"/>
      <c r="BG3995" s="9"/>
      <c r="BH3995" s="9"/>
      <c r="BI3995" s="9"/>
      <c r="BJ3995" s="9"/>
      <c r="BK3995" s="9"/>
      <c r="BL3995" s="9"/>
      <c r="BM3995" s="9"/>
      <c r="BN3995" s="9"/>
      <c r="BO3995" s="9"/>
      <c r="BP3995" s="9"/>
      <c r="BQ3995" s="9"/>
      <c r="BR3995" s="9"/>
      <c r="BS3995" s="9"/>
      <c r="BT3995" s="9"/>
      <c r="BU3995" s="9"/>
      <c r="BV3995" s="9"/>
      <c r="BW3995" s="9"/>
      <c r="BX3995" s="9"/>
      <c r="BY3995" s="9"/>
      <c r="BZ3995" s="9"/>
    </row>
    <row r="3996" spans="1:78">
      <c r="A3996" s="9"/>
      <c r="B3996" s="10"/>
      <c r="D3996" s="9"/>
      <c r="E3996" s="9"/>
      <c r="F3996" s="9"/>
      <c r="G3996" s="9"/>
      <c r="H3996" s="9"/>
      <c r="I3996" s="9"/>
      <c r="J3996" s="9"/>
      <c r="K3996" s="9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  <c r="W3996" s="9"/>
      <c r="X3996" s="9"/>
      <c r="Y3996" s="9"/>
      <c r="Z3996" s="9"/>
      <c r="AA3996" s="9"/>
      <c r="AB3996" s="9"/>
      <c r="AC3996" s="9"/>
      <c r="AD3996" s="9"/>
      <c r="AE3996" s="9"/>
      <c r="AF3996" s="9"/>
      <c r="AG3996" s="9"/>
      <c r="AH3996" s="9"/>
      <c r="AI3996" s="9"/>
      <c r="AJ3996" s="9"/>
      <c r="AK3996" s="9"/>
      <c r="AL3996" s="9"/>
      <c r="AM3996" s="9"/>
      <c r="AN3996" s="9"/>
      <c r="AO3996" s="9"/>
      <c r="AP3996" s="9"/>
      <c r="AQ3996" s="9"/>
      <c r="AR3996" s="9"/>
      <c r="AS3996" s="9"/>
      <c r="AT3996" s="9"/>
      <c r="AU3996" s="9"/>
      <c r="AV3996" s="9"/>
      <c r="AW3996" s="9"/>
      <c r="AX3996" s="9"/>
      <c r="AY3996" s="9"/>
      <c r="AZ3996" s="9"/>
      <c r="BA3996" s="9"/>
      <c r="BB3996" s="9"/>
      <c r="BC3996" s="9"/>
      <c r="BD3996" s="9"/>
      <c r="BE3996" s="9"/>
      <c r="BF3996" s="9"/>
      <c r="BG3996" s="9"/>
      <c r="BH3996" s="9"/>
      <c r="BI3996" s="9"/>
      <c r="BJ3996" s="9"/>
      <c r="BK3996" s="9"/>
      <c r="BL3996" s="9"/>
      <c r="BM3996" s="9"/>
      <c r="BN3996" s="9"/>
      <c r="BO3996" s="9"/>
      <c r="BP3996" s="9"/>
      <c r="BQ3996" s="9"/>
      <c r="BR3996" s="9"/>
      <c r="BS3996" s="9"/>
      <c r="BT3996" s="9"/>
      <c r="BU3996" s="9"/>
      <c r="BV3996" s="9"/>
      <c r="BW3996" s="9"/>
      <c r="BX3996" s="9"/>
      <c r="BY3996" s="9"/>
      <c r="BZ3996" s="9"/>
    </row>
    <row r="3997" spans="1:78">
      <c r="A3997" s="9"/>
      <c r="B3997" s="10"/>
      <c r="D3997" s="9"/>
      <c r="E3997" s="9"/>
      <c r="F3997" s="9"/>
      <c r="G3997" s="9"/>
      <c r="H3997" s="9"/>
      <c r="I3997" s="9"/>
      <c r="J3997" s="9"/>
      <c r="K3997" s="9"/>
      <c r="L3997" s="9"/>
      <c r="M3997" s="9"/>
      <c r="N3997" s="9"/>
      <c r="O3997" s="9"/>
      <c r="P3997" s="9"/>
      <c r="Q3997" s="9"/>
      <c r="R3997" s="9"/>
      <c r="S3997" s="9"/>
      <c r="T3997" s="9"/>
      <c r="U3997" s="9"/>
      <c r="V3997" s="9"/>
      <c r="W3997" s="9"/>
      <c r="X3997" s="9"/>
      <c r="Y3997" s="9"/>
      <c r="Z3997" s="9"/>
      <c r="AA3997" s="9"/>
      <c r="AB3997" s="9"/>
      <c r="AC3997" s="9"/>
      <c r="AD3997" s="9"/>
      <c r="AE3997" s="9"/>
      <c r="AF3997" s="9"/>
      <c r="AG3997" s="9"/>
      <c r="AH3997" s="9"/>
      <c r="AI3997" s="9"/>
      <c r="AJ3997" s="9"/>
      <c r="AK3997" s="9"/>
      <c r="AL3997" s="9"/>
      <c r="AM3997" s="9"/>
      <c r="AN3997" s="9"/>
      <c r="AO3997" s="9"/>
      <c r="AP3997" s="9"/>
      <c r="AQ3997" s="9"/>
      <c r="AR3997" s="9"/>
      <c r="AS3997" s="9"/>
      <c r="AT3997" s="9"/>
      <c r="AU3997" s="9"/>
      <c r="AV3997" s="9"/>
      <c r="AW3997" s="9"/>
      <c r="AX3997" s="9"/>
      <c r="AY3997" s="9"/>
      <c r="AZ3997" s="9"/>
      <c r="BA3997" s="9"/>
      <c r="BB3997" s="9"/>
      <c r="BC3997" s="9"/>
      <c r="BD3997" s="9"/>
      <c r="BE3997" s="9"/>
      <c r="BF3997" s="9"/>
      <c r="BG3997" s="9"/>
      <c r="BH3997" s="9"/>
      <c r="BI3997" s="9"/>
      <c r="BJ3997" s="9"/>
      <c r="BK3997" s="9"/>
      <c r="BL3997" s="9"/>
      <c r="BM3997" s="9"/>
      <c r="BN3997" s="9"/>
      <c r="BO3997" s="9"/>
      <c r="BP3997" s="9"/>
      <c r="BQ3997" s="9"/>
      <c r="BR3997" s="9"/>
      <c r="BS3997" s="9"/>
      <c r="BT3997" s="9"/>
      <c r="BU3997" s="9"/>
      <c r="BV3997" s="9"/>
      <c r="BW3997" s="9"/>
      <c r="BX3997" s="9"/>
      <c r="BY3997" s="9"/>
      <c r="BZ3997" s="9"/>
    </row>
    <row r="3998" spans="1:78">
      <c r="A3998" s="9"/>
      <c r="B3998" s="10"/>
      <c r="D3998" s="9"/>
      <c r="E3998" s="9"/>
      <c r="F3998" s="9"/>
      <c r="G3998" s="9"/>
      <c r="H3998" s="9"/>
      <c r="I3998" s="9"/>
      <c r="J3998" s="9"/>
      <c r="K3998" s="9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  <c r="W3998" s="9"/>
      <c r="X3998" s="9"/>
      <c r="Y3998" s="9"/>
      <c r="Z3998" s="9"/>
      <c r="AA3998" s="9"/>
      <c r="AB3998" s="9"/>
      <c r="AC3998" s="9"/>
      <c r="AD3998" s="9"/>
      <c r="AE3998" s="9"/>
      <c r="AF3998" s="9"/>
      <c r="AG3998" s="9"/>
      <c r="AH3998" s="9"/>
      <c r="AI3998" s="9"/>
      <c r="AJ3998" s="9"/>
      <c r="AK3998" s="9"/>
      <c r="AL3998" s="9"/>
      <c r="AM3998" s="9"/>
      <c r="AN3998" s="9"/>
      <c r="AO3998" s="9"/>
      <c r="AP3998" s="9"/>
      <c r="AQ3998" s="9"/>
      <c r="AR3998" s="9"/>
      <c r="AS3998" s="9"/>
      <c r="AT3998" s="9"/>
      <c r="AU3998" s="9"/>
      <c r="AV3998" s="9"/>
      <c r="AW3998" s="9"/>
      <c r="AX3998" s="9"/>
      <c r="AY3998" s="9"/>
      <c r="AZ3998" s="9"/>
      <c r="BA3998" s="9"/>
      <c r="BB3998" s="9"/>
      <c r="BC3998" s="9"/>
      <c r="BD3998" s="9"/>
      <c r="BE3998" s="9"/>
      <c r="BF3998" s="9"/>
      <c r="BG3998" s="9"/>
      <c r="BH3998" s="9"/>
      <c r="BI3998" s="9"/>
      <c r="BJ3998" s="9"/>
      <c r="BK3998" s="9"/>
      <c r="BL3998" s="9"/>
      <c r="BM3998" s="9"/>
      <c r="BN3998" s="9"/>
      <c r="BO3998" s="9"/>
      <c r="BP3998" s="9"/>
      <c r="BQ3998" s="9"/>
      <c r="BR3998" s="9"/>
      <c r="BS3998" s="9"/>
      <c r="BT3998" s="9"/>
      <c r="BU3998" s="9"/>
      <c r="BV3998" s="9"/>
      <c r="BW3998" s="9"/>
      <c r="BX3998" s="9"/>
      <c r="BY3998" s="9"/>
      <c r="BZ3998" s="9"/>
    </row>
    <row r="3999" spans="1:78">
      <c r="A3999" s="9"/>
      <c r="B3999" s="10"/>
      <c r="D3999" s="9"/>
      <c r="E3999" s="9"/>
      <c r="F3999" s="9"/>
      <c r="G3999" s="9"/>
      <c r="H3999" s="9"/>
      <c r="I3999" s="9"/>
      <c r="J3999" s="9"/>
      <c r="K3999" s="9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  <c r="W3999" s="9"/>
      <c r="X3999" s="9"/>
      <c r="Y3999" s="9"/>
      <c r="Z3999" s="9"/>
      <c r="AA3999" s="9"/>
      <c r="AB3999" s="9"/>
      <c r="AC3999" s="9"/>
      <c r="AD3999" s="9"/>
      <c r="AE3999" s="9"/>
      <c r="AF3999" s="9"/>
      <c r="AG3999" s="9"/>
      <c r="AH3999" s="9"/>
      <c r="AI3999" s="9"/>
      <c r="AJ3999" s="9"/>
      <c r="AK3999" s="9"/>
      <c r="AL3999" s="9"/>
      <c r="AM3999" s="9"/>
      <c r="AN3999" s="9"/>
      <c r="AO3999" s="9"/>
      <c r="AP3999" s="9"/>
      <c r="AQ3999" s="9"/>
      <c r="AR3999" s="9"/>
      <c r="AS3999" s="9"/>
      <c r="AT3999" s="9"/>
      <c r="AU3999" s="9"/>
      <c r="AV3999" s="9"/>
      <c r="AW3999" s="9"/>
      <c r="AX3999" s="9"/>
      <c r="AY3999" s="9"/>
      <c r="AZ3999" s="9"/>
      <c r="BA3999" s="9"/>
      <c r="BB3999" s="9"/>
      <c r="BC3999" s="9"/>
      <c r="BD3999" s="9"/>
      <c r="BE3999" s="9"/>
      <c r="BF3999" s="9"/>
      <c r="BG3999" s="9"/>
      <c r="BH3999" s="9"/>
      <c r="BI3999" s="9"/>
      <c r="BJ3999" s="9"/>
      <c r="BK3999" s="9"/>
      <c r="BL3999" s="9"/>
      <c r="BM3999" s="9"/>
      <c r="BN3999" s="9"/>
      <c r="BO3999" s="9"/>
      <c r="BP3999" s="9"/>
      <c r="BQ3999" s="9"/>
      <c r="BR3999" s="9"/>
      <c r="BS3999" s="9"/>
      <c r="BT3999" s="9"/>
      <c r="BU3999" s="9"/>
      <c r="BV3999" s="9"/>
      <c r="BW3999" s="9"/>
      <c r="BX3999" s="9"/>
      <c r="BY3999" s="9"/>
      <c r="BZ3999" s="9"/>
    </row>
    <row r="4000" spans="1:78">
      <c r="A4000" s="9"/>
      <c r="B4000" s="10"/>
      <c r="D4000" s="9"/>
      <c r="E4000" s="9"/>
      <c r="F4000" s="9"/>
      <c r="G4000" s="9"/>
      <c r="H4000" s="9"/>
      <c r="I4000" s="9"/>
      <c r="J4000" s="9"/>
      <c r="K4000" s="9"/>
      <c r="L4000" s="9"/>
      <c r="M4000" s="9"/>
      <c r="N4000" s="9"/>
      <c r="O4000" s="9"/>
      <c r="P4000" s="9"/>
      <c r="Q4000" s="9"/>
      <c r="R4000" s="9"/>
      <c r="S4000" s="9"/>
      <c r="T4000" s="9"/>
      <c r="U4000" s="9"/>
      <c r="V4000" s="9"/>
      <c r="W4000" s="9"/>
      <c r="X4000" s="9"/>
      <c r="Y4000" s="9"/>
      <c r="Z4000" s="9"/>
      <c r="AA4000" s="9"/>
      <c r="AB4000" s="9"/>
      <c r="AC4000" s="9"/>
      <c r="AD4000" s="9"/>
      <c r="AE4000" s="9"/>
      <c r="AF4000" s="9"/>
      <c r="AG4000" s="9"/>
      <c r="AH4000" s="9"/>
      <c r="AI4000" s="9"/>
      <c r="AJ4000" s="9"/>
      <c r="AK4000" s="9"/>
      <c r="AL4000" s="9"/>
      <c r="AM4000" s="9"/>
      <c r="AN4000" s="9"/>
      <c r="AO4000" s="9"/>
      <c r="AP4000" s="9"/>
      <c r="AQ4000" s="9"/>
      <c r="AR4000" s="9"/>
      <c r="AS4000" s="9"/>
      <c r="AT4000" s="9"/>
      <c r="AU4000" s="9"/>
      <c r="AV4000" s="9"/>
      <c r="AW4000" s="9"/>
      <c r="AX4000" s="9"/>
      <c r="AY4000" s="9"/>
      <c r="AZ4000" s="9"/>
      <c r="BA4000" s="9"/>
      <c r="BB4000" s="9"/>
      <c r="BC4000" s="9"/>
      <c r="BD4000" s="9"/>
      <c r="BE4000" s="9"/>
      <c r="BF4000" s="9"/>
      <c r="BG4000" s="9"/>
      <c r="BH4000" s="9"/>
      <c r="BI4000" s="9"/>
      <c r="BJ4000" s="9"/>
      <c r="BK4000" s="9"/>
      <c r="BL4000" s="9"/>
      <c r="BM4000" s="9"/>
      <c r="BN4000" s="9"/>
      <c r="BO4000" s="9"/>
      <c r="BP4000" s="9"/>
      <c r="BQ4000" s="9"/>
      <c r="BR4000" s="9"/>
      <c r="BS4000" s="9"/>
      <c r="BT4000" s="9"/>
      <c r="BU4000" s="9"/>
      <c r="BV4000" s="9"/>
      <c r="BW4000" s="9"/>
      <c r="BX4000" s="9"/>
      <c r="BY4000" s="9"/>
      <c r="BZ4000" s="9"/>
    </row>
    <row r="4001" spans="1:78">
      <c r="A4001" s="9"/>
      <c r="B4001" s="10"/>
      <c r="D4001" s="9"/>
      <c r="E4001" s="9"/>
      <c r="F4001" s="9"/>
      <c r="G4001" s="9"/>
      <c r="H4001" s="9"/>
      <c r="I4001" s="9"/>
      <c r="J4001" s="9"/>
      <c r="K4001" s="9"/>
      <c r="L4001" s="9"/>
      <c r="M4001" s="9"/>
      <c r="N4001" s="9"/>
      <c r="O4001" s="9"/>
      <c r="P4001" s="9"/>
      <c r="Q4001" s="9"/>
      <c r="R4001" s="9"/>
      <c r="S4001" s="9"/>
      <c r="T4001" s="9"/>
      <c r="U4001" s="9"/>
      <c r="V4001" s="9"/>
      <c r="W4001" s="9"/>
      <c r="X4001" s="9"/>
      <c r="Y4001" s="9"/>
      <c r="Z4001" s="9"/>
      <c r="AA4001" s="9"/>
      <c r="AB4001" s="9"/>
      <c r="AC4001" s="9"/>
      <c r="AD4001" s="9"/>
      <c r="AE4001" s="9"/>
      <c r="AF4001" s="9"/>
      <c r="AG4001" s="9"/>
      <c r="AH4001" s="9"/>
      <c r="AI4001" s="9"/>
      <c r="AJ4001" s="9"/>
      <c r="AK4001" s="9"/>
      <c r="AL4001" s="9"/>
      <c r="AM4001" s="9"/>
      <c r="AN4001" s="9"/>
      <c r="AO4001" s="9"/>
      <c r="AP4001" s="9"/>
      <c r="AQ4001" s="9"/>
      <c r="AR4001" s="9"/>
      <c r="AS4001" s="9"/>
      <c r="AT4001" s="9"/>
      <c r="AU4001" s="9"/>
      <c r="AV4001" s="9"/>
      <c r="AW4001" s="9"/>
      <c r="AX4001" s="9"/>
      <c r="AY4001" s="9"/>
      <c r="AZ4001" s="9"/>
      <c r="BA4001" s="9"/>
      <c r="BB4001" s="9"/>
      <c r="BC4001" s="9"/>
      <c r="BD4001" s="9"/>
      <c r="BE4001" s="9"/>
      <c r="BF4001" s="9"/>
      <c r="BG4001" s="9"/>
      <c r="BH4001" s="9"/>
      <c r="BI4001" s="9"/>
      <c r="BJ4001" s="9"/>
      <c r="BK4001" s="9"/>
      <c r="BL4001" s="9"/>
      <c r="BM4001" s="9"/>
      <c r="BN4001" s="9"/>
      <c r="BO4001" s="9"/>
      <c r="BP4001" s="9"/>
      <c r="BQ4001" s="9"/>
      <c r="BR4001" s="9"/>
      <c r="BS4001" s="9"/>
      <c r="BT4001" s="9"/>
      <c r="BU4001" s="9"/>
      <c r="BV4001" s="9"/>
      <c r="BW4001" s="9"/>
      <c r="BX4001" s="9"/>
      <c r="BY4001" s="9"/>
      <c r="BZ4001" s="9"/>
    </row>
    <row r="4002" spans="1:78">
      <c r="A4002" s="9"/>
      <c r="B4002" s="10"/>
      <c r="D4002" s="9"/>
      <c r="E4002" s="9"/>
      <c r="F4002" s="9"/>
      <c r="G4002" s="9"/>
      <c r="H4002" s="9"/>
      <c r="I4002" s="9"/>
      <c r="J4002" s="9"/>
      <c r="K4002" s="9"/>
      <c r="L4002" s="9"/>
      <c r="M4002" s="9"/>
      <c r="N4002" s="9"/>
      <c r="O4002" s="9"/>
      <c r="P4002" s="9"/>
      <c r="Q4002" s="9"/>
      <c r="R4002" s="9"/>
      <c r="S4002" s="9"/>
      <c r="T4002" s="9"/>
      <c r="U4002" s="9"/>
      <c r="V4002" s="9"/>
      <c r="W4002" s="9"/>
      <c r="X4002" s="9"/>
      <c r="Y4002" s="9"/>
      <c r="Z4002" s="9"/>
      <c r="AA4002" s="9"/>
      <c r="AB4002" s="9"/>
      <c r="AC4002" s="9"/>
      <c r="AD4002" s="9"/>
      <c r="AE4002" s="9"/>
      <c r="AF4002" s="9"/>
      <c r="AG4002" s="9"/>
      <c r="AH4002" s="9"/>
      <c r="AI4002" s="9"/>
      <c r="AJ4002" s="9"/>
      <c r="AK4002" s="9"/>
      <c r="AL4002" s="9"/>
      <c r="AM4002" s="9"/>
      <c r="AN4002" s="9"/>
      <c r="AO4002" s="9"/>
      <c r="AP4002" s="9"/>
      <c r="AQ4002" s="9"/>
      <c r="AR4002" s="9"/>
      <c r="AS4002" s="9"/>
      <c r="AT4002" s="9"/>
      <c r="AU4002" s="9"/>
      <c r="AV4002" s="9"/>
      <c r="AW4002" s="9"/>
      <c r="AX4002" s="9"/>
      <c r="AY4002" s="9"/>
      <c r="AZ4002" s="9"/>
      <c r="BA4002" s="9"/>
      <c r="BB4002" s="9"/>
      <c r="BC4002" s="9"/>
      <c r="BD4002" s="9"/>
      <c r="BE4002" s="9"/>
      <c r="BF4002" s="9"/>
      <c r="BG4002" s="9"/>
      <c r="BH4002" s="9"/>
      <c r="BI4002" s="9"/>
      <c r="BJ4002" s="9"/>
      <c r="BK4002" s="9"/>
      <c r="BL4002" s="9"/>
      <c r="BM4002" s="9"/>
      <c r="BN4002" s="9"/>
      <c r="BO4002" s="9"/>
      <c r="BP4002" s="9"/>
      <c r="BQ4002" s="9"/>
      <c r="BR4002" s="9"/>
      <c r="BS4002" s="9"/>
      <c r="BT4002" s="9"/>
      <c r="BU4002" s="9"/>
      <c r="BV4002" s="9"/>
      <c r="BW4002" s="9"/>
      <c r="BX4002" s="9"/>
      <c r="BY4002" s="9"/>
      <c r="BZ4002" s="9"/>
    </row>
    <row r="4003" spans="1:78">
      <c r="A4003" s="9"/>
      <c r="B4003" s="10"/>
      <c r="D4003" s="9"/>
      <c r="E4003" s="9"/>
      <c r="F4003" s="9"/>
      <c r="G4003" s="9"/>
      <c r="H4003" s="9"/>
      <c r="I4003" s="9"/>
      <c r="J4003" s="9"/>
      <c r="K4003" s="9"/>
      <c r="L4003" s="9"/>
      <c r="M4003" s="9"/>
      <c r="N4003" s="9"/>
      <c r="O4003" s="9"/>
      <c r="P4003" s="9"/>
      <c r="Q4003" s="9"/>
      <c r="R4003" s="9"/>
      <c r="S4003" s="9"/>
      <c r="T4003" s="9"/>
      <c r="U4003" s="9"/>
      <c r="V4003" s="9"/>
      <c r="W4003" s="9"/>
      <c r="X4003" s="9"/>
      <c r="Y4003" s="9"/>
      <c r="Z4003" s="9"/>
      <c r="AA4003" s="9"/>
      <c r="AB4003" s="9"/>
      <c r="AC4003" s="9"/>
      <c r="AD4003" s="9"/>
      <c r="AE4003" s="9"/>
      <c r="AF4003" s="9"/>
      <c r="AG4003" s="9"/>
      <c r="AH4003" s="9"/>
      <c r="AI4003" s="9"/>
      <c r="AJ4003" s="9"/>
      <c r="AK4003" s="9"/>
      <c r="AL4003" s="9"/>
      <c r="AM4003" s="9"/>
      <c r="AN4003" s="9"/>
      <c r="AO4003" s="9"/>
      <c r="AP4003" s="9"/>
      <c r="AQ4003" s="9"/>
      <c r="AR4003" s="9"/>
      <c r="AS4003" s="9"/>
      <c r="AT4003" s="9"/>
      <c r="AU4003" s="9"/>
      <c r="AV4003" s="9"/>
      <c r="AW4003" s="9"/>
      <c r="AX4003" s="9"/>
      <c r="AY4003" s="9"/>
      <c r="AZ4003" s="9"/>
      <c r="BA4003" s="9"/>
      <c r="BB4003" s="9"/>
      <c r="BC4003" s="9"/>
      <c r="BD4003" s="9"/>
      <c r="BE4003" s="9"/>
      <c r="BF4003" s="9"/>
      <c r="BG4003" s="9"/>
      <c r="BH4003" s="9"/>
      <c r="BI4003" s="9"/>
      <c r="BJ4003" s="9"/>
      <c r="BK4003" s="9"/>
      <c r="BL4003" s="9"/>
      <c r="BM4003" s="9"/>
      <c r="BN4003" s="9"/>
      <c r="BO4003" s="9"/>
      <c r="BP4003" s="9"/>
      <c r="BQ4003" s="9"/>
      <c r="BR4003" s="9"/>
      <c r="BS4003" s="9"/>
      <c r="BT4003" s="9"/>
      <c r="BU4003" s="9"/>
      <c r="BV4003" s="9"/>
      <c r="BW4003" s="9"/>
      <c r="BX4003" s="9"/>
      <c r="BY4003" s="9"/>
      <c r="BZ4003" s="9"/>
    </row>
    <row r="4004" spans="1:78">
      <c r="A4004" s="9"/>
      <c r="B4004" s="10"/>
      <c r="D4004" s="9"/>
      <c r="E4004" s="9"/>
      <c r="F4004" s="9"/>
      <c r="G4004" s="9"/>
      <c r="H4004" s="9"/>
      <c r="I4004" s="9"/>
      <c r="J4004" s="9"/>
      <c r="K4004" s="9"/>
      <c r="L4004" s="9"/>
      <c r="M4004" s="9"/>
      <c r="N4004" s="9"/>
      <c r="O4004" s="9"/>
      <c r="P4004" s="9"/>
      <c r="Q4004" s="9"/>
      <c r="R4004" s="9"/>
      <c r="S4004" s="9"/>
      <c r="T4004" s="9"/>
      <c r="U4004" s="9"/>
      <c r="V4004" s="9"/>
      <c r="W4004" s="9"/>
      <c r="X4004" s="9"/>
      <c r="Y4004" s="9"/>
      <c r="Z4004" s="9"/>
      <c r="AA4004" s="9"/>
      <c r="AB4004" s="9"/>
      <c r="AC4004" s="9"/>
      <c r="AD4004" s="9"/>
      <c r="AE4004" s="9"/>
      <c r="AF4004" s="9"/>
      <c r="AG4004" s="9"/>
      <c r="AH4004" s="9"/>
      <c r="AI4004" s="9"/>
      <c r="AJ4004" s="9"/>
      <c r="AK4004" s="9"/>
      <c r="AL4004" s="9"/>
      <c r="AM4004" s="9"/>
      <c r="AN4004" s="9"/>
      <c r="AO4004" s="9"/>
      <c r="AP4004" s="9"/>
      <c r="AQ4004" s="9"/>
      <c r="AR4004" s="9"/>
      <c r="AS4004" s="9"/>
      <c r="AT4004" s="9"/>
      <c r="AU4004" s="9"/>
      <c r="AV4004" s="9"/>
      <c r="AW4004" s="9"/>
      <c r="AX4004" s="9"/>
      <c r="AY4004" s="9"/>
      <c r="AZ4004" s="9"/>
      <c r="BA4004" s="9"/>
      <c r="BB4004" s="9"/>
      <c r="BC4004" s="9"/>
      <c r="BD4004" s="9"/>
      <c r="BE4004" s="9"/>
      <c r="BF4004" s="9"/>
      <c r="BG4004" s="9"/>
      <c r="BH4004" s="9"/>
      <c r="BI4004" s="9"/>
      <c r="BJ4004" s="9"/>
      <c r="BK4004" s="9"/>
      <c r="BL4004" s="9"/>
      <c r="BM4004" s="9"/>
      <c r="BN4004" s="9"/>
      <c r="BO4004" s="9"/>
      <c r="BP4004" s="9"/>
      <c r="BQ4004" s="9"/>
      <c r="BR4004" s="9"/>
      <c r="BS4004" s="9"/>
      <c r="BT4004" s="9"/>
      <c r="BU4004" s="9"/>
      <c r="BV4004" s="9"/>
      <c r="BW4004" s="9"/>
      <c r="BX4004" s="9"/>
      <c r="BY4004" s="9"/>
      <c r="BZ4004" s="9"/>
    </row>
    <row r="4005" spans="1:78">
      <c r="A4005" s="9"/>
      <c r="B4005" s="10"/>
      <c r="D4005" s="9"/>
      <c r="E4005" s="9"/>
      <c r="F4005" s="9"/>
      <c r="G4005" s="9"/>
      <c r="H4005" s="9"/>
      <c r="I4005" s="9"/>
      <c r="J4005" s="9"/>
      <c r="K4005" s="9"/>
      <c r="L4005" s="9"/>
      <c r="M4005" s="9"/>
      <c r="N4005" s="9"/>
      <c r="O4005" s="9"/>
      <c r="P4005" s="9"/>
      <c r="Q4005" s="9"/>
      <c r="R4005" s="9"/>
      <c r="S4005" s="9"/>
      <c r="T4005" s="9"/>
      <c r="U4005" s="9"/>
      <c r="V4005" s="9"/>
      <c r="W4005" s="9"/>
      <c r="X4005" s="9"/>
      <c r="Y4005" s="9"/>
      <c r="Z4005" s="9"/>
      <c r="AA4005" s="9"/>
      <c r="AB4005" s="9"/>
      <c r="AC4005" s="9"/>
      <c r="AD4005" s="9"/>
      <c r="AE4005" s="9"/>
      <c r="AF4005" s="9"/>
      <c r="AG4005" s="9"/>
      <c r="AH4005" s="9"/>
      <c r="AI4005" s="9"/>
      <c r="AJ4005" s="9"/>
      <c r="AK4005" s="9"/>
      <c r="AL4005" s="9"/>
      <c r="AM4005" s="9"/>
      <c r="AN4005" s="9"/>
      <c r="AO4005" s="9"/>
      <c r="AP4005" s="9"/>
      <c r="AQ4005" s="9"/>
      <c r="AR4005" s="9"/>
      <c r="AS4005" s="9"/>
      <c r="AT4005" s="9"/>
      <c r="AU4005" s="9"/>
      <c r="AV4005" s="9"/>
      <c r="AW4005" s="9"/>
      <c r="AX4005" s="9"/>
      <c r="AY4005" s="9"/>
      <c r="AZ4005" s="9"/>
      <c r="BA4005" s="9"/>
      <c r="BB4005" s="9"/>
      <c r="BC4005" s="9"/>
      <c r="BD4005" s="9"/>
      <c r="BE4005" s="9"/>
      <c r="BF4005" s="9"/>
      <c r="BG4005" s="9"/>
      <c r="BH4005" s="9"/>
      <c r="BI4005" s="9"/>
      <c r="BJ4005" s="9"/>
      <c r="BK4005" s="9"/>
      <c r="BL4005" s="9"/>
      <c r="BM4005" s="9"/>
      <c r="BN4005" s="9"/>
      <c r="BO4005" s="9"/>
      <c r="BP4005" s="9"/>
      <c r="BQ4005" s="9"/>
      <c r="BR4005" s="9"/>
      <c r="BS4005" s="9"/>
      <c r="BT4005" s="9"/>
      <c r="BU4005" s="9"/>
      <c r="BV4005" s="9"/>
      <c r="BW4005" s="9"/>
      <c r="BX4005" s="9"/>
      <c r="BY4005" s="9"/>
      <c r="BZ4005" s="9"/>
    </row>
    <row r="4006" spans="1:78">
      <c r="A4006" s="9"/>
      <c r="B4006" s="10"/>
      <c r="D4006" s="9"/>
      <c r="E4006" s="9"/>
      <c r="F4006" s="9"/>
      <c r="G4006" s="9"/>
      <c r="H4006" s="9"/>
      <c r="I4006" s="9"/>
      <c r="J4006" s="9"/>
      <c r="K4006" s="9"/>
      <c r="L4006" s="9"/>
      <c r="M4006" s="9"/>
      <c r="N4006" s="9"/>
      <c r="O4006" s="9"/>
      <c r="P4006" s="9"/>
      <c r="Q4006" s="9"/>
      <c r="R4006" s="9"/>
      <c r="S4006" s="9"/>
      <c r="T4006" s="9"/>
      <c r="U4006" s="9"/>
      <c r="V4006" s="9"/>
      <c r="W4006" s="9"/>
      <c r="X4006" s="9"/>
      <c r="Y4006" s="9"/>
      <c r="Z4006" s="9"/>
      <c r="AA4006" s="9"/>
      <c r="AB4006" s="9"/>
      <c r="AC4006" s="9"/>
      <c r="AD4006" s="9"/>
      <c r="AE4006" s="9"/>
      <c r="AF4006" s="9"/>
      <c r="AG4006" s="9"/>
      <c r="AH4006" s="9"/>
      <c r="AI4006" s="9"/>
      <c r="AJ4006" s="9"/>
      <c r="AK4006" s="9"/>
      <c r="AL4006" s="9"/>
      <c r="AM4006" s="9"/>
      <c r="AN4006" s="9"/>
      <c r="AO4006" s="9"/>
      <c r="AP4006" s="9"/>
      <c r="AQ4006" s="9"/>
      <c r="AR4006" s="9"/>
      <c r="AS4006" s="9"/>
      <c r="AT4006" s="9"/>
      <c r="AU4006" s="9"/>
      <c r="AV4006" s="9"/>
      <c r="AW4006" s="9"/>
      <c r="AX4006" s="9"/>
      <c r="AY4006" s="9"/>
      <c r="AZ4006" s="9"/>
      <c r="BA4006" s="9"/>
      <c r="BB4006" s="9"/>
      <c r="BC4006" s="9"/>
      <c r="BD4006" s="9"/>
      <c r="BE4006" s="9"/>
      <c r="BF4006" s="9"/>
      <c r="BG4006" s="9"/>
      <c r="BH4006" s="9"/>
      <c r="BI4006" s="9"/>
      <c r="BJ4006" s="9"/>
      <c r="BK4006" s="9"/>
      <c r="BL4006" s="9"/>
      <c r="BM4006" s="9"/>
      <c r="BN4006" s="9"/>
      <c r="BO4006" s="9"/>
      <c r="BP4006" s="9"/>
      <c r="BQ4006" s="9"/>
      <c r="BR4006" s="9"/>
      <c r="BS4006" s="9"/>
      <c r="BT4006" s="9"/>
      <c r="BU4006" s="9"/>
      <c r="BV4006" s="9"/>
      <c r="BW4006" s="9"/>
      <c r="BX4006" s="9"/>
      <c r="BY4006" s="9"/>
      <c r="BZ4006" s="9"/>
    </row>
    <row r="4007" spans="1:78">
      <c r="A4007" s="9"/>
      <c r="B4007" s="10"/>
      <c r="D4007" s="9"/>
      <c r="E4007" s="9"/>
      <c r="F4007" s="9"/>
      <c r="G4007" s="9"/>
      <c r="H4007" s="9"/>
      <c r="I4007" s="9"/>
      <c r="J4007" s="9"/>
      <c r="K4007" s="9"/>
      <c r="L4007" s="9"/>
      <c r="M4007" s="9"/>
      <c r="N4007" s="9"/>
      <c r="O4007" s="9"/>
      <c r="P4007" s="9"/>
      <c r="Q4007" s="9"/>
      <c r="R4007" s="9"/>
      <c r="S4007" s="9"/>
      <c r="T4007" s="9"/>
      <c r="U4007" s="9"/>
      <c r="V4007" s="9"/>
      <c r="W4007" s="9"/>
      <c r="X4007" s="9"/>
      <c r="Y4007" s="9"/>
      <c r="Z4007" s="9"/>
      <c r="AA4007" s="9"/>
      <c r="AB4007" s="9"/>
      <c r="AC4007" s="9"/>
      <c r="AD4007" s="9"/>
      <c r="AE4007" s="9"/>
      <c r="AF4007" s="9"/>
      <c r="AG4007" s="9"/>
      <c r="AH4007" s="9"/>
      <c r="AI4007" s="9"/>
      <c r="AJ4007" s="9"/>
      <c r="AK4007" s="9"/>
      <c r="AL4007" s="9"/>
      <c r="AM4007" s="9"/>
      <c r="AN4007" s="9"/>
      <c r="AO4007" s="9"/>
      <c r="AP4007" s="9"/>
      <c r="AQ4007" s="9"/>
      <c r="AR4007" s="9"/>
      <c r="AS4007" s="9"/>
      <c r="AT4007" s="9"/>
      <c r="AU4007" s="9"/>
      <c r="AV4007" s="9"/>
      <c r="AW4007" s="9"/>
      <c r="AX4007" s="9"/>
      <c r="AY4007" s="9"/>
      <c r="AZ4007" s="9"/>
      <c r="BA4007" s="9"/>
      <c r="BB4007" s="9"/>
      <c r="BC4007" s="9"/>
      <c r="BD4007" s="9"/>
      <c r="BE4007" s="9"/>
      <c r="BF4007" s="9"/>
      <c r="BG4007" s="9"/>
      <c r="BH4007" s="9"/>
      <c r="BI4007" s="9"/>
      <c r="BJ4007" s="9"/>
      <c r="BK4007" s="9"/>
      <c r="BL4007" s="9"/>
      <c r="BM4007" s="9"/>
      <c r="BN4007" s="9"/>
      <c r="BO4007" s="9"/>
      <c r="BP4007" s="9"/>
      <c r="BQ4007" s="9"/>
      <c r="BR4007" s="9"/>
      <c r="BS4007" s="9"/>
      <c r="BT4007" s="9"/>
      <c r="BU4007" s="9"/>
      <c r="BV4007" s="9"/>
      <c r="BW4007" s="9"/>
      <c r="BX4007" s="9"/>
      <c r="BY4007" s="9"/>
      <c r="BZ4007" s="9"/>
    </row>
    <row r="4008" spans="1:78">
      <c r="A4008" s="9"/>
      <c r="B4008" s="10"/>
      <c r="D4008" s="9"/>
      <c r="E4008" s="9"/>
      <c r="F4008" s="9"/>
      <c r="G4008" s="9"/>
      <c r="H4008" s="9"/>
      <c r="I4008" s="9"/>
      <c r="J4008" s="9"/>
      <c r="K4008" s="9"/>
      <c r="L4008" s="9"/>
      <c r="M4008" s="9"/>
      <c r="N4008" s="9"/>
      <c r="O4008" s="9"/>
      <c r="P4008" s="9"/>
      <c r="Q4008" s="9"/>
      <c r="R4008" s="9"/>
      <c r="S4008" s="9"/>
      <c r="T4008" s="9"/>
      <c r="U4008" s="9"/>
      <c r="V4008" s="9"/>
      <c r="W4008" s="9"/>
      <c r="X4008" s="9"/>
      <c r="Y4008" s="9"/>
      <c r="Z4008" s="9"/>
      <c r="AA4008" s="9"/>
      <c r="AB4008" s="9"/>
      <c r="AC4008" s="9"/>
      <c r="AD4008" s="9"/>
      <c r="AE4008" s="9"/>
      <c r="AF4008" s="9"/>
      <c r="AG4008" s="9"/>
      <c r="AH4008" s="9"/>
      <c r="AI4008" s="9"/>
      <c r="AJ4008" s="9"/>
      <c r="AK4008" s="9"/>
      <c r="AL4008" s="9"/>
      <c r="AM4008" s="9"/>
      <c r="AN4008" s="9"/>
      <c r="AO4008" s="9"/>
      <c r="AP4008" s="9"/>
      <c r="AQ4008" s="9"/>
      <c r="AR4008" s="9"/>
      <c r="AS4008" s="9"/>
      <c r="AT4008" s="9"/>
      <c r="AU4008" s="9"/>
      <c r="AV4008" s="9"/>
      <c r="AW4008" s="9"/>
      <c r="AX4008" s="9"/>
      <c r="AY4008" s="9"/>
      <c r="AZ4008" s="9"/>
      <c r="BA4008" s="9"/>
      <c r="BB4008" s="9"/>
      <c r="BC4008" s="9"/>
      <c r="BD4008" s="9"/>
      <c r="BE4008" s="9"/>
      <c r="BF4008" s="9"/>
      <c r="BG4008" s="9"/>
      <c r="BH4008" s="9"/>
      <c r="BI4008" s="9"/>
      <c r="BJ4008" s="9"/>
      <c r="BK4008" s="9"/>
      <c r="BL4008" s="9"/>
      <c r="BM4008" s="9"/>
      <c r="BN4008" s="9"/>
      <c r="BO4008" s="9"/>
      <c r="BP4008" s="9"/>
      <c r="BQ4008" s="9"/>
      <c r="BR4008" s="9"/>
      <c r="BS4008" s="9"/>
      <c r="BT4008" s="9"/>
      <c r="BU4008" s="9"/>
      <c r="BV4008" s="9"/>
      <c r="BW4008" s="9"/>
      <c r="BX4008" s="9"/>
      <c r="BY4008" s="9"/>
      <c r="BZ4008" s="9"/>
    </row>
    <row r="4009" spans="1:78">
      <c r="A4009" s="9"/>
      <c r="B4009" s="10"/>
      <c r="D4009" s="9"/>
      <c r="E4009" s="9"/>
      <c r="F4009" s="9"/>
      <c r="G4009" s="9"/>
      <c r="H4009" s="9"/>
      <c r="I4009" s="9"/>
      <c r="J4009" s="9"/>
      <c r="K4009" s="9"/>
      <c r="L4009" s="9"/>
      <c r="M4009" s="9"/>
      <c r="N4009" s="9"/>
      <c r="O4009" s="9"/>
      <c r="P4009" s="9"/>
      <c r="Q4009" s="9"/>
      <c r="R4009" s="9"/>
      <c r="S4009" s="9"/>
      <c r="T4009" s="9"/>
      <c r="U4009" s="9"/>
      <c r="V4009" s="9"/>
      <c r="W4009" s="9"/>
      <c r="X4009" s="9"/>
      <c r="Y4009" s="9"/>
      <c r="Z4009" s="9"/>
      <c r="AA4009" s="9"/>
      <c r="AB4009" s="9"/>
      <c r="AC4009" s="9"/>
      <c r="AD4009" s="9"/>
      <c r="AE4009" s="9"/>
      <c r="AF4009" s="9"/>
      <c r="AG4009" s="9"/>
      <c r="AH4009" s="9"/>
      <c r="AI4009" s="9"/>
      <c r="AJ4009" s="9"/>
      <c r="AK4009" s="9"/>
      <c r="AL4009" s="9"/>
      <c r="AM4009" s="9"/>
      <c r="AN4009" s="9"/>
      <c r="AO4009" s="9"/>
      <c r="AP4009" s="9"/>
      <c r="AQ4009" s="9"/>
      <c r="AR4009" s="9"/>
      <c r="AS4009" s="9"/>
      <c r="AT4009" s="9"/>
      <c r="AU4009" s="9"/>
      <c r="AV4009" s="9"/>
      <c r="AW4009" s="9"/>
      <c r="AX4009" s="9"/>
      <c r="AY4009" s="9"/>
      <c r="AZ4009" s="9"/>
      <c r="BA4009" s="9"/>
      <c r="BB4009" s="9"/>
      <c r="BC4009" s="9"/>
      <c r="BD4009" s="9"/>
      <c r="BE4009" s="9"/>
      <c r="BF4009" s="9"/>
      <c r="BG4009" s="9"/>
      <c r="BH4009" s="9"/>
      <c r="BI4009" s="9"/>
      <c r="BJ4009" s="9"/>
      <c r="BK4009" s="9"/>
      <c r="BL4009" s="9"/>
      <c r="BM4009" s="9"/>
      <c r="BN4009" s="9"/>
      <c r="BO4009" s="9"/>
      <c r="BP4009" s="9"/>
      <c r="BQ4009" s="9"/>
      <c r="BR4009" s="9"/>
      <c r="BS4009" s="9"/>
      <c r="BT4009" s="9"/>
      <c r="BU4009" s="9"/>
      <c r="BV4009" s="9"/>
      <c r="BW4009" s="9"/>
      <c r="BX4009" s="9"/>
      <c r="BY4009" s="9"/>
      <c r="BZ4009" s="9"/>
    </row>
    <row r="4010" spans="1:78">
      <c r="A4010" s="9"/>
      <c r="B4010" s="10"/>
      <c r="D4010" s="9"/>
      <c r="E4010" s="9"/>
      <c r="F4010" s="9"/>
      <c r="G4010" s="9"/>
      <c r="H4010" s="9"/>
      <c r="I4010" s="9"/>
      <c r="J4010" s="9"/>
      <c r="K4010" s="9"/>
      <c r="L4010" s="9"/>
      <c r="M4010" s="9"/>
      <c r="N4010" s="9"/>
      <c r="O4010" s="9"/>
      <c r="P4010" s="9"/>
      <c r="Q4010" s="9"/>
      <c r="R4010" s="9"/>
      <c r="S4010" s="9"/>
      <c r="T4010" s="9"/>
      <c r="U4010" s="9"/>
      <c r="V4010" s="9"/>
      <c r="W4010" s="9"/>
      <c r="X4010" s="9"/>
      <c r="Y4010" s="9"/>
      <c r="Z4010" s="9"/>
      <c r="AA4010" s="9"/>
      <c r="AB4010" s="9"/>
      <c r="AC4010" s="9"/>
      <c r="AD4010" s="9"/>
      <c r="AE4010" s="9"/>
      <c r="AF4010" s="9"/>
      <c r="AG4010" s="9"/>
      <c r="AH4010" s="9"/>
      <c r="AI4010" s="9"/>
      <c r="AJ4010" s="9"/>
      <c r="AK4010" s="9"/>
      <c r="AL4010" s="9"/>
      <c r="AM4010" s="9"/>
      <c r="AN4010" s="9"/>
      <c r="AO4010" s="9"/>
      <c r="AP4010" s="9"/>
      <c r="AQ4010" s="9"/>
      <c r="AR4010" s="9"/>
      <c r="AS4010" s="9"/>
      <c r="AT4010" s="9"/>
      <c r="AU4010" s="9"/>
      <c r="AV4010" s="9"/>
      <c r="AW4010" s="9"/>
      <c r="AX4010" s="9"/>
      <c r="AY4010" s="9"/>
      <c r="AZ4010" s="9"/>
      <c r="BA4010" s="9"/>
      <c r="BB4010" s="9"/>
      <c r="BC4010" s="9"/>
      <c r="BD4010" s="9"/>
      <c r="BE4010" s="9"/>
      <c r="BF4010" s="9"/>
      <c r="BG4010" s="9"/>
      <c r="BH4010" s="9"/>
      <c r="BI4010" s="9"/>
      <c r="BJ4010" s="9"/>
      <c r="BK4010" s="9"/>
      <c r="BL4010" s="9"/>
      <c r="BM4010" s="9"/>
      <c r="BN4010" s="9"/>
      <c r="BO4010" s="9"/>
      <c r="BP4010" s="9"/>
      <c r="BQ4010" s="9"/>
      <c r="BR4010" s="9"/>
      <c r="BS4010" s="9"/>
      <c r="BT4010" s="9"/>
      <c r="BU4010" s="9"/>
      <c r="BV4010" s="9"/>
      <c r="BW4010" s="9"/>
      <c r="BX4010" s="9"/>
      <c r="BY4010" s="9"/>
      <c r="BZ4010" s="9"/>
    </row>
    <row r="4011" spans="1:78">
      <c r="A4011" s="9"/>
      <c r="B4011" s="10"/>
      <c r="D4011" s="9"/>
      <c r="E4011" s="9"/>
      <c r="F4011" s="9"/>
      <c r="G4011" s="9"/>
      <c r="H4011" s="9"/>
      <c r="I4011" s="9"/>
      <c r="J4011" s="9"/>
      <c r="K4011" s="9"/>
      <c r="L4011" s="9"/>
      <c r="M4011" s="9"/>
      <c r="N4011" s="9"/>
      <c r="O4011" s="9"/>
      <c r="P4011" s="9"/>
      <c r="Q4011" s="9"/>
      <c r="R4011" s="9"/>
      <c r="S4011" s="9"/>
      <c r="T4011" s="9"/>
      <c r="U4011" s="9"/>
      <c r="V4011" s="9"/>
      <c r="W4011" s="9"/>
      <c r="X4011" s="9"/>
      <c r="Y4011" s="9"/>
      <c r="Z4011" s="9"/>
      <c r="AA4011" s="9"/>
      <c r="AB4011" s="9"/>
      <c r="AC4011" s="9"/>
      <c r="AD4011" s="9"/>
      <c r="AE4011" s="9"/>
      <c r="AF4011" s="9"/>
      <c r="AG4011" s="9"/>
      <c r="AH4011" s="9"/>
      <c r="AI4011" s="9"/>
      <c r="AJ4011" s="9"/>
      <c r="AK4011" s="9"/>
      <c r="AL4011" s="9"/>
      <c r="AM4011" s="9"/>
      <c r="AN4011" s="9"/>
      <c r="AO4011" s="9"/>
      <c r="AP4011" s="9"/>
      <c r="AQ4011" s="9"/>
      <c r="AR4011" s="9"/>
      <c r="AS4011" s="9"/>
      <c r="AT4011" s="9"/>
      <c r="AU4011" s="9"/>
      <c r="AV4011" s="9"/>
      <c r="AW4011" s="9"/>
      <c r="AX4011" s="9"/>
      <c r="AY4011" s="9"/>
      <c r="AZ4011" s="9"/>
      <c r="BA4011" s="9"/>
      <c r="BB4011" s="9"/>
      <c r="BC4011" s="9"/>
      <c r="BD4011" s="9"/>
      <c r="BE4011" s="9"/>
      <c r="BF4011" s="9"/>
      <c r="BG4011" s="9"/>
      <c r="BH4011" s="9"/>
      <c r="BI4011" s="9"/>
      <c r="BJ4011" s="9"/>
      <c r="BK4011" s="9"/>
      <c r="BL4011" s="9"/>
      <c r="BM4011" s="9"/>
      <c r="BN4011" s="9"/>
      <c r="BO4011" s="9"/>
      <c r="BP4011" s="9"/>
      <c r="BQ4011" s="9"/>
      <c r="BR4011" s="9"/>
      <c r="BS4011" s="9"/>
      <c r="BT4011" s="9"/>
      <c r="BU4011" s="9"/>
      <c r="BV4011" s="9"/>
      <c r="BW4011" s="9"/>
      <c r="BX4011" s="9"/>
      <c r="BY4011" s="9"/>
      <c r="BZ4011" s="9"/>
    </row>
    <row r="4012" spans="1:78">
      <c r="A4012" s="9"/>
      <c r="B4012" s="10"/>
      <c r="D4012" s="9"/>
      <c r="E4012" s="9"/>
      <c r="F4012" s="9"/>
      <c r="G4012" s="9"/>
      <c r="H4012" s="9"/>
      <c r="I4012" s="9"/>
      <c r="J4012" s="9"/>
      <c r="K4012" s="9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9"/>
      <c r="W4012" s="9"/>
      <c r="X4012" s="9"/>
      <c r="Y4012" s="9"/>
      <c r="Z4012" s="9"/>
      <c r="AA4012" s="9"/>
      <c r="AB4012" s="9"/>
      <c r="AC4012" s="9"/>
      <c r="AD4012" s="9"/>
      <c r="AE4012" s="9"/>
      <c r="AF4012" s="9"/>
      <c r="AG4012" s="9"/>
      <c r="AH4012" s="9"/>
      <c r="AI4012" s="9"/>
      <c r="AJ4012" s="9"/>
      <c r="AK4012" s="9"/>
      <c r="AL4012" s="9"/>
      <c r="AM4012" s="9"/>
      <c r="AN4012" s="9"/>
      <c r="AO4012" s="9"/>
      <c r="AP4012" s="9"/>
      <c r="AQ4012" s="9"/>
      <c r="AR4012" s="9"/>
      <c r="AS4012" s="9"/>
      <c r="AT4012" s="9"/>
      <c r="AU4012" s="9"/>
      <c r="AV4012" s="9"/>
      <c r="AW4012" s="9"/>
      <c r="AX4012" s="9"/>
      <c r="AY4012" s="9"/>
      <c r="AZ4012" s="9"/>
      <c r="BA4012" s="9"/>
      <c r="BB4012" s="9"/>
      <c r="BC4012" s="9"/>
      <c r="BD4012" s="9"/>
      <c r="BE4012" s="9"/>
      <c r="BF4012" s="9"/>
      <c r="BG4012" s="9"/>
      <c r="BH4012" s="9"/>
      <c r="BI4012" s="9"/>
      <c r="BJ4012" s="9"/>
      <c r="BK4012" s="9"/>
      <c r="BL4012" s="9"/>
      <c r="BM4012" s="9"/>
      <c r="BN4012" s="9"/>
      <c r="BO4012" s="9"/>
      <c r="BP4012" s="9"/>
      <c r="BQ4012" s="9"/>
      <c r="BR4012" s="9"/>
      <c r="BS4012" s="9"/>
      <c r="BT4012" s="9"/>
      <c r="BU4012" s="9"/>
      <c r="BV4012" s="9"/>
      <c r="BW4012" s="9"/>
      <c r="BX4012" s="9"/>
      <c r="BY4012" s="9"/>
      <c r="BZ4012" s="9"/>
    </row>
    <row r="4013" spans="1:78">
      <c r="A4013" s="9"/>
      <c r="B4013" s="10"/>
      <c r="D4013" s="9"/>
      <c r="E4013" s="9"/>
      <c r="F4013" s="9"/>
      <c r="G4013" s="9"/>
      <c r="H4013" s="9"/>
      <c r="I4013" s="9"/>
      <c r="J4013" s="9"/>
      <c r="K4013" s="9"/>
      <c r="L4013" s="9"/>
      <c r="M4013" s="9"/>
      <c r="N4013" s="9"/>
      <c r="O4013" s="9"/>
      <c r="P4013" s="9"/>
      <c r="Q4013" s="9"/>
      <c r="R4013" s="9"/>
      <c r="S4013" s="9"/>
      <c r="T4013" s="9"/>
      <c r="U4013" s="9"/>
      <c r="V4013" s="9"/>
      <c r="W4013" s="9"/>
      <c r="X4013" s="9"/>
      <c r="Y4013" s="9"/>
      <c r="Z4013" s="9"/>
      <c r="AA4013" s="9"/>
      <c r="AB4013" s="9"/>
      <c r="AC4013" s="9"/>
      <c r="AD4013" s="9"/>
      <c r="AE4013" s="9"/>
      <c r="AF4013" s="9"/>
      <c r="AG4013" s="9"/>
      <c r="AH4013" s="9"/>
      <c r="AI4013" s="9"/>
      <c r="AJ4013" s="9"/>
      <c r="AK4013" s="9"/>
      <c r="AL4013" s="9"/>
      <c r="AM4013" s="9"/>
      <c r="AN4013" s="9"/>
      <c r="AO4013" s="9"/>
      <c r="AP4013" s="9"/>
      <c r="AQ4013" s="9"/>
      <c r="AR4013" s="9"/>
      <c r="AS4013" s="9"/>
      <c r="AT4013" s="9"/>
      <c r="AU4013" s="9"/>
      <c r="AV4013" s="9"/>
      <c r="AW4013" s="9"/>
      <c r="AX4013" s="9"/>
      <c r="AY4013" s="9"/>
      <c r="AZ4013" s="9"/>
      <c r="BA4013" s="9"/>
      <c r="BB4013" s="9"/>
      <c r="BC4013" s="9"/>
      <c r="BD4013" s="9"/>
      <c r="BE4013" s="9"/>
      <c r="BF4013" s="9"/>
      <c r="BG4013" s="9"/>
      <c r="BH4013" s="9"/>
      <c r="BI4013" s="9"/>
      <c r="BJ4013" s="9"/>
      <c r="BK4013" s="9"/>
      <c r="BL4013" s="9"/>
      <c r="BM4013" s="9"/>
      <c r="BN4013" s="9"/>
      <c r="BO4013" s="9"/>
      <c r="BP4013" s="9"/>
      <c r="BQ4013" s="9"/>
      <c r="BR4013" s="9"/>
      <c r="BS4013" s="9"/>
      <c r="BT4013" s="9"/>
      <c r="BU4013" s="9"/>
      <c r="BV4013" s="9"/>
      <c r="BW4013" s="9"/>
      <c r="BX4013" s="9"/>
      <c r="BY4013" s="9"/>
      <c r="BZ4013" s="9"/>
    </row>
    <row r="4014" spans="1:78">
      <c r="A4014" s="9"/>
      <c r="B4014" s="10"/>
      <c r="D4014" s="9"/>
      <c r="E4014" s="9"/>
      <c r="F4014" s="9"/>
      <c r="G4014" s="9"/>
      <c r="H4014" s="9"/>
      <c r="I4014" s="9"/>
      <c r="J4014" s="9"/>
      <c r="K4014" s="9"/>
      <c r="L4014" s="9"/>
      <c r="M4014" s="9"/>
      <c r="N4014" s="9"/>
      <c r="O4014" s="9"/>
      <c r="P4014" s="9"/>
      <c r="Q4014" s="9"/>
      <c r="R4014" s="9"/>
      <c r="S4014" s="9"/>
      <c r="T4014" s="9"/>
      <c r="U4014" s="9"/>
      <c r="V4014" s="9"/>
      <c r="W4014" s="9"/>
      <c r="X4014" s="9"/>
      <c r="Y4014" s="9"/>
      <c r="Z4014" s="9"/>
      <c r="AA4014" s="9"/>
      <c r="AB4014" s="9"/>
      <c r="AC4014" s="9"/>
      <c r="AD4014" s="9"/>
      <c r="AE4014" s="9"/>
      <c r="AF4014" s="9"/>
      <c r="AG4014" s="9"/>
      <c r="AH4014" s="9"/>
      <c r="AI4014" s="9"/>
      <c r="AJ4014" s="9"/>
      <c r="AK4014" s="9"/>
      <c r="AL4014" s="9"/>
      <c r="AM4014" s="9"/>
      <c r="AN4014" s="9"/>
      <c r="AO4014" s="9"/>
      <c r="AP4014" s="9"/>
      <c r="AQ4014" s="9"/>
      <c r="AR4014" s="9"/>
      <c r="AS4014" s="9"/>
      <c r="AT4014" s="9"/>
      <c r="AU4014" s="9"/>
      <c r="AV4014" s="9"/>
      <c r="AW4014" s="9"/>
      <c r="AX4014" s="9"/>
      <c r="AY4014" s="9"/>
      <c r="AZ4014" s="9"/>
      <c r="BA4014" s="9"/>
      <c r="BB4014" s="9"/>
      <c r="BC4014" s="9"/>
      <c r="BD4014" s="9"/>
      <c r="BE4014" s="9"/>
      <c r="BF4014" s="9"/>
      <c r="BG4014" s="9"/>
      <c r="BH4014" s="9"/>
      <c r="BI4014" s="9"/>
      <c r="BJ4014" s="9"/>
      <c r="BK4014" s="9"/>
      <c r="BL4014" s="9"/>
      <c r="BM4014" s="9"/>
      <c r="BN4014" s="9"/>
      <c r="BO4014" s="9"/>
      <c r="BP4014" s="9"/>
      <c r="BQ4014" s="9"/>
      <c r="BR4014" s="9"/>
      <c r="BS4014" s="9"/>
      <c r="BT4014" s="9"/>
      <c r="BU4014" s="9"/>
      <c r="BV4014" s="9"/>
      <c r="BW4014" s="9"/>
      <c r="BX4014" s="9"/>
      <c r="BY4014" s="9"/>
      <c r="BZ4014" s="9"/>
    </row>
    <row r="4015" spans="1:78">
      <c r="A4015" s="9"/>
      <c r="B4015" s="10"/>
      <c r="D4015" s="9"/>
      <c r="E4015" s="9"/>
      <c r="F4015" s="9"/>
      <c r="G4015" s="9"/>
      <c r="H4015" s="9"/>
      <c r="I4015" s="9"/>
      <c r="J4015" s="9"/>
      <c r="K4015" s="9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  <c r="W4015" s="9"/>
      <c r="X4015" s="9"/>
      <c r="Y4015" s="9"/>
      <c r="Z4015" s="9"/>
      <c r="AA4015" s="9"/>
      <c r="AB4015" s="9"/>
      <c r="AC4015" s="9"/>
      <c r="AD4015" s="9"/>
      <c r="AE4015" s="9"/>
      <c r="AF4015" s="9"/>
      <c r="AG4015" s="9"/>
      <c r="AH4015" s="9"/>
      <c r="AI4015" s="9"/>
      <c r="AJ4015" s="9"/>
      <c r="AK4015" s="9"/>
      <c r="AL4015" s="9"/>
      <c r="AM4015" s="9"/>
      <c r="AN4015" s="9"/>
      <c r="AO4015" s="9"/>
      <c r="AP4015" s="9"/>
      <c r="AQ4015" s="9"/>
      <c r="AR4015" s="9"/>
      <c r="AS4015" s="9"/>
      <c r="AT4015" s="9"/>
      <c r="AU4015" s="9"/>
      <c r="AV4015" s="9"/>
      <c r="AW4015" s="9"/>
      <c r="AX4015" s="9"/>
      <c r="AY4015" s="9"/>
      <c r="AZ4015" s="9"/>
      <c r="BA4015" s="9"/>
      <c r="BB4015" s="9"/>
      <c r="BC4015" s="9"/>
      <c r="BD4015" s="9"/>
      <c r="BE4015" s="9"/>
      <c r="BF4015" s="9"/>
      <c r="BG4015" s="9"/>
      <c r="BH4015" s="9"/>
      <c r="BI4015" s="9"/>
      <c r="BJ4015" s="9"/>
      <c r="BK4015" s="9"/>
      <c r="BL4015" s="9"/>
      <c r="BM4015" s="9"/>
      <c r="BN4015" s="9"/>
      <c r="BO4015" s="9"/>
      <c r="BP4015" s="9"/>
      <c r="BQ4015" s="9"/>
      <c r="BR4015" s="9"/>
      <c r="BS4015" s="9"/>
      <c r="BT4015" s="9"/>
      <c r="BU4015" s="9"/>
      <c r="BV4015" s="9"/>
      <c r="BW4015" s="9"/>
      <c r="BX4015" s="9"/>
      <c r="BY4015" s="9"/>
      <c r="BZ4015" s="9"/>
    </row>
    <row r="4016" spans="1:78">
      <c r="A4016" s="9"/>
      <c r="B4016" s="10"/>
      <c r="D4016" s="9"/>
      <c r="E4016" s="9"/>
      <c r="F4016" s="9"/>
      <c r="G4016" s="9"/>
      <c r="H4016" s="9"/>
      <c r="I4016" s="9"/>
      <c r="J4016" s="9"/>
      <c r="K4016" s="9"/>
      <c r="L4016" s="9"/>
      <c r="M4016" s="9"/>
      <c r="N4016" s="9"/>
      <c r="O4016" s="9"/>
      <c r="P4016" s="9"/>
      <c r="Q4016" s="9"/>
      <c r="R4016" s="9"/>
      <c r="S4016" s="9"/>
      <c r="T4016" s="9"/>
      <c r="U4016" s="9"/>
      <c r="V4016" s="9"/>
      <c r="W4016" s="9"/>
      <c r="X4016" s="9"/>
      <c r="Y4016" s="9"/>
      <c r="Z4016" s="9"/>
      <c r="AA4016" s="9"/>
      <c r="AB4016" s="9"/>
      <c r="AC4016" s="9"/>
      <c r="AD4016" s="9"/>
      <c r="AE4016" s="9"/>
      <c r="AF4016" s="9"/>
      <c r="AG4016" s="9"/>
      <c r="AH4016" s="9"/>
      <c r="AI4016" s="9"/>
      <c r="AJ4016" s="9"/>
      <c r="AK4016" s="9"/>
      <c r="AL4016" s="9"/>
      <c r="AM4016" s="9"/>
      <c r="AN4016" s="9"/>
      <c r="AO4016" s="9"/>
      <c r="AP4016" s="9"/>
      <c r="AQ4016" s="9"/>
      <c r="AR4016" s="9"/>
      <c r="AS4016" s="9"/>
      <c r="AT4016" s="9"/>
      <c r="AU4016" s="9"/>
      <c r="AV4016" s="9"/>
      <c r="AW4016" s="9"/>
      <c r="AX4016" s="9"/>
      <c r="AY4016" s="9"/>
      <c r="AZ4016" s="9"/>
      <c r="BA4016" s="9"/>
      <c r="BB4016" s="9"/>
      <c r="BC4016" s="9"/>
      <c r="BD4016" s="9"/>
      <c r="BE4016" s="9"/>
      <c r="BF4016" s="9"/>
      <c r="BG4016" s="9"/>
      <c r="BH4016" s="9"/>
      <c r="BI4016" s="9"/>
      <c r="BJ4016" s="9"/>
      <c r="BK4016" s="9"/>
      <c r="BL4016" s="9"/>
      <c r="BM4016" s="9"/>
      <c r="BN4016" s="9"/>
      <c r="BO4016" s="9"/>
      <c r="BP4016" s="9"/>
      <c r="BQ4016" s="9"/>
      <c r="BR4016" s="9"/>
      <c r="BS4016" s="9"/>
      <c r="BT4016" s="9"/>
      <c r="BU4016" s="9"/>
      <c r="BV4016" s="9"/>
      <c r="BW4016" s="9"/>
      <c r="BX4016" s="9"/>
      <c r="BY4016" s="9"/>
      <c r="BZ4016" s="9"/>
    </row>
    <row r="4017" spans="1:78">
      <c r="A4017" s="9"/>
      <c r="B4017" s="10"/>
      <c r="D4017" s="9"/>
      <c r="E4017" s="9"/>
      <c r="F4017" s="9"/>
      <c r="G4017" s="9"/>
      <c r="H4017" s="9"/>
      <c r="I4017" s="9"/>
      <c r="J4017" s="9"/>
      <c r="K4017" s="9"/>
      <c r="L4017" s="9"/>
      <c r="M4017" s="9"/>
      <c r="N4017" s="9"/>
      <c r="O4017" s="9"/>
      <c r="P4017" s="9"/>
      <c r="Q4017" s="9"/>
      <c r="R4017" s="9"/>
      <c r="S4017" s="9"/>
      <c r="T4017" s="9"/>
      <c r="U4017" s="9"/>
      <c r="V4017" s="9"/>
      <c r="W4017" s="9"/>
      <c r="X4017" s="9"/>
      <c r="Y4017" s="9"/>
      <c r="Z4017" s="9"/>
      <c r="AA4017" s="9"/>
      <c r="AB4017" s="9"/>
      <c r="AC4017" s="9"/>
      <c r="AD4017" s="9"/>
      <c r="AE4017" s="9"/>
      <c r="AF4017" s="9"/>
      <c r="AG4017" s="9"/>
      <c r="AH4017" s="9"/>
      <c r="AI4017" s="9"/>
      <c r="AJ4017" s="9"/>
      <c r="AK4017" s="9"/>
      <c r="AL4017" s="9"/>
      <c r="AM4017" s="9"/>
      <c r="AN4017" s="9"/>
      <c r="AO4017" s="9"/>
      <c r="AP4017" s="9"/>
      <c r="AQ4017" s="9"/>
      <c r="AR4017" s="9"/>
      <c r="AS4017" s="9"/>
      <c r="AT4017" s="9"/>
      <c r="AU4017" s="9"/>
      <c r="AV4017" s="9"/>
      <c r="AW4017" s="9"/>
      <c r="AX4017" s="9"/>
      <c r="AY4017" s="9"/>
      <c r="AZ4017" s="9"/>
      <c r="BA4017" s="9"/>
      <c r="BB4017" s="9"/>
      <c r="BC4017" s="9"/>
      <c r="BD4017" s="9"/>
      <c r="BE4017" s="9"/>
      <c r="BF4017" s="9"/>
      <c r="BG4017" s="9"/>
      <c r="BH4017" s="9"/>
      <c r="BI4017" s="9"/>
      <c r="BJ4017" s="9"/>
      <c r="BK4017" s="9"/>
      <c r="BL4017" s="9"/>
      <c r="BM4017" s="9"/>
      <c r="BN4017" s="9"/>
      <c r="BO4017" s="9"/>
      <c r="BP4017" s="9"/>
      <c r="BQ4017" s="9"/>
      <c r="BR4017" s="9"/>
      <c r="BS4017" s="9"/>
      <c r="BT4017" s="9"/>
      <c r="BU4017" s="9"/>
      <c r="BV4017" s="9"/>
      <c r="BW4017" s="9"/>
      <c r="BX4017" s="9"/>
      <c r="BY4017" s="9"/>
      <c r="BZ4017" s="9"/>
    </row>
    <row r="4018" spans="1:78">
      <c r="A4018" s="9"/>
      <c r="B4018" s="10"/>
      <c r="D4018" s="9"/>
      <c r="E4018" s="9"/>
      <c r="F4018" s="9"/>
      <c r="G4018" s="9"/>
      <c r="H4018" s="9"/>
      <c r="I4018" s="9"/>
      <c r="J4018" s="9"/>
      <c r="K4018" s="9"/>
      <c r="L4018" s="9"/>
      <c r="M4018" s="9"/>
      <c r="N4018" s="9"/>
      <c r="O4018" s="9"/>
      <c r="P4018" s="9"/>
      <c r="Q4018" s="9"/>
      <c r="R4018" s="9"/>
      <c r="S4018" s="9"/>
      <c r="T4018" s="9"/>
      <c r="U4018" s="9"/>
      <c r="V4018" s="9"/>
      <c r="W4018" s="9"/>
      <c r="X4018" s="9"/>
      <c r="Y4018" s="9"/>
      <c r="Z4018" s="9"/>
      <c r="AA4018" s="9"/>
      <c r="AB4018" s="9"/>
      <c r="AC4018" s="9"/>
      <c r="AD4018" s="9"/>
      <c r="AE4018" s="9"/>
      <c r="AF4018" s="9"/>
      <c r="AG4018" s="9"/>
      <c r="AH4018" s="9"/>
      <c r="AI4018" s="9"/>
      <c r="AJ4018" s="9"/>
      <c r="AK4018" s="9"/>
      <c r="AL4018" s="9"/>
      <c r="AM4018" s="9"/>
      <c r="AN4018" s="9"/>
      <c r="AO4018" s="9"/>
      <c r="AP4018" s="9"/>
      <c r="AQ4018" s="9"/>
      <c r="AR4018" s="9"/>
      <c r="AS4018" s="9"/>
      <c r="AT4018" s="9"/>
      <c r="AU4018" s="9"/>
      <c r="AV4018" s="9"/>
      <c r="AW4018" s="9"/>
      <c r="AX4018" s="9"/>
      <c r="AY4018" s="9"/>
      <c r="AZ4018" s="9"/>
      <c r="BA4018" s="9"/>
      <c r="BB4018" s="9"/>
      <c r="BC4018" s="9"/>
      <c r="BD4018" s="9"/>
      <c r="BE4018" s="9"/>
      <c r="BF4018" s="9"/>
      <c r="BG4018" s="9"/>
      <c r="BH4018" s="9"/>
      <c r="BI4018" s="9"/>
      <c r="BJ4018" s="9"/>
      <c r="BK4018" s="9"/>
      <c r="BL4018" s="9"/>
      <c r="BM4018" s="9"/>
      <c r="BN4018" s="9"/>
      <c r="BO4018" s="9"/>
      <c r="BP4018" s="9"/>
      <c r="BQ4018" s="9"/>
      <c r="BR4018" s="9"/>
      <c r="BS4018" s="9"/>
      <c r="BT4018" s="9"/>
      <c r="BU4018" s="9"/>
      <c r="BV4018" s="9"/>
      <c r="BW4018" s="9"/>
      <c r="BX4018" s="9"/>
      <c r="BY4018" s="9"/>
      <c r="BZ4018" s="9"/>
    </row>
    <row r="4019" spans="1:78">
      <c r="A4019" s="9"/>
      <c r="B4019" s="10"/>
      <c r="D4019" s="9"/>
      <c r="E4019" s="9"/>
      <c r="F4019" s="9"/>
      <c r="G4019" s="9"/>
      <c r="H4019" s="9"/>
      <c r="I4019" s="9"/>
      <c r="J4019" s="9"/>
      <c r="K4019" s="9"/>
      <c r="L4019" s="9"/>
      <c r="M4019" s="9"/>
      <c r="N4019" s="9"/>
      <c r="O4019" s="9"/>
      <c r="P4019" s="9"/>
      <c r="Q4019" s="9"/>
      <c r="R4019" s="9"/>
      <c r="S4019" s="9"/>
      <c r="T4019" s="9"/>
      <c r="U4019" s="9"/>
      <c r="V4019" s="9"/>
      <c r="W4019" s="9"/>
      <c r="X4019" s="9"/>
      <c r="Y4019" s="9"/>
      <c r="Z4019" s="9"/>
      <c r="AA4019" s="9"/>
      <c r="AB4019" s="9"/>
      <c r="AC4019" s="9"/>
      <c r="AD4019" s="9"/>
      <c r="AE4019" s="9"/>
      <c r="AF4019" s="9"/>
      <c r="AG4019" s="9"/>
      <c r="AH4019" s="9"/>
      <c r="AI4019" s="9"/>
      <c r="AJ4019" s="9"/>
      <c r="AK4019" s="9"/>
      <c r="AL4019" s="9"/>
      <c r="AM4019" s="9"/>
      <c r="AN4019" s="9"/>
      <c r="AO4019" s="9"/>
      <c r="AP4019" s="9"/>
      <c r="AQ4019" s="9"/>
      <c r="AR4019" s="9"/>
      <c r="AS4019" s="9"/>
      <c r="AT4019" s="9"/>
      <c r="AU4019" s="9"/>
      <c r="AV4019" s="9"/>
      <c r="AW4019" s="9"/>
      <c r="AX4019" s="9"/>
      <c r="AY4019" s="9"/>
      <c r="AZ4019" s="9"/>
      <c r="BA4019" s="9"/>
      <c r="BB4019" s="9"/>
      <c r="BC4019" s="9"/>
      <c r="BD4019" s="9"/>
      <c r="BE4019" s="9"/>
      <c r="BF4019" s="9"/>
      <c r="BG4019" s="9"/>
      <c r="BH4019" s="9"/>
      <c r="BI4019" s="9"/>
      <c r="BJ4019" s="9"/>
      <c r="BK4019" s="9"/>
      <c r="BL4019" s="9"/>
      <c r="BM4019" s="9"/>
      <c r="BN4019" s="9"/>
      <c r="BO4019" s="9"/>
      <c r="BP4019" s="9"/>
      <c r="BQ4019" s="9"/>
      <c r="BR4019" s="9"/>
      <c r="BS4019" s="9"/>
      <c r="BT4019" s="9"/>
      <c r="BU4019" s="9"/>
      <c r="BV4019" s="9"/>
      <c r="BW4019" s="9"/>
      <c r="BX4019" s="9"/>
      <c r="BY4019" s="9"/>
      <c r="BZ4019" s="9"/>
    </row>
    <row r="4020" spans="1:78">
      <c r="A4020" s="9"/>
      <c r="B4020" s="10"/>
      <c r="D4020" s="9"/>
      <c r="E4020" s="9"/>
      <c r="F4020" s="9"/>
      <c r="G4020" s="9"/>
      <c r="H4020" s="9"/>
      <c r="I4020" s="9"/>
      <c r="J4020" s="9"/>
      <c r="K4020" s="9"/>
      <c r="L4020" s="9"/>
      <c r="M4020" s="9"/>
      <c r="N4020" s="9"/>
      <c r="O4020" s="9"/>
      <c r="P4020" s="9"/>
      <c r="Q4020" s="9"/>
      <c r="R4020" s="9"/>
      <c r="S4020" s="9"/>
      <c r="T4020" s="9"/>
      <c r="U4020" s="9"/>
      <c r="V4020" s="9"/>
      <c r="W4020" s="9"/>
      <c r="X4020" s="9"/>
      <c r="Y4020" s="9"/>
      <c r="Z4020" s="9"/>
      <c r="AA4020" s="9"/>
      <c r="AB4020" s="9"/>
      <c r="AC4020" s="9"/>
      <c r="AD4020" s="9"/>
      <c r="AE4020" s="9"/>
      <c r="AF4020" s="9"/>
      <c r="AG4020" s="9"/>
      <c r="AH4020" s="9"/>
      <c r="AI4020" s="9"/>
      <c r="AJ4020" s="9"/>
      <c r="AK4020" s="9"/>
      <c r="AL4020" s="9"/>
      <c r="AM4020" s="9"/>
      <c r="AN4020" s="9"/>
      <c r="AO4020" s="9"/>
      <c r="AP4020" s="9"/>
      <c r="AQ4020" s="9"/>
      <c r="AR4020" s="9"/>
      <c r="AS4020" s="9"/>
      <c r="AT4020" s="9"/>
      <c r="AU4020" s="9"/>
      <c r="AV4020" s="9"/>
      <c r="AW4020" s="9"/>
      <c r="AX4020" s="9"/>
      <c r="AY4020" s="9"/>
      <c r="AZ4020" s="9"/>
      <c r="BA4020" s="9"/>
      <c r="BB4020" s="9"/>
      <c r="BC4020" s="9"/>
      <c r="BD4020" s="9"/>
      <c r="BE4020" s="9"/>
      <c r="BF4020" s="9"/>
      <c r="BG4020" s="9"/>
      <c r="BH4020" s="9"/>
      <c r="BI4020" s="9"/>
      <c r="BJ4020" s="9"/>
      <c r="BK4020" s="9"/>
      <c r="BL4020" s="9"/>
      <c r="BM4020" s="9"/>
      <c r="BN4020" s="9"/>
      <c r="BO4020" s="9"/>
      <c r="BP4020" s="9"/>
      <c r="BQ4020" s="9"/>
      <c r="BR4020" s="9"/>
      <c r="BS4020" s="9"/>
      <c r="BT4020" s="9"/>
      <c r="BU4020" s="9"/>
      <c r="BV4020" s="9"/>
      <c r="BW4020" s="9"/>
      <c r="BX4020" s="9"/>
      <c r="BY4020" s="9"/>
      <c r="BZ4020" s="9"/>
    </row>
    <row r="4021" spans="1:78">
      <c r="A4021" s="9"/>
      <c r="B4021" s="10"/>
      <c r="D4021" s="9"/>
      <c r="E4021" s="9"/>
      <c r="F4021" s="9"/>
      <c r="G4021" s="9"/>
      <c r="H4021" s="9"/>
      <c r="I4021" s="9"/>
      <c r="J4021" s="9"/>
      <c r="K4021" s="9"/>
      <c r="L4021" s="9"/>
      <c r="M4021" s="9"/>
      <c r="N4021" s="9"/>
      <c r="O4021" s="9"/>
      <c r="P4021" s="9"/>
      <c r="Q4021" s="9"/>
      <c r="R4021" s="9"/>
      <c r="S4021" s="9"/>
      <c r="T4021" s="9"/>
      <c r="U4021" s="9"/>
      <c r="V4021" s="9"/>
      <c r="W4021" s="9"/>
      <c r="X4021" s="9"/>
      <c r="Y4021" s="9"/>
      <c r="Z4021" s="9"/>
      <c r="AA4021" s="9"/>
      <c r="AB4021" s="9"/>
      <c r="AC4021" s="9"/>
      <c r="AD4021" s="9"/>
      <c r="AE4021" s="9"/>
      <c r="AF4021" s="9"/>
      <c r="AG4021" s="9"/>
      <c r="AH4021" s="9"/>
      <c r="AI4021" s="9"/>
      <c r="AJ4021" s="9"/>
      <c r="AK4021" s="9"/>
      <c r="AL4021" s="9"/>
      <c r="AM4021" s="9"/>
      <c r="AN4021" s="9"/>
      <c r="AO4021" s="9"/>
      <c r="AP4021" s="9"/>
      <c r="AQ4021" s="9"/>
      <c r="AR4021" s="9"/>
      <c r="AS4021" s="9"/>
      <c r="AT4021" s="9"/>
      <c r="AU4021" s="9"/>
      <c r="AV4021" s="9"/>
      <c r="AW4021" s="9"/>
      <c r="AX4021" s="9"/>
      <c r="AY4021" s="9"/>
      <c r="AZ4021" s="9"/>
      <c r="BA4021" s="9"/>
      <c r="BB4021" s="9"/>
      <c r="BC4021" s="9"/>
      <c r="BD4021" s="9"/>
      <c r="BE4021" s="9"/>
      <c r="BF4021" s="9"/>
      <c r="BG4021" s="9"/>
      <c r="BH4021" s="9"/>
      <c r="BI4021" s="9"/>
      <c r="BJ4021" s="9"/>
      <c r="BK4021" s="9"/>
      <c r="BL4021" s="9"/>
      <c r="BM4021" s="9"/>
      <c r="BN4021" s="9"/>
      <c r="BO4021" s="9"/>
      <c r="BP4021" s="9"/>
      <c r="BQ4021" s="9"/>
      <c r="BR4021" s="9"/>
      <c r="BS4021" s="9"/>
      <c r="BT4021" s="9"/>
      <c r="BU4021" s="9"/>
      <c r="BV4021" s="9"/>
      <c r="BW4021" s="9"/>
      <c r="BX4021" s="9"/>
      <c r="BY4021" s="9"/>
      <c r="BZ4021" s="9"/>
    </row>
    <row r="4022" spans="1:78">
      <c r="A4022" s="9"/>
      <c r="B4022" s="10"/>
      <c r="D4022" s="9"/>
      <c r="E4022" s="9"/>
      <c r="F4022" s="9"/>
      <c r="G4022" s="9"/>
      <c r="H4022" s="9"/>
      <c r="I4022" s="9"/>
      <c r="J4022" s="9"/>
      <c r="K4022" s="9"/>
      <c r="L4022" s="9"/>
      <c r="M4022" s="9"/>
      <c r="N4022" s="9"/>
      <c r="O4022" s="9"/>
      <c r="P4022" s="9"/>
      <c r="Q4022" s="9"/>
      <c r="R4022" s="9"/>
      <c r="S4022" s="9"/>
      <c r="T4022" s="9"/>
      <c r="U4022" s="9"/>
      <c r="V4022" s="9"/>
      <c r="W4022" s="9"/>
      <c r="X4022" s="9"/>
      <c r="Y4022" s="9"/>
      <c r="Z4022" s="9"/>
      <c r="AA4022" s="9"/>
      <c r="AB4022" s="9"/>
      <c r="AC4022" s="9"/>
      <c r="AD4022" s="9"/>
      <c r="AE4022" s="9"/>
      <c r="AF4022" s="9"/>
      <c r="AG4022" s="9"/>
      <c r="AH4022" s="9"/>
      <c r="AI4022" s="9"/>
      <c r="AJ4022" s="9"/>
      <c r="AK4022" s="9"/>
      <c r="AL4022" s="9"/>
      <c r="AM4022" s="9"/>
      <c r="AN4022" s="9"/>
      <c r="AO4022" s="9"/>
      <c r="AP4022" s="9"/>
      <c r="AQ4022" s="9"/>
      <c r="AR4022" s="9"/>
      <c r="AS4022" s="9"/>
      <c r="AT4022" s="9"/>
      <c r="AU4022" s="9"/>
      <c r="AV4022" s="9"/>
      <c r="AW4022" s="9"/>
      <c r="AX4022" s="9"/>
      <c r="AY4022" s="9"/>
      <c r="AZ4022" s="9"/>
      <c r="BA4022" s="9"/>
      <c r="BB4022" s="9"/>
      <c r="BC4022" s="9"/>
      <c r="BD4022" s="9"/>
      <c r="BE4022" s="9"/>
      <c r="BF4022" s="9"/>
      <c r="BG4022" s="9"/>
      <c r="BH4022" s="9"/>
      <c r="BI4022" s="9"/>
      <c r="BJ4022" s="9"/>
      <c r="BK4022" s="9"/>
      <c r="BL4022" s="9"/>
      <c r="BM4022" s="9"/>
      <c r="BN4022" s="9"/>
      <c r="BO4022" s="9"/>
      <c r="BP4022" s="9"/>
      <c r="BQ4022" s="9"/>
      <c r="BR4022" s="9"/>
      <c r="BS4022" s="9"/>
      <c r="BT4022" s="9"/>
      <c r="BU4022" s="9"/>
      <c r="BV4022" s="9"/>
      <c r="BW4022" s="9"/>
      <c r="BX4022" s="9"/>
      <c r="BY4022" s="9"/>
      <c r="BZ4022" s="9"/>
    </row>
    <row r="4023" spans="1:78">
      <c r="A4023" s="9"/>
      <c r="B4023" s="10"/>
      <c r="D4023" s="9"/>
      <c r="E4023" s="9"/>
      <c r="F4023" s="9"/>
      <c r="G4023" s="9"/>
      <c r="H4023" s="9"/>
      <c r="I4023" s="9"/>
      <c r="J4023" s="9"/>
      <c r="K4023" s="9"/>
      <c r="L4023" s="9"/>
      <c r="M4023" s="9"/>
      <c r="N4023" s="9"/>
      <c r="O4023" s="9"/>
      <c r="P4023" s="9"/>
      <c r="Q4023" s="9"/>
      <c r="R4023" s="9"/>
      <c r="S4023" s="9"/>
      <c r="T4023" s="9"/>
      <c r="U4023" s="9"/>
      <c r="V4023" s="9"/>
      <c r="W4023" s="9"/>
      <c r="X4023" s="9"/>
      <c r="Y4023" s="9"/>
      <c r="Z4023" s="9"/>
      <c r="AA4023" s="9"/>
      <c r="AB4023" s="9"/>
      <c r="AC4023" s="9"/>
      <c r="AD4023" s="9"/>
      <c r="AE4023" s="9"/>
      <c r="AF4023" s="9"/>
      <c r="AG4023" s="9"/>
      <c r="AH4023" s="9"/>
      <c r="AI4023" s="9"/>
      <c r="AJ4023" s="9"/>
      <c r="AK4023" s="9"/>
      <c r="AL4023" s="9"/>
      <c r="AM4023" s="9"/>
      <c r="AN4023" s="9"/>
      <c r="AO4023" s="9"/>
      <c r="AP4023" s="9"/>
      <c r="AQ4023" s="9"/>
      <c r="AR4023" s="9"/>
      <c r="AS4023" s="9"/>
      <c r="AT4023" s="9"/>
      <c r="AU4023" s="9"/>
      <c r="AV4023" s="9"/>
      <c r="AW4023" s="9"/>
      <c r="AX4023" s="9"/>
      <c r="AY4023" s="9"/>
      <c r="AZ4023" s="9"/>
      <c r="BA4023" s="9"/>
      <c r="BB4023" s="9"/>
      <c r="BC4023" s="9"/>
      <c r="BD4023" s="9"/>
      <c r="BE4023" s="9"/>
      <c r="BF4023" s="9"/>
      <c r="BG4023" s="9"/>
      <c r="BH4023" s="9"/>
      <c r="BI4023" s="9"/>
      <c r="BJ4023" s="9"/>
      <c r="BK4023" s="9"/>
      <c r="BL4023" s="9"/>
      <c r="BM4023" s="9"/>
      <c r="BN4023" s="9"/>
      <c r="BO4023" s="9"/>
      <c r="BP4023" s="9"/>
      <c r="BQ4023" s="9"/>
      <c r="BR4023" s="9"/>
      <c r="BS4023" s="9"/>
      <c r="BT4023" s="9"/>
      <c r="BU4023" s="9"/>
      <c r="BV4023" s="9"/>
      <c r="BW4023" s="9"/>
      <c r="BX4023" s="9"/>
      <c r="BY4023" s="9"/>
      <c r="BZ4023" s="9"/>
    </row>
    <row r="4024" spans="1:78">
      <c r="A4024" s="9"/>
      <c r="B4024" s="10"/>
      <c r="D4024" s="9"/>
      <c r="E4024" s="9"/>
      <c r="F4024" s="9"/>
      <c r="G4024" s="9"/>
      <c r="H4024" s="9"/>
      <c r="I4024" s="9"/>
      <c r="J4024" s="9"/>
      <c r="K4024" s="9"/>
      <c r="L4024" s="9"/>
      <c r="M4024" s="9"/>
      <c r="N4024" s="9"/>
      <c r="O4024" s="9"/>
      <c r="P4024" s="9"/>
      <c r="Q4024" s="9"/>
      <c r="R4024" s="9"/>
      <c r="S4024" s="9"/>
      <c r="T4024" s="9"/>
      <c r="U4024" s="9"/>
      <c r="V4024" s="9"/>
      <c r="W4024" s="9"/>
      <c r="X4024" s="9"/>
      <c r="Y4024" s="9"/>
      <c r="Z4024" s="9"/>
      <c r="AA4024" s="9"/>
      <c r="AB4024" s="9"/>
      <c r="AC4024" s="9"/>
      <c r="AD4024" s="9"/>
      <c r="AE4024" s="9"/>
      <c r="AF4024" s="9"/>
      <c r="AG4024" s="9"/>
      <c r="AH4024" s="9"/>
      <c r="AI4024" s="9"/>
      <c r="AJ4024" s="9"/>
      <c r="AK4024" s="9"/>
      <c r="AL4024" s="9"/>
      <c r="AM4024" s="9"/>
      <c r="AN4024" s="9"/>
      <c r="AO4024" s="9"/>
      <c r="AP4024" s="9"/>
      <c r="AQ4024" s="9"/>
      <c r="AR4024" s="9"/>
      <c r="AS4024" s="9"/>
      <c r="AT4024" s="9"/>
      <c r="AU4024" s="9"/>
      <c r="AV4024" s="9"/>
      <c r="AW4024" s="9"/>
      <c r="AX4024" s="9"/>
      <c r="AY4024" s="9"/>
      <c r="AZ4024" s="9"/>
      <c r="BA4024" s="9"/>
      <c r="BB4024" s="9"/>
      <c r="BC4024" s="9"/>
      <c r="BD4024" s="9"/>
      <c r="BE4024" s="9"/>
      <c r="BF4024" s="9"/>
      <c r="BG4024" s="9"/>
      <c r="BH4024" s="9"/>
      <c r="BI4024" s="9"/>
      <c r="BJ4024" s="9"/>
      <c r="BK4024" s="9"/>
      <c r="BL4024" s="9"/>
      <c r="BM4024" s="9"/>
      <c r="BN4024" s="9"/>
      <c r="BO4024" s="9"/>
      <c r="BP4024" s="9"/>
      <c r="BQ4024" s="9"/>
      <c r="BR4024" s="9"/>
      <c r="BS4024" s="9"/>
      <c r="BT4024" s="9"/>
      <c r="BU4024" s="9"/>
      <c r="BV4024" s="9"/>
      <c r="BW4024" s="9"/>
      <c r="BX4024" s="9"/>
      <c r="BY4024" s="9"/>
      <c r="BZ4024" s="9"/>
    </row>
    <row r="4025" spans="1:78">
      <c r="A4025" s="9"/>
      <c r="B4025" s="10"/>
      <c r="D4025" s="9"/>
      <c r="E4025" s="9"/>
      <c r="F4025" s="9"/>
      <c r="G4025" s="9"/>
      <c r="H4025" s="9"/>
      <c r="I4025" s="9"/>
      <c r="J4025" s="9"/>
      <c r="K4025" s="9"/>
      <c r="L4025" s="9"/>
      <c r="M4025" s="9"/>
      <c r="N4025" s="9"/>
      <c r="O4025" s="9"/>
      <c r="P4025" s="9"/>
      <c r="Q4025" s="9"/>
      <c r="R4025" s="9"/>
      <c r="S4025" s="9"/>
      <c r="T4025" s="9"/>
      <c r="U4025" s="9"/>
      <c r="V4025" s="9"/>
      <c r="W4025" s="9"/>
      <c r="X4025" s="9"/>
      <c r="Y4025" s="9"/>
      <c r="Z4025" s="9"/>
      <c r="AA4025" s="9"/>
      <c r="AB4025" s="9"/>
      <c r="AC4025" s="9"/>
      <c r="AD4025" s="9"/>
      <c r="AE4025" s="9"/>
      <c r="AF4025" s="9"/>
      <c r="AG4025" s="9"/>
      <c r="AH4025" s="9"/>
      <c r="AI4025" s="9"/>
      <c r="AJ4025" s="9"/>
      <c r="AK4025" s="9"/>
      <c r="AL4025" s="9"/>
      <c r="AM4025" s="9"/>
      <c r="AN4025" s="9"/>
      <c r="AO4025" s="9"/>
      <c r="AP4025" s="9"/>
      <c r="AQ4025" s="9"/>
      <c r="AR4025" s="9"/>
      <c r="AS4025" s="9"/>
      <c r="AT4025" s="9"/>
      <c r="AU4025" s="9"/>
      <c r="AV4025" s="9"/>
      <c r="AW4025" s="9"/>
      <c r="AX4025" s="9"/>
      <c r="AY4025" s="9"/>
      <c r="AZ4025" s="9"/>
      <c r="BA4025" s="9"/>
      <c r="BB4025" s="9"/>
      <c r="BC4025" s="9"/>
      <c r="BD4025" s="9"/>
      <c r="BE4025" s="9"/>
      <c r="BF4025" s="9"/>
      <c r="BG4025" s="9"/>
      <c r="BH4025" s="9"/>
      <c r="BI4025" s="9"/>
      <c r="BJ4025" s="9"/>
      <c r="BK4025" s="9"/>
      <c r="BL4025" s="9"/>
      <c r="BM4025" s="9"/>
      <c r="BN4025" s="9"/>
      <c r="BO4025" s="9"/>
      <c r="BP4025" s="9"/>
      <c r="BQ4025" s="9"/>
      <c r="BR4025" s="9"/>
      <c r="BS4025" s="9"/>
      <c r="BT4025" s="9"/>
      <c r="BU4025" s="9"/>
      <c r="BV4025" s="9"/>
      <c r="BW4025" s="9"/>
      <c r="BX4025" s="9"/>
      <c r="BY4025" s="9"/>
      <c r="BZ4025" s="9"/>
    </row>
    <row r="4026" spans="1:78">
      <c r="A4026" s="9"/>
      <c r="B4026" s="10"/>
      <c r="D4026" s="9"/>
      <c r="E4026" s="9"/>
      <c r="F4026" s="9"/>
      <c r="G4026" s="9"/>
      <c r="H4026" s="9"/>
      <c r="I4026" s="9"/>
      <c r="J4026" s="9"/>
      <c r="K4026" s="9"/>
      <c r="L4026" s="9"/>
      <c r="M4026" s="9"/>
      <c r="N4026" s="9"/>
      <c r="O4026" s="9"/>
      <c r="P4026" s="9"/>
      <c r="Q4026" s="9"/>
      <c r="R4026" s="9"/>
      <c r="S4026" s="9"/>
      <c r="T4026" s="9"/>
      <c r="U4026" s="9"/>
      <c r="V4026" s="9"/>
      <c r="W4026" s="9"/>
      <c r="X4026" s="9"/>
      <c r="Y4026" s="9"/>
      <c r="Z4026" s="9"/>
      <c r="AA4026" s="9"/>
      <c r="AB4026" s="9"/>
      <c r="AC4026" s="9"/>
      <c r="AD4026" s="9"/>
      <c r="AE4026" s="9"/>
      <c r="AF4026" s="9"/>
      <c r="AG4026" s="9"/>
      <c r="AH4026" s="9"/>
      <c r="AI4026" s="9"/>
      <c r="AJ4026" s="9"/>
      <c r="AK4026" s="9"/>
      <c r="AL4026" s="9"/>
      <c r="AM4026" s="9"/>
      <c r="AN4026" s="9"/>
      <c r="AO4026" s="9"/>
      <c r="AP4026" s="9"/>
      <c r="AQ4026" s="9"/>
      <c r="AR4026" s="9"/>
      <c r="AS4026" s="9"/>
      <c r="AT4026" s="9"/>
      <c r="AU4026" s="9"/>
      <c r="AV4026" s="9"/>
      <c r="AW4026" s="9"/>
      <c r="AX4026" s="9"/>
      <c r="AY4026" s="9"/>
      <c r="AZ4026" s="9"/>
      <c r="BA4026" s="9"/>
      <c r="BB4026" s="9"/>
      <c r="BC4026" s="9"/>
      <c r="BD4026" s="9"/>
      <c r="BE4026" s="9"/>
      <c r="BF4026" s="9"/>
      <c r="BG4026" s="9"/>
      <c r="BH4026" s="9"/>
      <c r="BI4026" s="9"/>
      <c r="BJ4026" s="9"/>
      <c r="BK4026" s="9"/>
      <c r="BL4026" s="9"/>
      <c r="BM4026" s="9"/>
      <c r="BN4026" s="9"/>
      <c r="BO4026" s="9"/>
      <c r="BP4026" s="9"/>
      <c r="BQ4026" s="9"/>
      <c r="BR4026" s="9"/>
      <c r="BS4026" s="9"/>
      <c r="BT4026" s="9"/>
      <c r="BU4026" s="9"/>
      <c r="BV4026" s="9"/>
      <c r="BW4026" s="9"/>
      <c r="BX4026" s="9"/>
      <c r="BY4026" s="9"/>
      <c r="BZ4026" s="9"/>
    </row>
    <row r="4027" spans="1:78">
      <c r="A4027" s="9"/>
      <c r="B4027" s="10"/>
      <c r="D4027" s="9"/>
      <c r="E4027" s="9"/>
      <c r="F4027" s="9"/>
      <c r="G4027" s="9"/>
      <c r="H4027" s="9"/>
      <c r="I4027" s="9"/>
      <c r="J4027" s="9"/>
      <c r="K4027" s="9"/>
      <c r="L4027" s="9"/>
      <c r="M4027" s="9"/>
      <c r="N4027" s="9"/>
      <c r="O4027" s="9"/>
      <c r="P4027" s="9"/>
      <c r="Q4027" s="9"/>
      <c r="R4027" s="9"/>
      <c r="S4027" s="9"/>
      <c r="T4027" s="9"/>
      <c r="U4027" s="9"/>
      <c r="V4027" s="9"/>
      <c r="W4027" s="9"/>
      <c r="X4027" s="9"/>
      <c r="Y4027" s="9"/>
      <c r="Z4027" s="9"/>
      <c r="AA4027" s="9"/>
      <c r="AB4027" s="9"/>
      <c r="AC4027" s="9"/>
      <c r="AD4027" s="9"/>
      <c r="AE4027" s="9"/>
      <c r="AF4027" s="9"/>
      <c r="AG4027" s="9"/>
      <c r="AH4027" s="9"/>
      <c r="AI4027" s="9"/>
      <c r="AJ4027" s="9"/>
      <c r="AK4027" s="9"/>
      <c r="AL4027" s="9"/>
      <c r="AM4027" s="9"/>
      <c r="AN4027" s="9"/>
      <c r="AO4027" s="9"/>
      <c r="AP4027" s="9"/>
      <c r="AQ4027" s="9"/>
      <c r="AR4027" s="9"/>
      <c r="AS4027" s="9"/>
      <c r="AT4027" s="9"/>
      <c r="AU4027" s="9"/>
      <c r="AV4027" s="9"/>
      <c r="AW4027" s="9"/>
      <c r="AX4027" s="9"/>
      <c r="AY4027" s="9"/>
      <c r="AZ4027" s="9"/>
      <c r="BA4027" s="9"/>
      <c r="BB4027" s="9"/>
      <c r="BC4027" s="9"/>
      <c r="BD4027" s="9"/>
      <c r="BE4027" s="9"/>
      <c r="BF4027" s="9"/>
      <c r="BG4027" s="9"/>
      <c r="BH4027" s="9"/>
      <c r="BI4027" s="9"/>
      <c r="BJ4027" s="9"/>
      <c r="BK4027" s="9"/>
      <c r="BL4027" s="9"/>
      <c r="BM4027" s="9"/>
      <c r="BN4027" s="9"/>
      <c r="BO4027" s="9"/>
      <c r="BP4027" s="9"/>
      <c r="BQ4027" s="9"/>
      <c r="BR4027" s="9"/>
      <c r="BS4027" s="9"/>
      <c r="BT4027" s="9"/>
      <c r="BU4027" s="9"/>
      <c r="BV4027" s="9"/>
      <c r="BW4027" s="9"/>
      <c r="BX4027" s="9"/>
      <c r="BY4027" s="9"/>
      <c r="BZ4027" s="9"/>
    </row>
    <row r="4028" spans="1:78">
      <c r="A4028" s="9"/>
      <c r="B4028" s="10"/>
      <c r="D4028" s="9"/>
      <c r="E4028" s="9"/>
      <c r="F4028" s="9"/>
      <c r="G4028" s="9"/>
      <c r="H4028" s="9"/>
      <c r="I4028" s="9"/>
      <c r="J4028" s="9"/>
      <c r="K4028" s="9"/>
      <c r="L4028" s="9"/>
      <c r="M4028" s="9"/>
      <c r="N4028" s="9"/>
      <c r="O4028" s="9"/>
      <c r="P4028" s="9"/>
      <c r="Q4028" s="9"/>
      <c r="R4028" s="9"/>
      <c r="S4028" s="9"/>
      <c r="T4028" s="9"/>
      <c r="U4028" s="9"/>
      <c r="V4028" s="9"/>
      <c r="W4028" s="9"/>
      <c r="X4028" s="9"/>
      <c r="Y4028" s="9"/>
      <c r="Z4028" s="9"/>
      <c r="AA4028" s="9"/>
      <c r="AB4028" s="9"/>
      <c r="AC4028" s="9"/>
      <c r="AD4028" s="9"/>
      <c r="AE4028" s="9"/>
      <c r="AF4028" s="9"/>
      <c r="AG4028" s="9"/>
      <c r="AH4028" s="9"/>
      <c r="AI4028" s="9"/>
      <c r="AJ4028" s="9"/>
      <c r="AK4028" s="9"/>
      <c r="AL4028" s="9"/>
      <c r="AM4028" s="9"/>
      <c r="AN4028" s="9"/>
      <c r="AO4028" s="9"/>
      <c r="AP4028" s="9"/>
      <c r="AQ4028" s="9"/>
      <c r="AR4028" s="9"/>
      <c r="AS4028" s="9"/>
      <c r="AT4028" s="9"/>
      <c r="AU4028" s="9"/>
      <c r="AV4028" s="9"/>
      <c r="AW4028" s="9"/>
      <c r="AX4028" s="9"/>
      <c r="AY4028" s="9"/>
      <c r="AZ4028" s="9"/>
      <c r="BA4028" s="9"/>
      <c r="BB4028" s="9"/>
      <c r="BC4028" s="9"/>
      <c r="BD4028" s="9"/>
      <c r="BE4028" s="9"/>
      <c r="BF4028" s="9"/>
      <c r="BG4028" s="9"/>
      <c r="BH4028" s="9"/>
      <c r="BI4028" s="9"/>
      <c r="BJ4028" s="9"/>
      <c r="BK4028" s="9"/>
      <c r="BL4028" s="9"/>
      <c r="BM4028" s="9"/>
      <c r="BN4028" s="9"/>
      <c r="BO4028" s="9"/>
      <c r="BP4028" s="9"/>
      <c r="BQ4028" s="9"/>
      <c r="BR4028" s="9"/>
      <c r="BS4028" s="9"/>
      <c r="BT4028" s="9"/>
      <c r="BU4028" s="9"/>
      <c r="BV4028" s="9"/>
      <c r="BW4028" s="9"/>
      <c r="BX4028" s="9"/>
      <c r="BY4028" s="9"/>
      <c r="BZ4028" s="9"/>
    </row>
    <row r="4029" spans="1:78">
      <c r="A4029" s="9"/>
      <c r="B4029" s="10"/>
      <c r="D4029" s="9"/>
      <c r="E4029" s="9"/>
      <c r="F4029" s="9"/>
      <c r="G4029" s="9"/>
      <c r="H4029" s="9"/>
      <c r="I4029" s="9"/>
      <c r="J4029" s="9"/>
      <c r="K4029" s="9"/>
      <c r="L4029" s="9"/>
      <c r="M4029" s="9"/>
      <c r="N4029" s="9"/>
      <c r="O4029" s="9"/>
      <c r="P4029" s="9"/>
      <c r="Q4029" s="9"/>
      <c r="R4029" s="9"/>
      <c r="S4029" s="9"/>
      <c r="T4029" s="9"/>
      <c r="U4029" s="9"/>
      <c r="V4029" s="9"/>
      <c r="W4029" s="9"/>
      <c r="X4029" s="9"/>
      <c r="Y4029" s="9"/>
      <c r="Z4029" s="9"/>
      <c r="AA4029" s="9"/>
      <c r="AB4029" s="9"/>
      <c r="AC4029" s="9"/>
      <c r="AD4029" s="9"/>
      <c r="AE4029" s="9"/>
      <c r="AF4029" s="9"/>
      <c r="AG4029" s="9"/>
      <c r="AH4029" s="9"/>
      <c r="AI4029" s="9"/>
      <c r="AJ4029" s="9"/>
      <c r="AK4029" s="9"/>
      <c r="AL4029" s="9"/>
      <c r="AM4029" s="9"/>
      <c r="AN4029" s="9"/>
      <c r="AO4029" s="9"/>
      <c r="AP4029" s="9"/>
      <c r="AQ4029" s="9"/>
      <c r="AR4029" s="9"/>
      <c r="AS4029" s="9"/>
      <c r="AT4029" s="9"/>
      <c r="AU4029" s="9"/>
      <c r="AV4029" s="9"/>
      <c r="AW4029" s="9"/>
      <c r="AX4029" s="9"/>
      <c r="AY4029" s="9"/>
      <c r="AZ4029" s="9"/>
      <c r="BA4029" s="9"/>
      <c r="BB4029" s="9"/>
      <c r="BC4029" s="9"/>
      <c r="BD4029" s="9"/>
      <c r="BE4029" s="9"/>
      <c r="BF4029" s="9"/>
      <c r="BG4029" s="9"/>
      <c r="BH4029" s="9"/>
      <c r="BI4029" s="9"/>
      <c r="BJ4029" s="9"/>
      <c r="BK4029" s="9"/>
      <c r="BL4029" s="9"/>
      <c r="BM4029" s="9"/>
      <c r="BN4029" s="9"/>
      <c r="BO4029" s="9"/>
      <c r="BP4029" s="9"/>
      <c r="BQ4029" s="9"/>
      <c r="BR4029" s="9"/>
      <c r="BS4029" s="9"/>
      <c r="BT4029" s="9"/>
      <c r="BU4029" s="9"/>
      <c r="BV4029" s="9"/>
      <c r="BW4029" s="9"/>
      <c r="BX4029" s="9"/>
      <c r="BY4029" s="9"/>
      <c r="BZ4029" s="9"/>
    </row>
    <row r="4030" spans="1:78">
      <c r="A4030" s="9"/>
      <c r="B4030" s="10"/>
      <c r="D4030" s="9"/>
      <c r="E4030" s="9"/>
      <c r="F4030" s="9"/>
      <c r="G4030" s="9"/>
      <c r="H4030" s="9"/>
      <c r="I4030" s="9"/>
      <c r="J4030" s="9"/>
      <c r="K4030" s="9"/>
      <c r="L4030" s="9"/>
      <c r="M4030" s="9"/>
      <c r="N4030" s="9"/>
      <c r="O4030" s="9"/>
      <c r="P4030" s="9"/>
      <c r="Q4030" s="9"/>
      <c r="R4030" s="9"/>
      <c r="S4030" s="9"/>
      <c r="T4030" s="9"/>
      <c r="U4030" s="9"/>
      <c r="V4030" s="9"/>
      <c r="W4030" s="9"/>
      <c r="X4030" s="9"/>
      <c r="Y4030" s="9"/>
      <c r="Z4030" s="9"/>
      <c r="AA4030" s="9"/>
      <c r="AB4030" s="9"/>
      <c r="AC4030" s="9"/>
      <c r="AD4030" s="9"/>
      <c r="AE4030" s="9"/>
      <c r="AF4030" s="9"/>
      <c r="AG4030" s="9"/>
      <c r="AH4030" s="9"/>
      <c r="AI4030" s="9"/>
      <c r="AJ4030" s="9"/>
      <c r="AK4030" s="9"/>
      <c r="AL4030" s="9"/>
      <c r="AM4030" s="9"/>
      <c r="AN4030" s="9"/>
      <c r="AO4030" s="9"/>
      <c r="AP4030" s="9"/>
      <c r="AQ4030" s="9"/>
      <c r="AR4030" s="9"/>
      <c r="AS4030" s="9"/>
      <c r="AT4030" s="9"/>
      <c r="AU4030" s="9"/>
      <c r="AV4030" s="9"/>
      <c r="AW4030" s="9"/>
      <c r="AX4030" s="9"/>
      <c r="AY4030" s="9"/>
      <c r="AZ4030" s="9"/>
      <c r="BA4030" s="9"/>
      <c r="BB4030" s="9"/>
      <c r="BC4030" s="9"/>
      <c r="BD4030" s="9"/>
      <c r="BE4030" s="9"/>
      <c r="BF4030" s="9"/>
      <c r="BG4030" s="9"/>
      <c r="BH4030" s="9"/>
      <c r="BI4030" s="9"/>
      <c r="BJ4030" s="9"/>
      <c r="BK4030" s="9"/>
      <c r="BL4030" s="9"/>
      <c r="BM4030" s="9"/>
      <c r="BN4030" s="9"/>
      <c r="BO4030" s="9"/>
      <c r="BP4030" s="9"/>
      <c r="BQ4030" s="9"/>
      <c r="BR4030" s="9"/>
      <c r="BS4030" s="9"/>
      <c r="BT4030" s="9"/>
      <c r="BU4030" s="9"/>
      <c r="BV4030" s="9"/>
      <c r="BW4030" s="9"/>
      <c r="BX4030" s="9"/>
      <c r="BY4030" s="9"/>
      <c r="BZ4030" s="9"/>
    </row>
    <row r="4031" spans="1:78">
      <c r="A4031" s="9"/>
      <c r="B4031" s="10"/>
      <c r="D4031" s="9"/>
      <c r="E4031" s="9"/>
      <c r="F4031" s="9"/>
      <c r="G4031" s="9"/>
      <c r="H4031" s="9"/>
      <c r="I4031" s="9"/>
      <c r="J4031" s="9"/>
      <c r="K4031" s="9"/>
      <c r="L4031" s="9"/>
      <c r="M4031" s="9"/>
      <c r="N4031" s="9"/>
      <c r="O4031" s="9"/>
      <c r="P4031" s="9"/>
      <c r="Q4031" s="9"/>
      <c r="R4031" s="9"/>
      <c r="S4031" s="9"/>
      <c r="T4031" s="9"/>
      <c r="U4031" s="9"/>
      <c r="V4031" s="9"/>
      <c r="W4031" s="9"/>
      <c r="X4031" s="9"/>
      <c r="Y4031" s="9"/>
      <c r="Z4031" s="9"/>
      <c r="AA4031" s="9"/>
      <c r="AB4031" s="9"/>
      <c r="AC4031" s="9"/>
      <c r="AD4031" s="9"/>
      <c r="AE4031" s="9"/>
      <c r="AF4031" s="9"/>
      <c r="AG4031" s="9"/>
      <c r="AH4031" s="9"/>
      <c r="AI4031" s="9"/>
      <c r="AJ4031" s="9"/>
      <c r="AK4031" s="9"/>
      <c r="AL4031" s="9"/>
      <c r="AM4031" s="9"/>
      <c r="AN4031" s="9"/>
      <c r="AO4031" s="9"/>
      <c r="AP4031" s="9"/>
      <c r="AQ4031" s="9"/>
      <c r="AR4031" s="9"/>
      <c r="AS4031" s="9"/>
      <c r="AT4031" s="9"/>
      <c r="AU4031" s="9"/>
      <c r="AV4031" s="9"/>
      <c r="AW4031" s="9"/>
      <c r="AX4031" s="9"/>
      <c r="AY4031" s="9"/>
      <c r="AZ4031" s="9"/>
      <c r="BA4031" s="9"/>
      <c r="BB4031" s="9"/>
      <c r="BC4031" s="9"/>
      <c r="BD4031" s="9"/>
      <c r="BE4031" s="9"/>
      <c r="BF4031" s="9"/>
      <c r="BG4031" s="9"/>
      <c r="BH4031" s="9"/>
      <c r="BI4031" s="9"/>
      <c r="BJ4031" s="9"/>
      <c r="BK4031" s="9"/>
      <c r="BL4031" s="9"/>
      <c r="BM4031" s="9"/>
      <c r="BN4031" s="9"/>
      <c r="BO4031" s="9"/>
      <c r="BP4031" s="9"/>
      <c r="BQ4031" s="9"/>
      <c r="BR4031" s="9"/>
      <c r="BS4031" s="9"/>
      <c r="BT4031" s="9"/>
      <c r="BU4031" s="9"/>
      <c r="BV4031" s="9"/>
      <c r="BW4031" s="9"/>
      <c r="BX4031" s="9"/>
      <c r="BY4031" s="9"/>
      <c r="BZ4031" s="9"/>
    </row>
    <row r="4032" spans="1:78">
      <c r="A4032" s="9"/>
      <c r="B4032" s="10"/>
      <c r="D4032" s="9"/>
      <c r="E4032" s="9"/>
      <c r="F4032" s="9"/>
      <c r="G4032" s="9"/>
      <c r="H4032" s="9"/>
      <c r="I4032" s="9"/>
      <c r="J4032" s="9"/>
      <c r="K4032" s="9"/>
      <c r="L4032" s="9"/>
      <c r="M4032" s="9"/>
      <c r="N4032" s="9"/>
      <c r="O4032" s="9"/>
      <c r="P4032" s="9"/>
      <c r="Q4032" s="9"/>
      <c r="R4032" s="9"/>
      <c r="S4032" s="9"/>
      <c r="T4032" s="9"/>
      <c r="U4032" s="9"/>
      <c r="V4032" s="9"/>
      <c r="W4032" s="9"/>
      <c r="X4032" s="9"/>
      <c r="Y4032" s="9"/>
      <c r="Z4032" s="9"/>
      <c r="AA4032" s="9"/>
      <c r="AB4032" s="9"/>
      <c r="AC4032" s="9"/>
      <c r="AD4032" s="9"/>
      <c r="AE4032" s="9"/>
      <c r="AF4032" s="9"/>
      <c r="AG4032" s="9"/>
      <c r="AH4032" s="9"/>
      <c r="AI4032" s="9"/>
      <c r="AJ4032" s="9"/>
      <c r="AK4032" s="9"/>
      <c r="AL4032" s="9"/>
      <c r="AM4032" s="9"/>
      <c r="AN4032" s="9"/>
      <c r="AO4032" s="9"/>
      <c r="AP4032" s="9"/>
      <c r="AQ4032" s="9"/>
      <c r="AR4032" s="9"/>
      <c r="AS4032" s="9"/>
      <c r="AT4032" s="9"/>
      <c r="AU4032" s="9"/>
      <c r="AV4032" s="9"/>
      <c r="AW4032" s="9"/>
      <c r="AX4032" s="9"/>
      <c r="AY4032" s="9"/>
      <c r="AZ4032" s="9"/>
      <c r="BA4032" s="9"/>
      <c r="BB4032" s="9"/>
      <c r="BC4032" s="9"/>
      <c r="BD4032" s="9"/>
      <c r="BE4032" s="9"/>
      <c r="BF4032" s="9"/>
      <c r="BG4032" s="9"/>
      <c r="BH4032" s="9"/>
      <c r="BI4032" s="9"/>
      <c r="BJ4032" s="9"/>
      <c r="BK4032" s="9"/>
      <c r="BL4032" s="9"/>
      <c r="BM4032" s="9"/>
      <c r="BN4032" s="9"/>
      <c r="BO4032" s="9"/>
      <c r="BP4032" s="9"/>
      <c r="BQ4032" s="9"/>
      <c r="BR4032" s="9"/>
      <c r="BS4032" s="9"/>
      <c r="BT4032" s="9"/>
      <c r="BU4032" s="9"/>
      <c r="BV4032" s="9"/>
      <c r="BW4032" s="9"/>
      <c r="BX4032" s="9"/>
      <c r="BY4032" s="9"/>
      <c r="BZ4032" s="9"/>
    </row>
    <row r="4033" spans="1:78">
      <c r="A4033" s="9"/>
      <c r="B4033" s="10"/>
      <c r="D4033" s="9"/>
      <c r="E4033" s="9"/>
      <c r="F4033" s="9"/>
      <c r="G4033" s="9"/>
      <c r="H4033" s="9"/>
      <c r="I4033" s="9"/>
      <c r="J4033" s="9"/>
      <c r="K4033" s="9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  <c r="W4033" s="9"/>
      <c r="X4033" s="9"/>
      <c r="Y4033" s="9"/>
      <c r="Z4033" s="9"/>
      <c r="AA4033" s="9"/>
      <c r="AB4033" s="9"/>
      <c r="AC4033" s="9"/>
      <c r="AD4033" s="9"/>
      <c r="AE4033" s="9"/>
      <c r="AF4033" s="9"/>
      <c r="AG4033" s="9"/>
      <c r="AH4033" s="9"/>
      <c r="AI4033" s="9"/>
      <c r="AJ4033" s="9"/>
      <c r="AK4033" s="9"/>
      <c r="AL4033" s="9"/>
      <c r="AM4033" s="9"/>
      <c r="AN4033" s="9"/>
      <c r="AO4033" s="9"/>
      <c r="AP4033" s="9"/>
      <c r="AQ4033" s="9"/>
      <c r="AR4033" s="9"/>
      <c r="AS4033" s="9"/>
      <c r="AT4033" s="9"/>
      <c r="AU4033" s="9"/>
      <c r="AV4033" s="9"/>
      <c r="AW4033" s="9"/>
      <c r="AX4033" s="9"/>
      <c r="AY4033" s="9"/>
      <c r="AZ4033" s="9"/>
      <c r="BA4033" s="9"/>
      <c r="BB4033" s="9"/>
      <c r="BC4033" s="9"/>
      <c r="BD4033" s="9"/>
      <c r="BE4033" s="9"/>
      <c r="BF4033" s="9"/>
      <c r="BG4033" s="9"/>
      <c r="BH4033" s="9"/>
      <c r="BI4033" s="9"/>
      <c r="BJ4033" s="9"/>
      <c r="BK4033" s="9"/>
      <c r="BL4033" s="9"/>
      <c r="BM4033" s="9"/>
      <c r="BN4033" s="9"/>
      <c r="BO4033" s="9"/>
      <c r="BP4033" s="9"/>
      <c r="BQ4033" s="9"/>
      <c r="BR4033" s="9"/>
      <c r="BS4033" s="9"/>
      <c r="BT4033" s="9"/>
      <c r="BU4033" s="9"/>
      <c r="BV4033" s="9"/>
      <c r="BW4033" s="9"/>
      <c r="BX4033" s="9"/>
      <c r="BY4033" s="9"/>
      <c r="BZ4033" s="9"/>
    </row>
    <row r="4034" spans="1:78">
      <c r="A4034" s="9"/>
      <c r="B4034" s="10"/>
      <c r="D4034" s="9"/>
      <c r="E4034" s="9"/>
      <c r="F4034" s="9"/>
      <c r="G4034" s="9"/>
      <c r="H4034" s="9"/>
      <c r="I4034" s="9"/>
      <c r="J4034" s="9"/>
      <c r="K4034" s="9"/>
      <c r="L4034" s="9"/>
      <c r="M4034" s="9"/>
      <c r="N4034" s="9"/>
      <c r="O4034" s="9"/>
      <c r="P4034" s="9"/>
      <c r="Q4034" s="9"/>
      <c r="R4034" s="9"/>
      <c r="S4034" s="9"/>
      <c r="T4034" s="9"/>
      <c r="U4034" s="9"/>
      <c r="V4034" s="9"/>
      <c r="W4034" s="9"/>
      <c r="X4034" s="9"/>
      <c r="Y4034" s="9"/>
      <c r="Z4034" s="9"/>
      <c r="AA4034" s="9"/>
      <c r="AB4034" s="9"/>
      <c r="AC4034" s="9"/>
      <c r="AD4034" s="9"/>
      <c r="AE4034" s="9"/>
      <c r="AF4034" s="9"/>
      <c r="AG4034" s="9"/>
      <c r="AH4034" s="9"/>
      <c r="AI4034" s="9"/>
      <c r="AJ4034" s="9"/>
      <c r="AK4034" s="9"/>
      <c r="AL4034" s="9"/>
      <c r="AM4034" s="9"/>
      <c r="AN4034" s="9"/>
      <c r="AO4034" s="9"/>
      <c r="AP4034" s="9"/>
      <c r="AQ4034" s="9"/>
      <c r="AR4034" s="9"/>
      <c r="AS4034" s="9"/>
      <c r="AT4034" s="9"/>
      <c r="AU4034" s="9"/>
      <c r="AV4034" s="9"/>
      <c r="AW4034" s="9"/>
      <c r="AX4034" s="9"/>
      <c r="AY4034" s="9"/>
      <c r="AZ4034" s="9"/>
      <c r="BA4034" s="9"/>
      <c r="BB4034" s="9"/>
      <c r="BC4034" s="9"/>
      <c r="BD4034" s="9"/>
      <c r="BE4034" s="9"/>
      <c r="BF4034" s="9"/>
      <c r="BG4034" s="9"/>
      <c r="BH4034" s="9"/>
      <c r="BI4034" s="9"/>
      <c r="BJ4034" s="9"/>
      <c r="BK4034" s="9"/>
      <c r="BL4034" s="9"/>
      <c r="BM4034" s="9"/>
      <c r="BN4034" s="9"/>
      <c r="BO4034" s="9"/>
      <c r="BP4034" s="9"/>
      <c r="BQ4034" s="9"/>
      <c r="BR4034" s="9"/>
      <c r="BS4034" s="9"/>
      <c r="BT4034" s="9"/>
      <c r="BU4034" s="9"/>
      <c r="BV4034" s="9"/>
      <c r="BW4034" s="9"/>
      <c r="BX4034" s="9"/>
      <c r="BY4034" s="9"/>
      <c r="BZ4034" s="9"/>
    </row>
    <row r="4035" spans="1:78">
      <c r="A4035" s="9"/>
      <c r="B4035" s="10"/>
      <c r="D4035" s="9"/>
      <c r="E4035" s="9"/>
      <c r="F4035" s="9"/>
      <c r="G4035" s="9"/>
      <c r="H4035" s="9"/>
      <c r="I4035" s="9"/>
      <c r="J4035" s="9"/>
      <c r="K4035" s="9"/>
      <c r="L4035" s="9"/>
      <c r="M4035" s="9"/>
      <c r="N4035" s="9"/>
      <c r="O4035" s="9"/>
      <c r="P4035" s="9"/>
      <c r="Q4035" s="9"/>
      <c r="R4035" s="9"/>
      <c r="S4035" s="9"/>
      <c r="T4035" s="9"/>
      <c r="U4035" s="9"/>
      <c r="V4035" s="9"/>
      <c r="W4035" s="9"/>
      <c r="X4035" s="9"/>
      <c r="Y4035" s="9"/>
      <c r="Z4035" s="9"/>
      <c r="AA4035" s="9"/>
      <c r="AB4035" s="9"/>
      <c r="AC4035" s="9"/>
      <c r="AD4035" s="9"/>
      <c r="AE4035" s="9"/>
      <c r="AF4035" s="9"/>
      <c r="AG4035" s="9"/>
      <c r="AH4035" s="9"/>
      <c r="AI4035" s="9"/>
      <c r="AJ4035" s="9"/>
      <c r="AK4035" s="9"/>
      <c r="AL4035" s="9"/>
      <c r="AM4035" s="9"/>
      <c r="AN4035" s="9"/>
      <c r="AO4035" s="9"/>
      <c r="AP4035" s="9"/>
      <c r="AQ4035" s="9"/>
      <c r="AR4035" s="9"/>
      <c r="AS4035" s="9"/>
      <c r="AT4035" s="9"/>
      <c r="AU4035" s="9"/>
      <c r="AV4035" s="9"/>
      <c r="AW4035" s="9"/>
      <c r="AX4035" s="9"/>
      <c r="AY4035" s="9"/>
      <c r="AZ4035" s="9"/>
      <c r="BA4035" s="9"/>
      <c r="BB4035" s="9"/>
      <c r="BC4035" s="9"/>
      <c r="BD4035" s="9"/>
      <c r="BE4035" s="9"/>
      <c r="BF4035" s="9"/>
      <c r="BG4035" s="9"/>
      <c r="BH4035" s="9"/>
      <c r="BI4035" s="9"/>
      <c r="BJ4035" s="9"/>
      <c r="BK4035" s="9"/>
      <c r="BL4035" s="9"/>
      <c r="BM4035" s="9"/>
      <c r="BN4035" s="9"/>
      <c r="BO4035" s="9"/>
      <c r="BP4035" s="9"/>
      <c r="BQ4035" s="9"/>
      <c r="BR4035" s="9"/>
      <c r="BS4035" s="9"/>
      <c r="BT4035" s="9"/>
      <c r="BU4035" s="9"/>
      <c r="BV4035" s="9"/>
      <c r="BW4035" s="9"/>
      <c r="BX4035" s="9"/>
      <c r="BY4035" s="9"/>
      <c r="BZ4035" s="9"/>
    </row>
    <row r="4036" spans="1:78">
      <c r="A4036" s="9"/>
      <c r="B4036" s="10"/>
      <c r="D4036" s="9"/>
      <c r="E4036" s="9"/>
      <c r="F4036" s="9"/>
      <c r="G4036" s="9"/>
      <c r="H4036" s="9"/>
      <c r="I4036" s="9"/>
      <c r="J4036" s="9"/>
      <c r="K4036" s="9"/>
      <c r="L4036" s="9"/>
      <c r="M4036" s="9"/>
      <c r="N4036" s="9"/>
      <c r="O4036" s="9"/>
      <c r="P4036" s="9"/>
      <c r="Q4036" s="9"/>
      <c r="R4036" s="9"/>
      <c r="S4036" s="9"/>
      <c r="T4036" s="9"/>
      <c r="U4036" s="9"/>
      <c r="V4036" s="9"/>
      <c r="W4036" s="9"/>
      <c r="X4036" s="9"/>
      <c r="Y4036" s="9"/>
      <c r="Z4036" s="9"/>
      <c r="AA4036" s="9"/>
      <c r="AB4036" s="9"/>
      <c r="AC4036" s="9"/>
      <c r="AD4036" s="9"/>
      <c r="AE4036" s="9"/>
      <c r="AF4036" s="9"/>
      <c r="AG4036" s="9"/>
      <c r="AH4036" s="9"/>
      <c r="AI4036" s="9"/>
      <c r="AJ4036" s="9"/>
      <c r="AK4036" s="9"/>
      <c r="AL4036" s="9"/>
      <c r="AM4036" s="9"/>
      <c r="AN4036" s="9"/>
      <c r="AO4036" s="9"/>
      <c r="AP4036" s="9"/>
      <c r="AQ4036" s="9"/>
      <c r="AR4036" s="9"/>
      <c r="AS4036" s="9"/>
      <c r="AT4036" s="9"/>
      <c r="AU4036" s="9"/>
      <c r="AV4036" s="9"/>
      <c r="AW4036" s="9"/>
      <c r="AX4036" s="9"/>
      <c r="AY4036" s="9"/>
      <c r="AZ4036" s="9"/>
      <c r="BA4036" s="9"/>
      <c r="BB4036" s="9"/>
      <c r="BC4036" s="9"/>
      <c r="BD4036" s="9"/>
      <c r="BE4036" s="9"/>
      <c r="BF4036" s="9"/>
      <c r="BG4036" s="9"/>
      <c r="BH4036" s="9"/>
      <c r="BI4036" s="9"/>
      <c r="BJ4036" s="9"/>
      <c r="BK4036" s="9"/>
      <c r="BL4036" s="9"/>
      <c r="BM4036" s="9"/>
      <c r="BN4036" s="9"/>
      <c r="BO4036" s="9"/>
      <c r="BP4036" s="9"/>
      <c r="BQ4036" s="9"/>
      <c r="BR4036" s="9"/>
      <c r="BS4036" s="9"/>
      <c r="BT4036" s="9"/>
      <c r="BU4036" s="9"/>
      <c r="BV4036" s="9"/>
      <c r="BW4036" s="9"/>
      <c r="BX4036" s="9"/>
      <c r="BY4036" s="9"/>
      <c r="BZ4036" s="9"/>
    </row>
    <row r="4037" spans="1:78">
      <c r="A4037" s="9"/>
      <c r="B4037" s="10"/>
      <c r="D4037" s="9"/>
      <c r="E4037" s="9"/>
      <c r="F4037" s="9"/>
      <c r="G4037" s="9"/>
      <c r="H4037" s="9"/>
      <c r="I4037" s="9"/>
      <c r="J4037" s="9"/>
      <c r="K4037" s="9"/>
      <c r="L4037" s="9"/>
      <c r="M4037" s="9"/>
      <c r="N4037" s="9"/>
      <c r="O4037" s="9"/>
      <c r="P4037" s="9"/>
      <c r="Q4037" s="9"/>
      <c r="R4037" s="9"/>
      <c r="S4037" s="9"/>
      <c r="T4037" s="9"/>
      <c r="U4037" s="9"/>
      <c r="V4037" s="9"/>
      <c r="W4037" s="9"/>
      <c r="X4037" s="9"/>
      <c r="Y4037" s="9"/>
      <c r="Z4037" s="9"/>
      <c r="AA4037" s="9"/>
      <c r="AB4037" s="9"/>
      <c r="AC4037" s="9"/>
      <c r="AD4037" s="9"/>
      <c r="AE4037" s="9"/>
      <c r="AF4037" s="9"/>
      <c r="AG4037" s="9"/>
      <c r="AH4037" s="9"/>
      <c r="AI4037" s="9"/>
      <c r="AJ4037" s="9"/>
      <c r="AK4037" s="9"/>
      <c r="AL4037" s="9"/>
      <c r="AM4037" s="9"/>
      <c r="AN4037" s="9"/>
      <c r="AO4037" s="9"/>
      <c r="AP4037" s="9"/>
      <c r="AQ4037" s="9"/>
      <c r="AR4037" s="9"/>
      <c r="AS4037" s="9"/>
      <c r="AT4037" s="9"/>
      <c r="AU4037" s="9"/>
      <c r="AV4037" s="9"/>
      <c r="AW4037" s="9"/>
      <c r="AX4037" s="9"/>
      <c r="AY4037" s="9"/>
      <c r="AZ4037" s="9"/>
      <c r="BA4037" s="9"/>
      <c r="BB4037" s="9"/>
      <c r="BC4037" s="9"/>
      <c r="BD4037" s="9"/>
      <c r="BE4037" s="9"/>
      <c r="BF4037" s="9"/>
      <c r="BG4037" s="9"/>
      <c r="BH4037" s="9"/>
      <c r="BI4037" s="9"/>
      <c r="BJ4037" s="9"/>
      <c r="BK4037" s="9"/>
      <c r="BL4037" s="9"/>
      <c r="BM4037" s="9"/>
      <c r="BN4037" s="9"/>
      <c r="BO4037" s="9"/>
      <c r="BP4037" s="9"/>
      <c r="BQ4037" s="9"/>
      <c r="BR4037" s="9"/>
      <c r="BS4037" s="9"/>
      <c r="BT4037" s="9"/>
      <c r="BU4037" s="9"/>
      <c r="BV4037" s="9"/>
      <c r="BW4037" s="9"/>
      <c r="BX4037" s="9"/>
      <c r="BY4037" s="9"/>
      <c r="BZ4037" s="9"/>
    </row>
    <row r="4038" spans="1:78">
      <c r="A4038" s="9"/>
      <c r="B4038" s="10"/>
      <c r="D4038" s="9"/>
      <c r="E4038" s="9"/>
      <c r="F4038" s="9"/>
      <c r="G4038" s="9"/>
      <c r="H4038" s="9"/>
      <c r="I4038" s="9"/>
      <c r="J4038" s="9"/>
      <c r="K4038" s="9"/>
      <c r="L4038" s="9"/>
      <c r="M4038" s="9"/>
      <c r="N4038" s="9"/>
      <c r="O4038" s="9"/>
      <c r="P4038" s="9"/>
      <c r="Q4038" s="9"/>
      <c r="R4038" s="9"/>
      <c r="S4038" s="9"/>
      <c r="T4038" s="9"/>
      <c r="U4038" s="9"/>
      <c r="V4038" s="9"/>
      <c r="W4038" s="9"/>
      <c r="X4038" s="9"/>
      <c r="Y4038" s="9"/>
      <c r="Z4038" s="9"/>
      <c r="AA4038" s="9"/>
      <c r="AB4038" s="9"/>
      <c r="AC4038" s="9"/>
      <c r="AD4038" s="9"/>
      <c r="AE4038" s="9"/>
      <c r="AF4038" s="9"/>
      <c r="AG4038" s="9"/>
      <c r="AH4038" s="9"/>
      <c r="AI4038" s="9"/>
      <c r="AJ4038" s="9"/>
      <c r="AK4038" s="9"/>
      <c r="AL4038" s="9"/>
      <c r="AM4038" s="9"/>
      <c r="AN4038" s="9"/>
      <c r="AO4038" s="9"/>
      <c r="AP4038" s="9"/>
      <c r="AQ4038" s="9"/>
      <c r="AR4038" s="9"/>
      <c r="AS4038" s="9"/>
      <c r="AT4038" s="9"/>
      <c r="AU4038" s="9"/>
      <c r="AV4038" s="9"/>
      <c r="AW4038" s="9"/>
      <c r="AX4038" s="9"/>
      <c r="AY4038" s="9"/>
      <c r="AZ4038" s="9"/>
      <c r="BA4038" s="9"/>
      <c r="BB4038" s="9"/>
      <c r="BC4038" s="9"/>
      <c r="BD4038" s="9"/>
      <c r="BE4038" s="9"/>
      <c r="BF4038" s="9"/>
      <c r="BG4038" s="9"/>
      <c r="BH4038" s="9"/>
      <c r="BI4038" s="9"/>
      <c r="BJ4038" s="9"/>
      <c r="BK4038" s="9"/>
      <c r="BL4038" s="9"/>
      <c r="BM4038" s="9"/>
      <c r="BN4038" s="9"/>
      <c r="BO4038" s="9"/>
      <c r="BP4038" s="9"/>
      <c r="BQ4038" s="9"/>
      <c r="BR4038" s="9"/>
      <c r="BS4038" s="9"/>
      <c r="BT4038" s="9"/>
      <c r="BU4038" s="9"/>
      <c r="BV4038" s="9"/>
      <c r="BW4038" s="9"/>
      <c r="BX4038" s="9"/>
      <c r="BY4038" s="9"/>
      <c r="BZ4038" s="9"/>
    </row>
    <row r="4039" spans="1:78">
      <c r="A4039" s="9"/>
      <c r="B4039" s="10"/>
      <c r="D4039" s="9"/>
      <c r="E4039" s="9"/>
      <c r="F4039" s="9"/>
      <c r="G4039" s="9"/>
      <c r="H4039" s="9"/>
      <c r="I4039" s="9"/>
      <c r="J4039" s="9"/>
      <c r="K4039" s="9"/>
      <c r="L4039" s="9"/>
      <c r="M4039" s="9"/>
      <c r="N4039" s="9"/>
      <c r="O4039" s="9"/>
      <c r="P4039" s="9"/>
      <c r="Q4039" s="9"/>
      <c r="R4039" s="9"/>
      <c r="S4039" s="9"/>
      <c r="T4039" s="9"/>
      <c r="U4039" s="9"/>
      <c r="V4039" s="9"/>
      <c r="W4039" s="9"/>
      <c r="X4039" s="9"/>
      <c r="Y4039" s="9"/>
      <c r="Z4039" s="9"/>
      <c r="AA4039" s="9"/>
      <c r="AB4039" s="9"/>
      <c r="AC4039" s="9"/>
      <c r="AD4039" s="9"/>
      <c r="AE4039" s="9"/>
      <c r="AF4039" s="9"/>
      <c r="AG4039" s="9"/>
      <c r="AH4039" s="9"/>
      <c r="AI4039" s="9"/>
      <c r="AJ4039" s="9"/>
      <c r="AK4039" s="9"/>
      <c r="AL4039" s="9"/>
      <c r="AM4039" s="9"/>
      <c r="AN4039" s="9"/>
      <c r="AO4039" s="9"/>
      <c r="AP4039" s="9"/>
      <c r="AQ4039" s="9"/>
      <c r="AR4039" s="9"/>
      <c r="AS4039" s="9"/>
      <c r="AT4039" s="9"/>
      <c r="AU4039" s="9"/>
      <c r="AV4039" s="9"/>
      <c r="AW4039" s="9"/>
      <c r="AX4039" s="9"/>
      <c r="AY4039" s="9"/>
      <c r="AZ4039" s="9"/>
      <c r="BA4039" s="9"/>
      <c r="BB4039" s="9"/>
      <c r="BC4039" s="9"/>
      <c r="BD4039" s="9"/>
      <c r="BE4039" s="9"/>
      <c r="BF4039" s="9"/>
      <c r="BG4039" s="9"/>
      <c r="BH4039" s="9"/>
      <c r="BI4039" s="9"/>
      <c r="BJ4039" s="9"/>
      <c r="BK4039" s="9"/>
      <c r="BL4039" s="9"/>
      <c r="BM4039" s="9"/>
      <c r="BN4039" s="9"/>
      <c r="BO4039" s="9"/>
      <c r="BP4039" s="9"/>
      <c r="BQ4039" s="9"/>
      <c r="BR4039" s="9"/>
      <c r="BS4039" s="9"/>
      <c r="BT4039" s="9"/>
      <c r="BU4039" s="9"/>
      <c r="BV4039" s="9"/>
      <c r="BW4039" s="9"/>
      <c r="BX4039" s="9"/>
      <c r="BY4039" s="9"/>
      <c r="BZ4039" s="9"/>
    </row>
    <row r="4040" spans="1:78">
      <c r="A4040" s="9"/>
      <c r="B4040" s="10"/>
      <c r="D4040" s="9"/>
      <c r="E4040" s="9"/>
      <c r="F4040" s="9"/>
      <c r="G4040" s="9"/>
      <c r="H4040" s="9"/>
      <c r="I4040" s="9"/>
      <c r="J4040" s="9"/>
      <c r="K4040" s="9"/>
      <c r="L4040" s="9"/>
      <c r="M4040" s="9"/>
      <c r="N4040" s="9"/>
      <c r="O4040" s="9"/>
      <c r="P4040" s="9"/>
      <c r="Q4040" s="9"/>
      <c r="R4040" s="9"/>
      <c r="S4040" s="9"/>
      <c r="T4040" s="9"/>
      <c r="U4040" s="9"/>
      <c r="V4040" s="9"/>
      <c r="W4040" s="9"/>
      <c r="X4040" s="9"/>
      <c r="Y4040" s="9"/>
      <c r="Z4040" s="9"/>
      <c r="AA4040" s="9"/>
      <c r="AB4040" s="9"/>
      <c r="AC4040" s="9"/>
      <c r="AD4040" s="9"/>
      <c r="AE4040" s="9"/>
      <c r="AF4040" s="9"/>
      <c r="AG4040" s="9"/>
      <c r="AH4040" s="9"/>
      <c r="AI4040" s="9"/>
      <c r="AJ4040" s="9"/>
      <c r="AK4040" s="9"/>
      <c r="AL4040" s="9"/>
      <c r="AM4040" s="9"/>
      <c r="AN4040" s="9"/>
      <c r="AO4040" s="9"/>
      <c r="AP4040" s="9"/>
      <c r="AQ4040" s="9"/>
      <c r="AR4040" s="9"/>
      <c r="AS4040" s="9"/>
      <c r="AT4040" s="9"/>
      <c r="AU4040" s="9"/>
      <c r="AV4040" s="9"/>
      <c r="AW4040" s="9"/>
      <c r="AX4040" s="9"/>
      <c r="AY4040" s="9"/>
      <c r="AZ4040" s="9"/>
      <c r="BA4040" s="9"/>
      <c r="BB4040" s="9"/>
      <c r="BC4040" s="9"/>
      <c r="BD4040" s="9"/>
      <c r="BE4040" s="9"/>
      <c r="BF4040" s="9"/>
      <c r="BG4040" s="9"/>
      <c r="BH4040" s="9"/>
      <c r="BI4040" s="9"/>
      <c r="BJ4040" s="9"/>
      <c r="BK4040" s="9"/>
      <c r="BL4040" s="9"/>
      <c r="BM4040" s="9"/>
      <c r="BN4040" s="9"/>
      <c r="BO4040" s="9"/>
      <c r="BP4040" s="9"/>
      <c r="BQ4040" s="9"/>
      <c r="BR4040" s="9"/>
      <c r="BS4040" s="9"/>
      <c r="BT4040" s="9"/>
      <c r="BU4040" s="9"/>
      <c r="BV4040" s="9"/>
      <c r="BW4040" s="9"/>
      <c r="BX4040" s="9"/>
      <c r="BY4040" s="9"/>
      <c r="BZ4040" s="9"/>
    </row>
    <row r="4041" spans="1:78">
      <c r="A4041" s="9"/>
      <c r="B4041" s="10"/>
      <c r="D4041" s="9"/>
      <c r="E4041" s="9"/>
      <c r="F4041" s="9"/>
      <c r="G4041" s="9"/>
      <c r="H4041" s="9"/>
      <c r="I4041" s="9"/>
      <c r="J4041" s="9"/>
      <c r="K4041" s="9"/>
      <c r="L4041" s="9"/>
      <c r="M4041" s="9"/>
      <c r="N4041" s="9"/>
      <c r="O4041" s="9"/>
      <c r="P4041" s="9"/>
      <c r="Q4041" s="9"/>
      <c r="R4041" s="9"/>
      <c r="S4041" s="9"/>
      <c r="T4041" s="9"/>
      <c r="U4041" s="9"/>
      <c r="V4041" s="9"/>
      <c r="W4041" s="9"/>
      <c r="X4041" s="9"/>
      <c r="Y4041" s="9"/>
      <c r="Z4041" s="9"/>
      <c r="AA4041" s="9"/>
      <c r="AB4041" s="9"/>
      <c r="AC4041" s="9"/>
      <c r="AD4041" s="9"/>
      <c r="AE4041" s="9"/>
      <c r="AF4041" s="9"/>
      <c r="AG4041" s="9"/>
      <c r="AH4041" s="9"/>
      <c r="AI4041" s="9"/>
      <c r="AJ4041" s="9"/>
      <c r="AK4041" s="9"/>
      <c r="AL4041" s="9"/>
      <c r="AM4041" s="9"/>
      <c r="AN4041" s="9"/>
      <c r="AO4041" s="9"/>
      <c r="AP4041" s="9"/>
      <c r="AQ4041" s="9"/>
      <c r="AR4041" s="9"/>
      <c r="AS4041" s="9"/>
      <c r="AT4041" s="9"/>
      <c r="AU4041" s="9"/>
      <c r="AV4041" s="9"/>
      <c r="AW4041" s="9"/>
      <c r="AX4041" s="9"/>
      <c r="AY4041" s="9"/>
      <c r="AZ4041" s="9"/>
      <c r="BA4041" s="9"/>
      <c r="BB4041" s="9"/>
      <c r="BC4041" s="9"/>
      <c r="BD4041" s="9"/>
      <c r="BE4041" s="9"/>
      <c r="BF4041" s="9"/>
      <c r="BG4041" s="9"/>
      <c r="BH4041" s="9"/>
      <c r="BI4041" s="9"/>
      <c r="BJ4041" s="9"/>
      <c r="BK4041" s="9"/>
      <c r="BL4041" s="9"/>
      <c r="BM4041" s="9"/>
      <c r="BN4041" s="9"/>
      <c r="BO4041" s="9"/>
      <c r="BP4041" s="9"/>
      <c r="BQ4041" s="9"/>
      <c r="BR4041" s="9"/>
      <c r="BS4041" s="9"/>
      <c r="BT4041" s="9"/>
      <c r="BU4041" s="9"/>
      <c r="BV4041" s="9"/>
      <c r="BW4041" s="9"/>
      <c r="BX4041" s="9"/>
      <c r="BY4041" s="9"/>
      <c r="BZ4041" s="9"/>
    </row>
    <row r="4042" spans="1:78">
      <c r="A4042" s="9"/>
      <c r="B4042" s="10"/>
      <c r="D4042" s="9"/>
      <c r="E4042" s="9"/>
      <c r="F4042" s="9"/>
      <c r="G4042" s="9"/>
      <c r="H4042" s="9"/>
      <c r="I4042" s="9"/>
      <c r="J4042" s="9"/>
      <c r="K4042" s="9"/>
      <c r="L4042" s="9"/>
      <c r="M4042" s="9"/>
      <c r="N4042" s="9"/>
      <c r="O4042" s="9"/>
      <c r="P4042" s="9"/>
      <c r="Q4042" s="9"/>
      <c r="R4042" s="9"/>
      <c r="S4042" s="9"/>
      <c r="T4042" s="9"/>
      <c r="U4042" s="9"/>
      <c r="V4042" s="9"/>
      <c r="W4042" s="9"/>
      <c r="X4042" s="9"/>
      <c r="Y4042" s="9"/>
      <c r="Z4042" s="9"/>
      <c r="AA4042" s="9"/>
      <c r="AB4042" s="9"/>
      <c r="AC4042" s="9"/>
      <c r="AD4042" s="9"/>
      <c r="AE4042" s="9"/>
      <c r="AF4042" s="9"/>
      <c r="AG4042" s="9"/>
      <c r="AH4042" s="9"/>
      <c r="AI4042" s="9"/>
      <c r="AJ4042" s="9"/>
      <c r="AK4042" s="9"/>
      <c r="AL4042" s="9"/>
      <c r="AM4042" s="9"/>
      <c r="AN4042" s="9"/>
      <c r="AO4042" s="9"/>
      <c r="AP4042" s="9"/>
      <c r="AQ4042" s="9"/>
      <c r="AR4042" s="9"/>
      <c r="AS4042" s="9"/>
      <c r="AT4042" s="9"/>
      <c r="AU4042" s="9"/>
      <c r="AV4042" s="9"/>
      <c r="AW4042" s="9"/>
      <c r="AX4042" s="9"/>
      <c r="AY4042" s="9"/>
      <c r="AZ4042" s="9"/>
      <c r="BA4042" s="9"/>
      <c r="BB4042" s="9"/>
      <c r="BC4042" s="9"/>
      <c r="BD4042" s="9"/>
      <c r="BE4042" s="9"/>
      <c r="BF4042" s="9"/>
      <c r="BG4042" s="9"/>
      <c r="BH4042" s="9"/>
      <c r="BI4042" s="9"/>
      <c r="BJ4042" s="9"/>
      <c r="BK4042" s="9"/>
      <c r="BL4042" s="9"/>
      <c r="BM4042" s="9"/>
      <c r="BN4042" s="9"/>
      <c r="BO4042" s="9"/>
      <c r="BP4042" s="9"/>
      <c r="BQ4042" s="9"/>
      <c r="BR4042" s="9"/>
      <c r="BS4042" s="9"/>
      <c r="BT4042" s="9"/>
      <c r="BU4042" s="9"/>
      <c r="BV4042" s="9"/>
      <c r="BW4042" s="9"/>
      <c r="BX4042" s="9"/>
      <c r="BY4042" s="9"/>
      <c r="BZ4042" s="9"/>
    </row>
    <row r="4043" spans="1:78">
      <c r="A4043" s="9"/>
      <c r="B4043" s="10"/>
      <c r="D4043" s="9"/>
      <c r="E4043" s="9"/>
      <c r="F4043" s="9"/>
      <c r="G4043" s="9"/>
      <c r="H4043" s="9"/>
      <c r="I4043" s="9"/>
      <c r="J4043" s="9"/>
      <c r="K4043" s="9"/>
      <c r="L4043" s="9"/>
      <c r="M4043" s="9"/>
      <c r="N4043" s="9"/>
      <c r="O4043" s="9"/>
      <c r="P4043" s="9"/>
      <c r="Q4043" s="9"/>
      <c r="R4043" s="9"/>
      <c r="S4043" s="9"/>
      <c r="T4043" s="9"/>
      <c r="U4043" s="9"/>
      <c r="V4043" s="9"/>
      <c r="W4043" s="9"/>
      <c r="X4043" s="9"/>
      <c r="Y4043" s="9"/>
      <c r="Z4043" s="9"/>
      <c r="AA4043" s="9"/>
      <c r="AB4043" s="9"/>
      <c r="AC4043" s="9"/>
      <c r="AD4043" s="9"/>
      <c r="AE4043" s="9"/>
      <c r="AF4043" s="9"/>
      <c r="AG4043" s="9"/>
      <c r="AH4043" s="9"/>
      <c r="AI4043" s="9"/>
      <c r="AJ4043" s="9"/>
      <c r="AK4043" s="9"/>
      <c r="AL4043" s="9"/>
      <c r="AM4043" s="9"/>
      <c r="AN4043" s="9"/>
      <c r="AO4043" s="9"/>
      <c r="AP4043" s="9"/>
      <c r="AQ4043" s="9"/>
      <c r="AR4043" s="9"/>
      <c r="AS4043" s="9"/>
      <c r="AT4043" s="9"/>
      <c r="AU4043" s="9"/>
      <c r="AV4043" s="9"/>
      <c r="AW4043" s="9"/>
      <c r="AX4043" s="9"/>
      <c r="AY4043" s="9"/>
      <c r="AZ4043" s="9"/>
      <c r="BA4043" s="9"/>
      <c r="BB4043" s="9"/>
      <c r="BC4043" s="9"/>
      <c r="BD4043" s="9"/>
      <c r="BE4043" s="9"/>
      <c r="BF4043" s="9"/>
      <c r="BG4043" s="9"/>
      <c r="BH4043" s="9"/>
      <c r="BI4043" s="9"/>
      <c r="BJ4043" s="9"/>
      <c r="BK4043" s="9"/>
      <c r="BL4043" s="9"/>
      <c r="BM4043" s="9"/>
      <c r="BN4043" s="9"/>
      <c r="BO4043" s="9"/>
      <c r="BP4043" s="9"/>
      <c r="BQ4043" s="9"/>
      <c r="BR4043" s="9"/>
      <c r="BS4043" s="9"/>
      <c r="BT4043" s="9"/>
      <c r="BU4043" s="9"/>
      <c r="BV4043" s="9"/>
      <c r="BW4043" s="9"/>
      <c r="BX4043" s="9"/>
      <c r="BY4043" s="9"/>
      <c r="BZ4043" s="9"/>
    </row>
    <row r="4044" spans="1:78">
      <c r="A4044" s="9"/>
      <c r="B4044" s="10"/>
      <c r="D4044" s="9"/>
      <c r="E4044" s="9"/>
      <c r="F4044" s="9"/>
      <c r="G4044" s="9"/>
      <c r="H4044" s="9"/>
      <c r="I4044" s="9"/>
      <c r="J4044" s="9"/>
      <c r="K4044" s="9"/>
      <c r="L4044" s="9"/>
      <c r="M4044" s="9"/>
      <c r="N4044" s="9"/>
      <c r="O4044" s="9"/>
      <c r="P4044" s="9"/>
      <c r="Q4044" s="9"/>
      <c r="R4044" s="9"/>
      <c r="S4044" s="9"/>
      <c r="T4044" s="9"/>
      <c r="U4044" s="9"/>
      <c r="V4044" s="9"/>
      <c r="W4044" s="9"/>
      <c r="X4044" s="9"/>
      <c r="Y4044" s="9"/>
      <c r="Z4044" s="9"/>
      <c r="AA4044" s="9"/>
      <c r="AB4044" s="9"/>
      <c r="AC4044" s="9"/>
      <c r="AD4044" s="9"/>
      <c r="AE4044" s="9"/>
      <c r="AF4044" s="9"/>
      <c r="AG4044" s="9"/>
      <c r="AH4044" s="9"/>
      <c r="AI4044" s="9"/>
      <c r="AJ4044" s="9"/>
      <c r="AK4044" s="9"/>
      <c r="AL4044" s="9"/>
      <c r="AM4044" s="9"/>
      <c r="AN4044" s="9"/>
      <c r="AO4044" s="9"/>
      <c r="AP4044" s="9"/>
      <c r="AQ4044" s="9"/>
      <c r="AR4044" s="9"/>
      <c r="AS4044" s="9"/>
      <c r="AT4044" s="9"/>
      <c r="AU4044" s="9"/>
      <c r="AV4044" s="9"/>
      <c r="AW4044" s="9"/>
      <c r="AX4044" s="9"/>
      <c r="AY4044" s="9"/>
      <c r="AZ4044" s="9"/>
      <c r="BA4044" s="9"/>
      <c r="BB4044" s="9"/>
      <c r="BC4044" s="9"/>
      <c r="BD4044" s="9"/>
      <c r="BE4044" s="9"/>
      <c r="BF4044" s="9"/>
      <c r="BG4044" s="9"/>
      <c r="BH4044" s="9"/>
      <c r="BI4044" s="9"/>
      <c r="BJ4044" s="9"/>
      <c r="BK4044" s="9"/>
      <c r="BL4044" s="9"/>
      <c r="BM4044" s="9"/>
      <c r="BN4044" s="9"/>
      <c r="BO4044" s="9"/>
      <c r="BP4044" s="9"/>
      <c r="BQ4044" s="9"/>
      <c r="BR4044" s="9"/>
      <c r="BS4044" s="9"/>
      <c r="BT4044" s="9"/>
      <c r="BU4044" s="9"/>
      <c r="BV4044" s="9"/>
      <c r="BW4044" s="9"/>
      <c r="BX4044" s="9"/>
      <c r="BY4044" s="9"/>
      <c r="BZ4044" s="9"/>
    </row>
    <row r="4045" spans="1:78">
      <c r="A4045" s="9"/>
      <c r="B4045" s="10"/>
      <c r="D4045" s="9"/>
      <c r="E4045" s="9"/>
      <c r="F4045" s="9"/>
      <c r="G4045" s="9"/>
      <c r="H4045" s="9"/>
      <c r="I4045" s="9"/>
      <c r="J4045" s="9"/>
      <c r="K4045" s="9"/>
      <c r="L4045" s="9"/>
      <c r="M4045" s="9"/>
      <c r="N4045" s="9"/>
      <c r="O4045" s="9"/>
      <c r="P4045" s="9"/>
      <c r="Q4045" s="9"/>
      <c r="R4045" s="9"/>
      <c r="S4045" s="9"/>
      <c r="T4045" s="9"/>
      <c r="U4045" s="9"/>
      <c r="V4045" s="9"/>
      <c r="W4045" s="9"/>
      <c r="X4045" s="9"/>
      <c r="Y4045" s="9"/>
      <c r="Z4045" s="9"/>
      <c r="AA4045" s="9"/>
      <c r="AB4045" s="9"/>
      <c r="AC4045" s="9"/>
      <c r="AD4045" s="9"/>
      <c r="AE4045" s="9"/>
      <c r="AF4045" s="9"/>
      <c r="AG4045" s="9"/>
      <c r="AH4045" s="9"/>
      <c r="AI4045" s="9"/>
      <c r="AJ4045" s="9"/>
      <c r="AK4045" s="9"/>
      <c r="AL4045" s="9"/>
      <c r="AM4045" s="9"/>
      <c r="AN4045" s="9"/>
      <c r="AO4045" s="9"/>
      <c r="AP4045" s="9"/>
      <c r="AQ4045" s="9"/>
      <c r="AR4045" s="9"/>
      <c r="AS4045" s="9"/>
      <c r="AT4045" s="9"/>
      <c r="AU4045" s="9"/>
      <c r="AV4045" s="9"/>
      <c r="AW4045" s="9"/>
      <c r="AX4045" s="9"/>
      <c r="AY4045" s="9"/>
      <c r="AZ4045" s="9"/>
      <c r="BA4045" s="9"/>
      <c r="BB4045" s="9"/>
      <c r="BC4045" s="9"/>
      <c r="BD4045" s="9"/>
      <c r="BE4045" s="9"/>
      <c r="BF4045" s="9"/>
      <c r="BG4045" s="9"/>
      <c r="BH4045" s="9"/>
      <c r="BI4045" s="9"/>
      <c r="BJ4045" s="9"/>
      <c r="BK4045" s="9"/>
      <c r="BL4045" s="9"/>
      <c r="BM4045" s="9"/>
      <c r="BN4045" s="9"/>
      <c r="BO4045" s="9"/>
      <c r="BP4045" s="9"/>
      <c r="BQ4045" s="9"/>
      <c r="BR4045" s="9"/>
      <c r="BS4045" s="9"/>
      <c r="BT4045" s="9"/>
      <c r="BU4045" s="9"/>
      <c r="BV4045" s="9"/>
      <c r="BW4045" s="9"/>
      <c r="BX4045" s="9"/>
      <c r="BY4045" s="9"/>
      <c r="BZ4045" s="9"/>
    </row>
    <row r="4046" spans="1:78">
      <c r="A4046" s="9"/>
      <c r="B4046" s="10"/>
      <c r="D4046" s="9"/>
      <c r="E4046" s="9"/>
      <c r="F4046" s="9"/>
      <c r="G4046" s="9"/>
      <c r="H4046" s="9"/>
      <c r="I4046" s="9"/>
      <c r="J4046" s="9"/>
      <c r="K4046" s="9"/>
      <c r="L4046" s="9"/>
      <c r="M4046" s="9"/>
      <c r="N4046" s="9"/>
      <c r="O4046" s="9"/>
      <c r="P4046" s="9"/>
      <c r="Q4046" s="9"/>
      <c r="R4046" s="9"/>
      <c r="S4046" s="9"/>
      <c r="T4046" s="9"/>
      <c r="U4046" s="9"/>
      <c r="V4046" s="9"/>
      <c r="W4046" s="9"/>
      <c r="X4046" s="9"/>
      <c r="Y4046" s="9"/>
      <c r="Z4046" s="9"/>
      <c r="AA4046" s="9"/>
      <c r="AB4046" s="9"/>
      <c r="AC4046" s="9"/>
      <c r="AD4046" s="9"/>
      <c r="AE4046" s="9"/>
      <c r="AF4046" s="9"/>
      <c r="AG4046" s="9"/>
      <c r="AH4046" s="9"/>
      <c r="AI4046" s="9"/>
      <c r="AJ4046" s="9"/>
      <c r="AK4046" s="9"/>
      <c r="AL4046" s="9"/>
      <c r="AM4046" s="9"/>
      <c r="AN4046" s="9"/>
      <c r="AO4046" s="9"/>
      <c r="AP4046" s="9"/>
      <c r="AQ4046" s="9"/>
      <c r="AR4046" s="9"/>
      <c r="AS4046" s="9"/>
      <c r="AT4046" s="9"/>
      <c r="AU4046" s="9"/>
      <c r="AV4046" s="9"/>
      <c r="AW4046" s="9"/>
      <c r="AX4046" s="9"/>
      <c r="AY4046" s="9"/>
      <c r="AZ4046" s="9"/>
      <c r="BA4046" s="9"/>
      <c r="BB4046" s="9"/>
      <c r="BC4046" s="9"/>
      <c r="BD4046" s="9"/>
      <c r="BE4046" s="9"/>
      <c r="BF4046" s="9"/>
      <c r="BG4046" s="9"/>
      <c r="BH4046" s="9"/>
      <c r="BI4046" s="9"/>
      <c r="BJ4046" s="9"/>
      <c r="BK4046" s="9"/>
      <c r="BL4046" s="9"/>
      <c r="BM4046" s="9"/>
      <c r="BN4046" s="9"/>
      <c r="BO4046" s="9"/>
      <c r="BP4046" s="9"/>
      <c r="BQ4046" s="9"/>
      <c r="BR4046" s="9"/>
      <c r="BS4046" s="9"/>
      <c r="BT4046" s="9"/>
      <c r="BU4046" s="9"/>
      <c r="BV4046" s="9"/>
      <c r="BW4046" s="9"/>
      <c r="BX4046" s="9"/>
      <c r="BY4046" s="9"/>
      <c r="BZ4046" s="9"/>
    </row>
    <row r="4047" spans="1:78">
      <c r="A4047" s="9"/>
      <c r="B4047" s="10"/>
      <c r="D4047" s="9"/>
      <c r="E4047" s="9"/>
      <c r="F4047" s="9"/>
      <c r="G4047" s="9"/>
      <c r="H4047" s="9"/>
      <c r="I4047" s="9"/>
      <c r="J4047" s="9"/>
      <c r="K4047" s="9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  <c r="W4047" s="9"/>
      <c r="X4047" s="9"/>
      <c r="Y4047" s="9"/>
      <c r="Z4047" s="9"/>
      <c r="AA4047" s="9"/>
      <c r="AB4047" s="9"/>
      <c r="AC4047" s="9"/>
      <c r="AD4047" s="9"/>
      <c r="AE4047" s="9"/>
      <c r="AF4047" s="9"/>
      <c r="AG4047" s="9"/>
      <c r="AH4047" s="9"/>
      <c r="AI4047" s="9"/>
      <c r="AJ4047" s="9"/>
      <c r="AK4047" s="9"/>
      <c r="AL4047" s="9"/>
      <c r="AM4047" s="9"/>
      <c r="AN4047" s="9"/>
      <c r="AO4047" s="9"/>
      <c r="AP4047" s="9"/>
      <c r="AQ4047" s="9"/>
      <c r="AR4047" s="9"/>
      <c r="AS4047" s="9"/>
      <c r="AT4047" s="9"/>
      <c r="AU4047" s="9"/>
      <c r="AV4047" s="9"/>
      <c r="AW4047" s="9"/>
      <c r="AX4047" s="9"/>
      <c r="AY4047" s="9"/>
      <c r="AZ4047" s="9"/>
      <c r="BA4047" s="9"/>
      <c r="BB4047" s="9"/>
      <c r="BC4047" s="9"/>
      <c r="BD4047" s="9"/>
      <c r="BE4047" s="9"/>
      <c r="BF4047" s="9"/>
      <c r="BG4047" s="9"/>
      <c r="BH4047" s="9"/>
      <c r="BI4047" s="9"/>
      <c r="BJ4047" s="9"/>
      <c r="BK4047" s="9"/>
      <c r="BL4047" s="9"/>
      <c r="BM4047" s="9"/>
      <c r="BN4047" s="9"/>
      <c r="BO4047" s="9"/>
      <c r="BP4047" s="9"/>
      <c r="BQ4047" s="9"/>
      <c r="BR4047" s="9"/>
      <c r="BS4047" s="9"/>
      <c r="BT4047" s="9"/>
      <c r="BU4047" s="9"/>
      <c r="BV4047" s="9"/>
      <c r="BW4047" s="9"/>
      <c r="BX4047" s="9"/>
      <c r="BY4047" s="9"/>
      <c r="BZ4047" s="9"/>
    </row>
    <row r="4048" spans="1:78">
      <c r="A4048" s="9"/>
      <c r="B4048" s="10"/>
      <c r="D4048" s="9"/>
      <c r="E4048" s="9"/>
      <c r="F4048" s="9"/>
      <c r="G4048" s="9"/>
      <c r="H4048" s="9"/>
      <c r="I4048" s="9"/>
      <c r="J4048" s="9"/>
      <c r="K4048" s="9"/>
      <c r="L4048" s="9"/>
      <c r="M4048" s="9"/>
      <c r="N4048" s="9"/>
      <c r="O4048" s="9"/>
      <c r="P4048" s="9"/>
      <c r="Q4048" s="9"/>
      <c r="R4048" s="9"/>
      <c r="S4048" s="9"/>
      <c r="T4048" s="9"/>
      <c r="U4048" s="9"/>
      <c r="V4048" s="9"/>
      <c r="W4048" s="9"/>
      <c r="X4048" s="9"/>
      <c r="Y4048" s="9"/>
      <c r="Z4048" s="9"/>
      <c r="AA4048" s="9"/>
      <c r="AB4048" s="9"/>
      <c r="AC4048" s="9"/>
      <c r="AD4048" s="9"/>
      <c r="AE4048" s="9"/>
      <c r="AF4048" s="9"/>
      <c r="AG4048" s="9"/>
      <c r="AH4048" s="9"/>
      <c r="AI4048" s="9"/>
      <c r="AJ4048" s="9"/>
      <c r="AK4048" s="9"/>
      <c r="AL4048" s="9"/>
      <c r="AM4048" s="9"/>
      <c r="AN4048" s="9"/>
      <c r="AO4048" s="9"/>
      <c r="AP4048" s="9"/>
      <c r="AQ4048" s="9"/>
      <c r="AR4048" s="9"/>
      <c r="AS4048" s="9"/>
      <c r="AT4048" s="9"/>
      <c r="AU4048" s="9"/>
      <c r="AV4048" s="9"/>
      <c r="AW4048" s="9"/>
      <c r="AX4048" s="9"/>
      <c r="AY4048" s="9"/>
      <c r="AZ4048" s="9"/>
      <c r="BA4048" s="9"/>
      <c r="BB4048" s="9"/>
      <c r="BC4048" s="9"/>
      <c r="BD4048" s="9"/>
      <c r="BE4048" s="9"/>
      <c r="BF4048" s="9"/>
      <c r="BG4048" s="9"/>
      <c r="BH4048" s="9"/>
      <c r="BI4048" s="9"/>
      <c r="BJ4048" s="9"/>
      <c r="BK4048" s="9"/>
      <c r="BL4048" s="9"/>
      <c r="BM4048" s="9"/>
      <c r="BN4048" s="9"/>
      <c r="BO4048" s="9"/>
      <c r="BP4048" s="9"/>
      <c r="BQ4048" s="9"/>
      <c r="BR4048" s="9"/>
      <c r="BS4048" s="9"/>
      <c r="BT4048" s="9"/>
      <c r="BU4048" s="9"/>
      <c r="BV4048" s="9"/>
      <c r="BW4048" s="9"/>
      <c r="BX4048" s="9"/>
      <c r="BY4048" s="9"/>
      <c r="BZ4048" s="9"/>
    </row>
    <row r="4049" spans="1:78">
      <c r="A4049" s="9"/>
      <c r="B4049" s="10"/>
      <c r="D4049" s="9"/>
      <c r="E4049" s="9"/>
      <c r="F4049" s="9"/>
      <c r="G4049" s="9"/>
      <c r="H4049" s="9"/>
      <c r="I4049" s="9"/>
      <c r="J4049" s="9"/>
      <c r="K4049" s="9"/>
      <c r="L4049" s="9"/>
      <c r="M4049" s="9"/>
      <c r="N4049" s="9"/>
      <c r="O4049" s="9"/>
      <c r="P4049" s="9"/>
      <c r="Q4049" s="9"/>
      <c r="R4049" s="9"/>
      <c r="S4049" s="9"/>
      <c r="T4049" s="9"/>
      <c r="U4049" s="9"/>
      <c r="V4049" s="9"/>
      <c r="W4049" s="9"/>
      <c r="X4049" s="9"/>
      <c r="Y4049" s="9"/>
      <c r="Z4049" s="9"/>
      <c r="AA4049" s="9"/>
      <c r="AB4049" s="9"/>
      <c r="AC4049" s="9"/>
      <c r="AD4049" s="9"/>
      <c r="AE4049" s="9"/>
      <c r="AF4049" s="9"/>
      <c r="AG4049" s="9"/>
      <c r="AH4049" s="9"/>
      <c r="AI4049" s="9"/>
      <c r="AJ4049" s="9"/>
      <c r="AK4049" s="9"/>
      <c r="AL4049" s="9"/>
      <c r="AM4049" s="9"/>
      <c r="AN4049" s="9"/>
      <c r="AO4049" s="9"/>
      <c r="AP4049" s="9"/>
      <c r="AQ4049" s="9"/>
      <c r="AR4049" s="9"/>
      <c r="AS4049" s="9"/>
      <c r="AT4049" s="9"/>
      <c r="AU4049" s="9"/>
      <c r="AV4049" s="9"/>
      <c r="AW4049" s="9"/>
      <c r="AX4049" s="9"/>
      <c r="AY4049" s="9"/>
      <c r="AZ4049" s="9"/>
      <c r="BA4049" s="9"/>
      <c r="BB4049" s="9"/>
      <c r="BC4049" s="9"/>
      <c r="BD4049" s="9"/>
      <c r="BE4049" s="9"/>
      <c r="BF4049" s="9"/>
      <c r="BG4049" s="9"/>
      <c r="BH4049" s="9"/>
      <c r="BI4049" s="9"/>
      <c r="BJ4049" s="9"/>
      <c r="BK4049" s="9"/>
      <c r="BL4049" s="9"/>
      <c r="BM4049" s="9"/>
      <c r="BN4049" s="9"/>
      <c r="BO4049" s="9"/>
      <c r="BP4049" s="9"/>
      <c r="BQ4049" s="9"/>
      <c r="BR4049" s="9"/>
      <c r="BS4049" s="9"/>
      <c r="BT4049" s="9"/>
      <c r="BU4049" s="9"/>
      <c r="BV4049" s="9"/>
      <c r="BW4049" s="9"/>
      <c r="BX4049" s="9"/>
      <c r="BY4049" s="9"/>
      <c r="BZ4049" s="9"/>
    </row>
    <row r="4050" spans="1:78">
      <c r="A4050" s="9"/>
      <c r="B4050" s="10"/>
      <c r="D4050" s="9"/>
      <c r="E4050" s="9"/>
      <c r="F4050" s="9"/>
      <c r="G4050" s="9"/>
      <c r="H4050" s="9"/>
      <c r="I4050" s="9"/>
      <c r="J4050" s="9"/>
      <c r="K4050" s="9"/>
      <c r="L4050" s="9"/>
      <c r="M4050" s="9"/>
      <c r="N4050" s="9"/>
      <c r="O4050" s="9"/>
      <c r="P4050" s="9"/>
      <c r="Q4050" s="9"/>
      <c r="R4050" s="9"/>
      <c r="S4050" s="9"/>
      <c r="T4050" s="9"/>
      <c r="U4050" s="9"/>
      <c r="V4050" s="9"/>
      <c r="W4050" s="9"/>
      <c r="X4050" s="9"/>
      <c r="Y4050" s="9"/>
      <c r="Z4050" s="9"/>
      <c r="AA4050" s="9"/>
      <c r="AB4050" s="9"/>
      <c r="AC4050" s="9"/>
      <c r="AD4050" s="9"/>
      <c r="AE4050" s="9"/>
      <c r="AF4050" s="9"/>
      <c r="AG4050" s="9"/>
      <c r="AH4050" s="9"/>
      <c r="AI4050" s="9"/>
      <c r="AJ4050" s="9"/>
      <c r="AK4050" s="9"/>
      <c r="AL4050" s="9"/>
      <c r="AM4050" s="9"/>
      <c r="AN4050" s="9"/>
      <c r="AO4050" s="9"/>
      <c r="AP4050" s="9"/>
      <c r="AQ4050" s="9"/>
      <c r="AR4050" s="9"/>
      <c r="AS4050" s="9"/>
      <c r="AT4050" s="9"/>
      <c r="AU4050" s="9"/>
      <c r="AV4050" s="9"/>
      <c r="AW4050" s="9"/>
      <c r="AX4050" s="9"/>
      <c r="AY4050" s="9"/>
      <c r="AZ4050" s="9"/>
      <c r="BA4050" s="9"/>
      <c r="BB4050" s="9"/>
      <c r="BC4050" s="9"/>
      <c r="BD4050" s="9"/>
      <c r="BE4050" s="9"/>
      <c r="BF4050" s="9"/>
      <c r="BG4050" s="9"/>
      <c r="BH4050" s="9"/>
      <c r="BI4050" s="9"/>
      <c r="BJ4050" s="9"/>
      <c r="BK4050" s="9"/>
      <c r="BL4050" s="9"/>
      <c r="BM4050" s="9"/>
      <c r="BN4050" s="9"/>
      <c r="BO4050" s="9"/>
      <c r="BP4050" s="9"/>
      <c r="BQ4050" s="9"/>
      <c r="BR4050" s="9"/>
      <c r="BS4050" s="9"/>
      <c r="BT4050" s="9"/>
      <c r="BU4050" s="9"/>
      <c r="BV4050" s="9"/>
      <c r="BW4050" s="9"/>
      <c r="BX4050" s="9"/>
      <c r="BY4050" s="9"/>
      <c r="BZ4050" s="9"/>
    </row>
    <row r="4051" spans="1:78">
      <c r="A4051" s="9"/>
      <c r="B4051" s="10"/>
      <c r="D4051" s="9"/>
      <c r="E4051" s="9"/>
      <c r="F4051" s="9"/>
      <c r="G4051" s="9"/>
      <c r="H4051" s="9"/>
      <c r="I4051" s="9"/>
      <c r="J4051" s="9"/>
      <c r="K4051" s="9"/>
      <c r="L4051" s="9"/>
      <c r="M4051" s="9"/>
      <c r="N4051" s="9"/>
      <c r="O4051" s="9"/>
      <c r="P4051" s="9"/>
      <c r="Q4051" s="9"/>
      <c r="R4051" s="9"/>
      <c r="S4051" s="9"/>
      <c r="T4051" s="9"/>
      <c r="U4051" s="9"/>
      <c r="V4051" s="9"/>
      <c r="W4051" s="9"/>
      <c r="X4051" s="9"/>
      <c r="Y4051" s="9"/>
      <c r="Z4051" s="9"/>
      <c r="AA4051" s="9"/>
      <c r="AB4051" s="9"/>
      <c r="AC4051" s="9"/>
      <c r="AD4051" s="9"/>
      <c r="AE4051" s="9"/>
      <c r="AF4051" s="9"/>
      <c r="AG4051" s="9"/>
      <c r="AH4051" s="9"/>
      <c r="AI4051" s="9"/>
      <c r="AJ4051" s="9"/>
      <c r="AK4051" s="9"/>
      <c r="AL4051" s="9"/>
      <c r="AM4051" s="9"/>
      <c r="AN4051" s="9"/>
      <c r="AO4051" s="9"/>
      <c r="AP4051" s="9"/>
      <c r="AQ4051" s="9"/>
      <c r="AR4051" s="9"/>
      <c r="AS4051" s="9"/>
      <c r="AT4051" s="9"/>
      <c r="AU4051" s="9"/>
      <c r="AV4051" s="9"/>
      <c r="AW4051" s="9"/>
      <c r="AX4051" s="9"/>
      <c r="AY4051" s="9"/>
      <c r="AZ4051" s="9"/>
      <c r="BA4051" s="9"/>
      <c r="BB4051" s="9"/>
      <c r="BC4051" s="9"/>
      <c r="BD4051" s="9"/>
      <c r="BE4051" s="9"/>
      <c r="BF4051" s="9"/>
      <c r="BG4051" s="9"/>
      <c r="BH4051" s="9"/>
      <c r="BI4051" s="9"/>
      <c r="BJ4051" s="9"/>
      <c r="BK4051" s="9"/>
      <c r="BL4051" s="9"/>
      <c r="BM4051" s="9"/>
      <c r="BN4051" s="9"/>
      <c r="BO4051" s="9"/>
      <c r="BP4051" s="9"/>
      <c r="BQ4051" s="9"/>
      <c r="BR4051" s="9"/>
      <c r="BS4051" s="9"/>
      <c r="BT4051" s="9"/>
      <c r="BU4051" s="9"/>
      <c r="BV4051" s="9"/>
      <c r="BW4051" s="9"/>
      <c r="BX4051" s="9"/>
      <c r="BY4051" s="9"/>
      <c r="BZ4051" s="9"/>
    </row>
    <row r="4052" spans="1:78">
      <c r="A4052" s="9"/>
      <c r="B4052" s="10"/>
      <c r="D4052" s="9"/>
      <c r="E4052" s="9"/>
      <c r="F4052" s="9"/>
      <c r="G4052" s="9"/>
      <c r="H4052" s="9"/>
      <c r="I4052" s="9"/>
      <c r="J4052" s="9"/>
      <c r="K4052" s="9"/>
      <c r="L4052" s="9"/>
      <c r="M4052" s="9"/>
      <c r="N4052" s="9"/>
      <c r="O4052" s="9"/>
      <c r="P4052" s="9"/>
      <c r="Q4052" s="9"/>
      <c r="R4052" s="9"/>
      <c r="S4052" s="9"/>
      <c r="T4052" s="9"/>
      <c r="U4052" s="9"/>
      <c r="V4052" s="9"/>
      <c r="W4052" s="9"/>
      <c r="X4052" s="9"/>
      <c r="Y4052" s="9"/>
      <c r="Z4052" s="9"/>
      <c r="AA4052" s="9"/>
      <c r="AB4052" s="9"/>
      <c r="AC4052" s="9"/>
      <c r="AD4052" s="9"/>
      <c r="AE4052" s="9"/>
      <c r="AF4052" s="9"/>
      <c r="AG4052" s="9"/>
      <c r="AH4052" s="9"/>
      <c r="AI4052" s="9"/>
      <c r="AJ4052" s="9"/>
      <c r="AK4052" s="9"/>
      <c r="AL4052" s="9"/>
      <c r="AM4052" s="9"/>
      <c r="AN4052" s="9"/>
      <c r="AO4052" s="9"/>
      <c r="AP4052" s="9"/>
      <c r="AQ4052" s="9"/>
      <c r="AR4052" s="9"/>
      <c r="AS4052" s="9"/>
      <c r="AT4052" s="9"/>
      <c r="AU4052" s="9"/>
      <c r="AV4052" s="9"/>
      <c r="AW4052" s="9"/>
      <c r="AX4052" s="9"/>
      <c r="AY4052" s="9"/>
      <c r="AZ4052" s="9"/>
      <c r="BA4052" s="9"/>
      <c r="BB4052" s="9"/>
      <c r="BC4052" s="9"/>
      <c r="BD4052" s="9"/>
      <c r="BE4052" s="9"/>
      <c r="BF4052" s="9"/>
      <c r="BG4052" s="9"/>
      <c r="BH4052" s="9"/>
      <c r="BI4052" s="9"/>
      <c r="BJ4052" s="9"/>
      <c r="BK4052" s="9"/>
      <c r="BL4052" s="9"/>
      <c r="BM4052" s="9"/>
      <c r="BN4052" s="9"/>
      <c r="BO4052" s="9"/>
      <c r="BP4052" s="9"/>
      <c r="BQ4052" s="9"/>
      <c r="BR4052" s="9"/>
      <c r="BS4052" s="9"/>
      <c r="BT4052" s="9"/>
      <c r="BU4052" s="9"/>
      <c r="BV4052" s="9"/>
      <c r="BW4052" s="9"/>
      <c r="BX4052" s="9"/>
      <c r="BY4052" s="9"/>
      <c r="BZ4052" s="9"/>
    </row>
    <row r="4053" spans="1:78">
      <c r="A4053" s="9"/>
      <c r="B4053" s="10"/>
      <c r="D4053" s="9"/>
      <c r="E4053" s="9"/>
      <c r="F4053" s="9"/>
      <c r="G4053" s="9"/>
      <c r="H4053" s="9"/>
      <c r="I4053" s="9"/>
      <c r="J4053" s="9"/>
      <c r="K4053" s="9"/>
      <c r="L4053" s="9"/>
      <c r="M4053" s="9"/>
      <c r="N4053" s="9"/>
      <c r="O4053" s="9"/>
      <c r="P4053" s="9"/>
      <c r="Q4053" s="9"/>
      <c r="R4053" s="9"/>
      <c r="S4053" s="9"/>
      <c r="T4053" s="9"/>
      <c r="U4053" s="9"/>
      <c r="V4053" s="9"/>
      <c r="W4053" s="9"/>
      <c r="X4053" s="9"/>
      <c r="Y4053" s="9"/>
      <c r="Z4053" s="9"/>
      <c r="AA4053" s="9"/>
      <c r="AB4053" s="9"/>
      <c r="AC4053" s="9"/>
      <c r="AD4053" s="9"/>
      <c r="AE4053" s="9"/>
      <c r="AF4053" s="9"/>
      <c r="AG4053" s="9"/>
      <c r="AH4053" s="9"/>
      <c r="AI4053" s="9"/>
      <c r="AJ4053" s="9"/>
      <c r="AK4053" s="9"/>
      <c r="AL4053" s="9"/>
      <c r="AM4053" s="9"/>
      <c r="AN4053" s="9"/>
      <c r="AO4053" s="9"/>
      <c r="AP4053" s="9"/>
      <c r="AQ4053" s="9"/>
      <c r="AR4053" s="9"/>
      <c r="AS4053" s="9"/>
      <c r="AT4053" s="9"/>
      <c r="AU4053" s="9"/>
      <c r="AV4053" s="9"/>
      <c r="AW4053" s="9"/>
      <c r="AX4053" s="9"/>
      <c r="AY4053" s="9"/>
      <c r="AZ4053" s="9"/>
      <c r="BA4053" s="9"/>
      <c r="BB4053" s="9"/>
      <c r="BC4053" s="9"/>
      <c r="BD4053" s="9"/>
      <c r="BE4053" s="9"/>
      <c r="BF4053" s="9"/>
      <c r="BG4053" s="9"/>
      <c r="BH4053" s="9"/>
      <c r="BI4053" s="9"/>
      <c r="BJ4053" s="9"/>
      <c r="BK4053" s="9"/>
      <c r="BL4053" s="9"/>
      <c r="BM4053" s="9"/>
      <c r="BN4053" s="9"/>
      <c r="BO4053" s="9"/>
      <c r="BP4053" s="9"/>
      <c r="BQ4053" s="9"/>
      <c r="BR4053" s="9"/>
      <c r="BS4053" s="9"/>
      <c r="BT4053" s="9"/>
      <c r="BU4053" s="9"/>
      <c r="BV4053" s="9"/>
      <c r="BW4053" s="9"/>
      <c r="BX4053" s="9"/>
      <c r="BY4053" s="9"/>
      <c r="BZ4053" s="9"/>
    </row>
    <row r="4054" spans="1:78">
      <c r="A4054" s="9"/>
      <c r="B4054" s="10"/>
      <c r="D4054" s="9"/>
      <c r="E4054" s="9"/>
      <c r="F4054" s="9"/>
      <c r="G4054" s="9"/>
      <c r="H4054" s="9"/>
      <c r="I4054" s="9"/>
      <c r="J4054" s="9"/>
      <c r="K4054" s="9"/>
      <c r="L4054" s="9"/>
      <c r="M4054" s="9"/>
      <c r="N4054" s="9"/>
      <c r="O4054" s="9"/>
      <c r="P4054" s="9"/>
      <c r="Q4054" s="9"/>
      <c r="R4054" s="9"/>
      <c r="S4054" s="9"/>
      <c r="T4054" s="9"/>
      <c r="U4054" s="9"/>
      <c r="V4054" s="9"/>
      <c r="W4054" s="9"/>
      <c r="X4054" s="9"/>
      <c r="Y4054" s="9"/>
      <c r="Z4054" s="9"/>
      <c r="AA4054" s="9"/>
      <c r="AB4054" s="9"/>
      <c r="AC4054" s="9"/>
      <c r="AD4054" s="9"/>
      <c r="AE4054" s="9"/>
      <c r="AF4054" s="9"/>
      <c r="AG4054" s="9"/>
      <c r="AH4054" s="9"/>
      <c r="AI4054" s="9"/>
      <c r="AJ4054" s="9"/>
      <c r="AK4054" s="9"/>
      <c r="AL4054" s="9"/>
      <c r="AM4054" s="9"/>
      <c r="AN4054" s="9"/>
      <c r="AO4054" s="9"/>
      <c r="AP4054" s="9"/>
      <c r="AQ4054" s="9"/>
      <c r="AR4054" s="9"/>
      <c r="AS4054" s="9"/>
      <c r="AT4054" s="9"/>
      <c r="AU4054" s="9"/>
      <c r="AV4054" s="9"/>
      <c r="AW4054" s="9"/>
      <c r="AX4054" s="9"/>
      <c r="AY4054" s="9"/>
      <c r="AZ4054" s="9"/>
      <c r="BA4054" s="9"/>
      <c r="BB4054" s="9"/>
      <c r="BC4054" s="9"/>
      <c r="BD4054" s="9"/>
      <c r="BE4054" s="9"/>
      <c r="BF4054" s="9"/>
      <c r="BG4054" s="9"/>
      <c r="BH4054" s="9"/>
      <c r="BI4054" s="9"/>
      <c r="BJ4054" s="9"/>
      <c r="BK4054" s="9"/>
      <c r="BL4054" s="9"/>
      <c r="BM4054" s="9"/>
      <c r="BN4054" s="9"/>
      <c r="BO4054" s="9"/>
      <c r="BP4054" s="9"/>
      <c r="BQ4054" s="9"/>
      <c r="BR4054" s="9"/>
      <c r="BS4054" s="9"/>
      <c r="BT4054" s="9"/>
      <c r="BU4054" s="9"/>
      <c r="BV4054" s="9"/>
      <c r="BW4054" s="9"/>
      <c r="BX4054" s="9"/>
      <c r="BY4054" s="9"/>
      <c r="BZ4054" s="9"/>
    </row>
    <row r="4055" spans="1:78">
      <c r="A4055" s="9"/>
      <c r="B4055" s="10"/>
      <c r="D4055" s="9"/>
      <c r="E4055" s="9"/>
      <c r="F4055" s="9"/>
      <c r="G4055" s="9"/>
      <c r="H4055" s="9"/>
      <c r="I4055" s="9"/>
      <c r="J4055" s="9"/>
      <c r="K4055" s="9"/>
      <c r="L4055" s="9"/>
      <c r="M4055" s="9"/>
      <c r="N4055" s="9"/>
      <c r="O4055" s="9"/>
      <c r="P4055" s="9"/>
      <c r="Q4055" s="9"/>
      <c r="R4055" s="9"/>
      <c r="S4055" s="9"/>
      <c r="T4055" s="9"/>
      <c r="U4055" s="9"/>
      <c r="V4055" s="9"/>
      <c r="W4055" s="9"/>
      <c r="X4055" s="9"/>
      <c r="Y4055" s="9"/>
      <c r="Z4055" s="9"/>
      <c r="AA4055" s="9"/>
      <c r="AB4055" s="9"/>
      <c r="AC4055" s="9"/>
      <c r="AD4055" s="9"/>
      <c r="AE4055" s="9"/>
      <c r="AF4055" s="9"/>
      <c r="AG4055" s="9"/>
      <c r="AH4055" s="9"/>
      <c r="AI4055" s="9"/>
      <c r="AJ4055" s="9"/>
      <c r="AK4055" s="9"/>
      <c r="AL4055" s="9"/>
      <c r="AM4055" s="9"/>
      <c r="AN4055" s="9"/>
      <c r="AO4055" s="9"/>
      <c r="AP4055" s="9"/>
      <c r="AQ4055" s="9"/>
      <c r="AR4055" s="9"/>
      <c r="AS4055" s="9"/>
      <c r="AT4055" s="9"/>
      <c r="AU4055" s="9"/>
      <c r="AV4055" s="9"/>
      <c r="AW4055" s="9"/>
      <c r="AX4055" s="9"/>
      <c r="AY4055" s="9"/>
      <c r="AZ4055" s="9"/>
      <c r="BA4055" s="9"/>
      <c r="BB4055" s="9"/>
      <c r="BC4055" s="9"/>
      <c r="BD4055" s="9"/>
      <c r="BE4055" s="9"/>
      <c r="BF4055" s="9"/>
      <c r="BG4055" s="9"/>
      <c r="BH4055" s="9"/>
      <c r="BI4055" s="9"/>
      <c r="BJ4055" s="9"/>
      <c r="BK4055" s="9"/>
      <c r="BL4055" s="9"/>
      <c r="BM4055" s="9"/>
      <c r="BN4055" s="9"/>
      <c r="BO4055" s="9"/>
      <c r="BP4055" s="9"/>
      <c r="BQ4055" s="9"/>
      <c r="BR4055" s="9"/>
      <c r="BS4055" s="9"/>
      <c r="BT4055" s="9"/>
      <c r="BU4055" s="9"/>
      <c r="BV4055" s="9"/>
      <c r="BW4055" s="9"/>
      <c r="BX4055" s="9"/>
      <c r="BY4055" s="9"/>
      <c r="BZ4055" s="9"/>
    </row>
    <row r="4056" spans="1:78">
      <c r="A4056" s="9"/>
      <c r="B4056" s="10"/>
      <c r="D4056" s="9"/>
      <c r="E4056" s="9"/>
      <c r="F4056" s="9"/>
      <c r="G4056" s="9"/>
      <c r="H4056" s="9"/>
      <c r="I4056" s="9"/>
      <c r="J4056" s="9"/>
      <c r="K4056" s="9"/>
      <c r="L4056" s="9"/>
      <c r="M4056" s="9"/>
      <c r="N4056" s="9"/>
      <c r="O4056" s="9"/>
      <c r="P4056" s="9"/>
      <c r="Q4056" s="9"/>
      <c r="R4056" s="9"/>
      <c r="S4056" s="9"/>
      <c r="T4056" s="9"/>
      <c r="U4056" s="9"/>
      <c r="V4056" s="9"/>
      <c r="W4056" s="9"/>
      <c r="X4056" s="9"/>
      <c r="Y4056" s="9"/>
      <c r="Z4056" s="9"/>
      <c r="AA4056" s="9"/>
      <c r="AB4056" s="9"/>
      <c r="AC4056" s="9"/>
      <c r="AD4056" s="9"/>
      <c r="AE4056" s="9"/>
      <c r="AF4056" s="9"/>
      <c r="AG4056" s="9"/>
      <c r="AH4056" s="9"/>
      <c r="AI4056" s="9"/>
      <c r="AJ4056" s="9"/>
      <c r="AK4056" s="9"/>
      <c r="AL4056" s="9"/>
      <c r="AM4056" s="9"/>
      <c r="AN4056" s="9"/>
      <c r="AO4056" s="9"/>
      <c r="AP4056" s="9"/>
      <c r="AQ4056" s="9"/>
      <c r="AR4056" s="9"/>
      <c r="AS4056" s="9"/>
      <c r="AT4056" s="9"/>
      <c r="AU4056" s="9"/>
      <c r="AV4056" s="9"/>
      <c r="AW4056" s="9"/>
      <c r="AX4056" s="9"/>
      <c r="AY4056" s="9"/>
      <c r="AZ4056" s="9"/>
      <c r="BA4056" s="9"/>
      <c r="BB4056" s="9"/>
      <c r="BC4056" s="9"/>
      <c r="BD4056" s="9"/>
      <c r="BE4056" s="9"/>
      <c r="BF4056" s="9"/>
      <c r="BG4056" s="9"/>
      <c r="BH4056" s="9"/>
      <c r="BI4056" s="9"/>
      <c r="BJ4056" s="9"/>
      <c r="BK4056" s="9"/>
      <c r="BL4056" s="9"/>
      <c r="BM4056" s="9"/>
      <c r="BN4056" s="9"/>
      <c r="BO4056" s="9"/>
      <c r="BP4056" s="9"/>
      <c r="BQ4056" s="9"/>
      <c r="BR4056" s="9"/>
      <c r="BS4056" s="9"/>
      <c r="BT4056" s="9"/>
      <c r="BU4056" s="9"/>
      <c r="BV4056" s="9"/>
      <c r="BW4056" s="9"/>
      <c r="BX4056" s="9"/>
      <c r="BY4056" s="9"/>
      <c r="BZ4056" s="9"/>
    </row>
    <row r="4057" spans="1:78">
      <c r="A4057" s="9"/>
      <c r="B4057" s="10"/>
      <c r="D4057" s="9"/>
      <c r="E4057" s="9"/>
      <c r="F4057" s="9"/>
      <c r="G4057" s="9"/>
      <c r="H4057" s="9"/>
      <c r="I4057" s="9"/>
      <c r="J4057" s="9"/>
      <c r="K4057" s="9"/>
      <c r="L4057" s="9"/>
      <c r="M4057" s="9"/>
      <c r="N4057" s="9"/>
      <c r="O4057" s="9"/>
      <c r="P4057" s="9"/>
      <c r="Q4057" s="9"/>
      <c r="R4057" s="9"/>
      <c r="S4057" s="9"/>
      <c r="T4057" s="9"/>
      <c r="U4057" s="9"/>
      <c r="V4057" s="9"/>
      <c r="W4057" s="9"/>
      <c r="X4057" s="9"/>
      <c r="Y4057" s="9"/>
      <c r="Z4057" s="9"/>
      <c r="AA4057" s="9"/>
      <c r="AB4057" s="9"/>
      <c r="AC4057" s="9"/>
      <c r="AD4057" s="9"/>
      <c r="AE4057" s="9"/>
      <c r="AF4057" s="9"/>
      <c r="AG4057" s="9"/>
      <c r="AH4057" s="9"/>
      <c r="AI4057" s="9"/>
      <c r="AJ4057" s="9"/>
      <c r="AK4057" s="9"/>
      <c r="AL4057" s="9"/>
      <c r="AM4057" s="9"/>
      <c r="AN4057" s="9"/>
      <c r="AO4057" s="9"/>
      <c r="AP4057" s="9"/>
      <c r="AQ4057" s="9"/>
      <c r="AR4057" s="9"/>
      <c r="AS4057" s="9"/>
      <c r="AT4057" s="9"/>
      <c r="AU4057" s="9"/>
      <c r="AV4057" s="9"/>
      <c r="AW4057" s="9"/>
      <c r="AX4057" s="9"/>
      <c r="AY4057" s="9"/>
      <c r="AZ4057" s="9"/>
      <c r="BA4057" s="9"/>
      <c r="BB4057" s="9"/>
      <c r="BC4057" s="9"/>
      <c r="BD4057" s="9"/>
      <c r="BE4057" s="9"/>
      <c r="BF4057" s="9"/>
      <c r="BG4057" s="9"/>
      <c r="BH4057" s="9"/>
      <c r="BI4057" s="9"/>
      <c r="BJ4057" s="9"/>
      <c r="BK4057" s="9"/>
      <c r="BL4057" s="9"/>
      <c r="BM4057" s="9"/>
      <c r="BN4057" s="9"/>
      <c r="BO4057" s="9"/>
      <c r="BP4057" s="9"/>
      <c r="BQ4057" s="9"/>
      <c r="BR4057" s="9"/>
      <c r="BS4057" s="9"/>
      <c r="BT4057" s="9"/>
      <c r="BU4057" s="9"/>
      <c r="BV4057" s="9"/>
      <c r="BW4057" s="9"/>
      <c r="BX4057" s="9"/>
      <c r="BY4057" s="9"/>
      <c r="BZ4057" s="9"/>
    </row>
    <row r="4058" spans="1:78">
      <c r="A4058" s="9"/>
      <c r="B4058" s="10"/>
      <c r="D4058" s="9"/>
      <c r="E4058" s="9"/>
      <c r="F4058" s="9"/>
      <c r="G4058" s="9"/>
      <c r="H4058" s="9"/>
      <c r="I4058" s="9"/>
      <c r="J4058" s="9"/>
      <c r="K4058" s="9"/>
      <c r="L4058" s="9"/>
      <c r="M4058" s="9"/>
      <c r="N4058" s="9"/>
      <c r="O4058" s="9"/>
      <c r="P4058" s="9"/>
      <c r="Q4058" s="9"/>
      <c r="R4058" s="9"/>
      <c r="S4058" s="9"/>
      <c r="T4058" s="9"/>
      <c r="U4058" s="9"/>
      <c r="V4058" s="9"/>
      <c r="W4058" s="9"/>
      <c r="X4058" s="9"/>
      <c r="Y4058" s="9"/>
      <c r="Z4058" s="9"/>
      <c r="AA4058" s="9"/>
      <c r="AB4058" s="9"/>
      <c r="AC4058" s="9"/>
      <c r="AD4058" s="9"/>
      <c r="AE4058" s="9"/>
      <c r="AF4058" s="9"/>
      <c r="AG4058" s="9"/>
      <c r="AH4058" s="9"/>
      <c r="AI4058" s="9"/>
      <c r="AJ4058" s="9"/>
      <c r="AK4058" s="9"/>
      <c r="AL4058" s="9"/>
      <c r="AM4058" s="9"/>
      <c r="AN4058" s="9"/>
      <c r="AO4058" s="9"/>
      <c r="AP4058" s="9"/>
      <c r="AQ4058" s="9"/>
      <c r="AR4058" s="9"/>
      <c r="AS4058" s="9"/>
      <c r="AT4058" s="9"/>
      <c r="AU4058" s="9"/>
      <c r="AV4058" s="9"/>
      <c r="AW4058" s="9"/>
      <c r="AX4058" s="9"/>
      <c r="AY4058" s="9"/>
      <c r="AZ4058" s="9"/>
      <c r="BA4058" s="9"/>
      <c r="BB4058" s="9"/>
      <c r="BC4058" s="9"/>
      <c r="BD4058" s="9"/>
      <c r="BE4058" s="9"/>
      <c r="BF4058" s="9"/>
      <c r="BG4058" s="9"/>
      <c r="BH4058" s="9"/>
      <c r="BI4058" s="9"/>
      <c r="BJ4058" s="9"/>
      <c r="BK4058" s="9"/>
      <c r="BL4058" s="9"/>
      <c r="BM4058" s="9"/>
      <c r="BN4058" s="9"/>
      <c r="BO4058" s="9"/>
      <c r="BP4058" s="9"/>
      <c r="BQ4058" s="9"/>
      <c r="BR4058" s="9"/>
      <c r="BS4058" s="9"/>
      <c r="BT4058" s="9"/>
      <c r="BU4058" s="9"/>
      <c r="BV4058" s="9"/>
      <c r="BW4058" s="9"/>
      <c r="BX4058" s="9"/>
      <c r="BY4058" s="9"/>
      <c r="BZ4058" s="9"/>
    </row>
    <row r="4059" spans="1:78">
      <c r="A4059" s="9"/>
      <c r="B4059" s="10"/>
      <c r="D4059" s="9"/>
      <c r="E4059" s="9"/>
      <c r="F4059" s="9"/>
      <c r="G4059" s="9"/>
      <c r="H4059" s="9"/>
      <c r="I4059" s="9"/>
      <c r="J4059" s="9"/>
      <c r="K4059" s="9"/>
      <c r="L4059" s="9"/>
      <c r="M4059" s="9"/>
      <c r="N4059" s="9"/>
      <c r="O4059" s="9"/>
      <c r="P4059" s="9"/>
      <c r="Q4059" s="9"/>
      <c r="R4059" s="9"/>
      <c r="S4059" s="9"/>
      <c r="T4059" s="9"/>
      <c r="U4059" s="9"/>
      <c r="V4059" s="9"/>
      <c r="W4059" s="9"/>
      <c r="X4059" s="9"/>
      <c r="Y4059" s="9"/>
      <c r="Z4059" s="9"/>
      <c r="AA4059" s="9"/>
      <c r="AB4059" s="9"/>
      <c r="AC4059" s="9"/>
      <c r="AD4059" s="9"/>
      <c r="AE4059" s="9"/>
      <c r="AF4059" s="9"/>
      <c r="AG4059" s="9"/>
      <c r="AH4059" s="9"/>
      <c r="AI4059" s="9"/>
      <c r="AJ4059" s="9"/>
      <c r="AK4059" s="9"/>
      <c r="AL4059" s="9"/>
      <c r="AM4059" s="9"/>
      <c r="AN4059" s="9"/>
      <c r="AO4059" s="9"/>
      <c r="AP4059" s="9"/>
      <c r="AQ4059" s="9"/>
      <c r="AR4059" s="9"/>
      <c r="AS4059" s="9"/>
      <c r="AT4059" s="9"/>
      <c r="AU4059" s="9"/>
      <c r="AV4059" s="9"/>
      <c r="AW4059" s="9"/>
      <c r="AX4059" s="9"/>
      <c r="AY4059" s="9"/>
      <c r="AZ4059" s="9"/>
      <c r="BA4059" s="9"/>
      <c r="BB4059" s="9"/>
      <c r="BC4059" s="9"/>
      <c r="BD4059" s="9"/>
      <c r="BE4059" s="9"/>
      <c r="BF4059" s="9"/>
      <c r="BG4059" s="9"/>
      <c r="BH4059" s="9"/>
      <c r="BI4059" s="9"/>
      <c r="BJ4059" s="9"/>
      <c r="BK4059" s="9"/>
      <c r="BL4059" s="9"/>
      <c r="BM4059" s="9"/>
      <c r="BN4059" s="9"/>
      <c r="BO4059" s="9"/>
      <c r="BP4059" s="9"/>
      <c r="BQ4059" s="9"/>
      <c r="BR4059" s="9"/>
      <c r="BS4059" s="9"/>
      <c r="BT4059" s="9"/>
      <c r="BU4059" s="9"/>
      <c r="BV4059" s="9"/>
      <c r="BW4059" s="9"/>
      <c r="BX4059" s="9"/>
      <c r="BY4059" s="9"/>
      <c r="BZ4059" s="9"/>
    </row>
    <row r="4060" spans="1:78">
      <c r="A4060" s="9"/>
      <c r="B4060" s="10"/>
      <c r="D4060" s="9"/>
      <c r="E4060" s="9"/>
      <c r="F4060" s="9"/>
      <c r="G4060" s="9"/>
      <c r="H4060" s="9"/>
      <c r="I4060" s="9"/>
      <c r="J4060" s="9"/>
      <c r="K4060" s="9"/>
      <c r="L4060" s="9"/>
      <c r="M4060" s="9"/>
      <c r="N4060" s="9"/>
      <c r="O4060" s="9"/>
      <c r="P4060" s="9"/>
      <c r="Q4060" s="9"/>
      <c r="R4060" s="9"/>
      <c r="S4060" s="9"/>
      <c r="T4060" s="9"/>
      <c r="U4060" s="9"/>
      <c r="V4060" s="9"/>
      <c r="W4060" s="9"/>
      <c r="X4060" s="9"/>
      <c r="Y4060" s="9"/>
      <c r="Z4060" s="9"/>
      <c r="AA4060" s="9"/>
      <c r="AB4060" s="9"/>
      <c r="AC4060" s="9"/>
      <c r="AD4060" s="9"/>
      <c r="AE4060" s="9"/>
      <c r="AF4060" s="9"/>
      <c r="AG4060" s="9"/>
      <c r="AH4060" s="9"/>
      <c r="AI4060" s="9"/>
      <c r="AJ4060" s="9"/>
      <c r="AK4060" s="9"/>
      <c r="AL4060" s="9"/>
      <c r="AM4060" s="9"/>
      <c r="AN4060" s="9"/>
      <c r="AO4060" s="9"/>
      <c r="AP4060" s="9"/>
      <c r="AQ4060" s="9"/>
      <c r="AR4060" s="9"/>
      <c r="AS4060" s="9"/>
      <c r="AT4060" s="9"/>
      <c r="AU4060" s="9"/>
      <c r="AV4060" s="9"/>
      <c r="AW4060" s="9"/>
      <c r="AX4060" s="9"/>
      <c r="AY4060" s="9"/>
      <c r="AZ4060" s="9"/>
      <c r="BA4060" s="9"/>
      <c r="BB4060" s="9"/>
      <c r="BC4060" s="9"/>
      <c r="BD4060" s="9"/>
      <c r="BE4060" s="9"/>
      <c r="BF4060" s="9"/>
      <c r="BG4060" s="9"/>
      <c r="BH4060" s="9"/>
      <c r="BI4060" s="9"/>
      <c r="BJ4060" s="9"/>
      <c r="BK4060" s="9"/>
      <c r="BL4060" s="9"/>
      <c r="BM4060" s="9"/>
      <c r="BN4060" s="9"/>
      <c r="BO4060" s="9"/>
      <c r="BP4060" s="9"/>
      <c r="BQ4060" s="9"/>
      <c r="BR4060" s="9"/>
      <c r="BS4060" s="9"/>
      <c r="BT4060" s="9"/>
      <c r="BU4060" s="9"/>
      <c r="BV4060" s="9"/>
      <c r="BW4060" s="9"/>
      <c r="BX4060" s="9"/>
      <c r="BY4060" s="9"/>
      <c r="BZ4060" s="9"/>
    </row>
    <row r="4061" spans="1:78">
      <c r="A4061" s="9"/>
      <c r="B4061" s="10"/>
      <c r="D4061" s="9"/>
      <c r="E4061" s="9"/>
      <c r="F4061" s="9"/>
      <c r="G4061" s="9"/>
      <c r="H4061" s="9"/>
      <c r="I4061" s="9"/>
      <c r="J4061" s="9"/>
      <c r="K4061" s="9"/>
      <c r="L4061" s="9"/>
      <c r="M4061" s="9"/>
      <c r="N4061" s="9"/>
      <c r="O4061" s="9"/>
      <c r="P4061" s="9"/>
      <c r="Q4061" s="9"/>
      <c r="R4061" s="9"/>
      <c r="S4061" s="9"/>
      <c r="T4061" s="9"/>
      <c r="U4061" s="9"/>
      <c r="V4061" s="9"/>
      <c r="W4061" s="9"/>
      <c r="X4061" s="9"/>
      <c r="Y4061" s="9"/>
      <c r="Z4061" s="9"/>
      <c r="AA4061" s="9"/>
      <c r="AB4061" s="9"/>
      <c r="AC4061" s="9"/>
      <c r="AD4061" s="9"/>
      <c r="AE4061" s="9"/>
      <c r="AF4061" s="9"/>
      <c r="AG4061" s="9"/>
      <c r="AH4061" s="9"/>
      <c r="AI4061" s="9"/>
      <c r="AJ4061" s="9"/>
      <c r="AK4061" s="9"/>
      <c r="AL4061" s="9"/>
      <c r="AM4061" s="9"/>
      <c r="AN4061" s="9"/>
      <c r="AO4061" s="9"/>
      <c r="AP4061" s="9"/>
      <c r="AQ4061" s="9"/>
      <c r="AR4061" s="9"/>
      <c r="AS4061" s="9"/>
      <c r="AT4061" s="9"/>
      <c r="AU4061" s="9"/>
      <c r="AV4061" s="9"/>
      <c r="AW4061" s="9"/>
      <c r="AX4061" s="9"/>
      <c r="AY4061" s="9"/>
      <c r="AZ4061" s="9"/>
      <c r="BA4061" s="9"/>
      <c r="BB4061" s="9"/>
      <c r="BC4061" s="9"/>
      <c r="BD4061" s="9"/>
      <c r="BE4061" s="9"/>
      <c r="BF4061" s="9"/>
      <c r="BG4061" s="9"/>
      <c r="BH4061" s="9"/>
      <c r="BI4061" s="9"/>
      <c r="BJ4061" s="9"/>
      <c r="BK4061" s="9"/>
      <c r="BL4061" s="9"/>
      <c r="BM4061" s="9"/>
      <c r="BN4061" s="9"/>
      <c r="BO4061" s="9"/>
      <c r="BP4061" s="9"/>
      <c r="BQ4061" s="9"/>
      <c r="BR4061" s="9"/>
      <c r="BS4061" s="9"/>
      <c r="BT4061" s="9"/>
      <c r="BU4061" s="9"/>
      <c r="BV4061" s="9"/>
      <c r="BW4061" s="9"/>
      <c r="BX4061" s="9"/>
      <c r="BY4061" s="9"/>
      <c r="BZ4061" s="9"/>
    </row>
    <row r="4062" spans="1:78">
      <c r="A4062" s="9"/>
      <c r="B4062" s="10"/>
      <c r="D4062" s="9"/>
      <c r="E4062" s="9"/>
      <c r="F4062" s="9"/>
      <c r="G4062" s="9"/>
      <c r="H4062" s="9"/>
      <c r="I4062" s="9"/>
      <c r="J4062" s="9"/>
      <c r="K4062" s="9"/>
      <c r="L4062" s="9"/>
      <c r="M4062" s="9"/>
      <c r="N4062" s="9"/>
      <c r="O4062" s="9"/>
      <c r="P4062" s="9"/>
      <c r="Q4062" s="9"/>
      <c r="R4062" s="9"/>
      <c r="S4062" s="9"/>
      <c r="T4062" s="9"/>
      <c r="U4062" s="9"/>
      <c r="V4062" s="9"/>
      <c r="W4062" s="9"/>
      <c r="X4062" s="9"/>
      <c r="Y4062" s="9"/>
      <c r="Z4062" s="9"/>
      <c r="AA4062" s="9"/>
      <c r="AB4062" s="9"/>
      <c r="AC4062" s="9"/>
      <c r="AD4062" s="9"/>
      <c r="AE4062" s="9"/>
      <c r="AF4062" s="9"/>
      <c r="AG4062" s="9"/>
      <c r="AH4062" s="9"/>
      <c r="AI4062" s="9"/>
      <c r="AJ4062" s="9"/>
      <c r="AK4062" s="9"/>
      <c r="AL4062" s="9"/>
      <c r="AM4062" s="9"/>
      <c r="AN4062" s="9"/>
      <c r="AO4062" s="9"/>
      <c r="AP4062" s="9"/>
      <c r="AQ4062" s="9"/>
      <c r="AR4062" s="9"/>
      <c r="AS4062" s="9"/>
      <c r="AT4062" s="9"/>
      <c r="AU4062" s="9"/>
      <c r="AV4062" s="9"/>
      <c r="AW4062" s="9"/>
      <c r="AX4062" s="9"/>
      <c r="AY4062" s="9"/>
      <c r="AZ4062" s="9"/>
      <c r="BA4062" s="9"/>
      <c r="BB4062" s="9"/>
      <c r="BC4062" s="9"/>
      <c r="BD4062" s="9"/>
      <c r="BE4062" s="9"/>
      <c r="BF4062" s="9"/>
      <c r="BG4062" s="9"/>
      <c r="BH4062" s="9"/>
      <c r="BI4062" s="9"/>
      <c r="BJ4062" s="9"/>
      <c r="BK4062" s="9"/>
      <c r="BL4062" s="9"/>
      <c r="BM4062" s="9"/>
      <c r="BN4062" s="9"/>
      <c r="BO4062" s="9"/>
      <c r="BP4062" s="9"/>
      <c r="BQ4062" s="9"/>
      <c r="BR4062" s="9"/>
      <c r="BS4062" s="9"/>
      <c r="BT4062" s="9"/>
      <c r="BU4062" s="9"/>
      <c r="BV4062" s="9"/>
      <c r="BW4062" s="9"/>
      <c r="BX4062" s="9"/>
      <c r="BY4062" s="9"/>
      <c r="BZ4062" s="9"/>
    </row>
    <row r="4063" spans="1:78">
      <c r="A4063" s="9"/>
      <c r="B4063" s="10"/>
      <c r="D4063" s="9"/>
      <c r="E4063" s="9"/>
      <c r="F4063" s="9"/>
      <c r="G4063" s="9"/>
      <c r="H4063" s="9"/>
      <c r="I4063" s="9"/>
      <c r="J4063" s="9"/>
      <c r="K4063" s="9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  <c r="W4063" s="9"/>
      <c r="X4063" s="9"/>
      <c r="Y4063" s="9"/>
      <c r="Z4063" s="9"/>
      <c r="AA4063" s="9"/>
      <c r="AB4063" s="9"/>
      <c r="AC4063" s="9"/>
      <c r="AD4063" s="9"/>
      <c r="AE4063" s="9"/>
      <c r="AF4063" s="9"/>
      <c r="AG4063" s="9"/>
      <c r="AH4063" s="9"/>
      <c r="AI4063" s="9"/>
      <c r="AJ4063" s="9"/>
      <c r="AK4063" s="9"/>
      <c r="AL4063" s="9"/>
      <c r="AM4063" s="9"/>
      <c r="AN4063" s="9"/>
      <c r="AO4063" s="9"/>
      <c r="AP4063" s="9"/>
      <c r="AQ4063" s="9"/>
      <c r="AR4063" s="9"/>
      <c r="AS4063" s="9"/>
      <c r="AT4063" s="9"/>
      <c r="AU4063" s="9"/>
      <c r="AV4063" s="9"/>
      <c r="AW4063" s="9"/>
      <c r="AX4063" s="9"/>
      <c r="AY4063" s="9"/>
      <c r="AZ4063" s="9"/>
      <c r="BA4063" s="9"/>
      <c r="BB4063" s="9"/>
      <c r="BC4063" s="9"/>
      <c r="BD4063" s="9"/>
      <c r="BE4063" s="9"/>
      <c r="BF4063" s="9"/>
      <c r="BG4063" s="9"/>
      <c r="BH4063" s="9"/>
      <c r="BI4063" s="9"/>
      <c r="BJ4063" s="9"/>
      <c r="BK4063" s="9"/>
      <c r="BL4063" s="9"/>
      <c r="BM4063" s="9"/>
      <c r="BN4063" s="9"/>
      <c r="BO4063" s="9"/>
      <c r="BP4063" s="9"/>
      <c r="BQ4063" s="9"/>
      <c r="BR4063" s="9"/>
      <c r="BS4063" s="9"/>
      <c r="BT4063" s="9"/>
      <c r="BU4063" s="9"/>
      <c r="BV4063" s="9"/>
      <c r="BW4063" s="9"/>
      <c r="BX4063" s="9"/>
      <c r="BY4063" s="9"/>
      <c r="BZ4063" s="9"/>
    </row>
    <row r="4064" spans="1:78">
      <c r="A4064" s="9"/>
      <c r="B4064" s="10"/>
      <c r="D4064" s="9"/>
      <c r="E4064" s="9"/>
      <c r="F4064" s="9"/>
      <c r="G4064" s="9"/>
      <c r="H4064" s="9"/>
      <c r="I4064" s="9"/>
      <c r="J4064" s="9"/>
      <c r="K4064" s="9"/>
      <c r="L4064" s="9"/>
      <c r="M4064" s="9"/>
      <c r="N4064" s="9"/>
      <c r="O4064" s="9"/>
      <c r="P4064" s="9"/>
      <c r="Q4064" s="9"/>
      <c r="R4064" s="9"/>
      <c r="S4064" s="9"/>
      <c r="T4064" s="9"/>
      <c r="U4064" s="9"/>
      <c r="V4064" s="9"/>
      <c r="W4064" s="9"/>
      <c r="X4064" s="9"/>
      <c r="Y4064" s="9"/>
      <c r="Z4064" s="9"/>
      <c r="AA4064" s="9"/>
      <c r="AB4064" s="9"/>
      <c r="AC4064" s="9"/>
      <c r="AD4064" s="9"/>
      <c r="AE4064" s="9"/>
      <c r="AF4064" s="9"/>
      <c r="AG4064" s="9"/>
      <c r="AH4064" s="9"/>
      <c r="AI4064" s="9"/>
      <c r="AJ4064" s="9"/>
      <c r="AK4064" s="9"/>
      <c r="AL4064" s="9"/>
      <c r="AM4064" s="9"/>
      <c r="AN4064" s="9"/>
      <c r="AO4064" s="9"/>
      <c r="AP4064" s="9"/>
      <c r="AQ4064" s="9"/>
      <c r="AR4064" s="9"/>
      <c r="AS4064" s="9"/>
      <c r="AT4064" s="9"/>
      <c r="AU4064" s="9"/>
      <c r="AV4064" s="9"/>
      <c r="AW4064" s="9"/>
      <c r="AX4064" s="9"/>
      <c r="AY4064" s="9"/>
      <c r="AZ4064" s="9"/>
      <c r="BA4064" s="9"/>
      <c r="BB4064" s="9"/>
      <c r="BC4064" s="9"/>
      <c r="BD4064" s="9"/>
      <c r="BE4064" s="9"/>
      <c r="BF4064" s="9"/>
      <c r="BG4064" s="9"/>
      <c r="BH4064" s="9"/>
      <c r="BI4064" s="9"/>
      <c r="BJ4064" s="9"/>
      <c r="BK4064" s="9"/>
      <c r="BL4064" s="9"/>
      <c r="BM4064" s="9"/>
      <c r="BN4064" s="9"/>
      <c r="BO4064" s="9"/>
      <c r="BP4064" s="9"/>
      <c r="BQ4064" s="9"/>
      <c r="BR4064" s="9"/>
      <c r="BS4064" s="9"/>
      <c r="BT4064" s="9"/>
      <c r="BU4064" s="9"/>
      <c r="BV4064" s="9"/>
      <c r="BW4064" s="9"/>
      <c r="BX4064" s="9"/>
      <c r="BY4064" s="9"/>
      <c r="BZ4064" s="9"/>
    </row>
    <row r="4065" spans="1:78">
      <c r="A4065" s="9"/>
      <c r="B4065" s="10"/>
      <c r="D4065" s="9"/>
      <c r="E4065" s="9"/>
      <c r="F4065" s="9"/>
      <c r="G4065" s="9"/>
      <c r="H4065" s="9"/>
      <c r="I4065" s="9"/>
      <c r="J4065" s="9"/>
      <c r="K4065" s="9"/>
      <c r="L4065" s="9"/>
      <c r="M4065" s="9"/>
      <c r="N4065" s="9"/>
      <c r="O4065" s="9"/>
      <c r="P4065" s="9"/>
      <c r="Q4065" s="9"/>
      <c r="R4065" s="9"/>
      <c r="S4065" s="9"/>
      <c r="T4065" s="9"/>
      <c r="U4065" s="9"/>
      <c r="V4065" s="9"/>
      <c r="W4065" s="9"/>
      <c r="X4065" s="9"/>
      <c r="Y4065" s="9"/>
      <c r="Z4065" s="9"/>
      <c r="AA4065" s="9"/>
      <c r="AB4065" s="9"/>
      <c r="AC4065" s="9"/>
      <c r="AD4065" s="9"/>
      <c r="AE4065" s="9"/>
      <c r="AF4065" s="9"/>
      <c r="AG4065" s="9"/>
      <c r="AH4065" s="9"/>
      <c r="AI4065" s="9"/>
      <c r="AJ4065" s="9"/>
      <c r="AK4065" s="9"/>
      <c r="AL4065" s="9"/>
      <c r="AM4065" s="9"/>
      <c r="AN4065" s="9"/>
      <c r="AO4065" s="9"/>
      <c r="AP4065" s="9"/>
      <c r="AQ4065" s="9"/>
      <c r="AR4065" s="9"/>
      <c r="AS4065" s="9"/>
      <c r="AT4065" s="9"/>
      <c r="AU4065" s="9"/>
      <c r="AV4065" s="9"/>
      <c r="AW4065" s="9"/>
      <c r="AX4065" s="9"/>
      <c r="AY4065" s="9"/>
      <c r="AZ4065" s="9"/>
      <c r="BA4065" s="9"/>
      <c r="BB4065" s="9"/>
      <c r="BC4065" s="9"/>
      <c r="BD4065" s="9"/>
      <c r="BE4065" s="9"/>
      <c r="BF4065" s="9"/>
      <c r="BG4065" s="9"/>
      <c r="BH4065" s="9"/>
      <c r="BI4065" s="9"/>
      <c r="BJ4065" s="9"/>
      <c r="BK4065" s="9"/>
      <c r="BL4065" s="9"/>
      <c r="BM4065" s="9"/>
      <c r="BN4065" s="9"/>
      <c r="BO4065" s="9"/>
      <c r="BP4065" s="9"/>
      <c r="BQ4065" s="9"/>
      <c r="BR4065" s="9"/>
      <c r="BS4065" s="9"/>
      <c r="BT4065" s="9"/>
      <c r="BU4065" s="9"/>
      <c r="BV4065" s="9"/>
      <c r="BW4065" s="9"/>
      <c r="BX4065" s="9"/>
      <c r="BY4065" s="9"/>
      <c r="BZ4065" s="9"/>
    </row>
    <row r="4066" spans="1:78">
      <c r="A4066" s="9"/>
      <c r="B4066" s="10"/>
      <c r="D4066" s="9"/>
      <c r="E4066" s="9"/>
      <c r="F4066" s="9"/>
      <c r="G4066" s="9"/>
      <c r="H4066" s="9"/>
      <c r="I4066" s="9"/>
      <c r="J4066" s="9"/>
      <c r="K4066" s="9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  <c r="W4066" s="9"/>
      <c r="X4066" s="9"/>
      <c r="Y4066" s="9"/>
      <c r="Z4066" s="9"/>
      <c r="AA4066" s="9"/>
      <c r="AB4066" s="9"/>
      <c r="AC4066" s="9"/>
      <c r="AD4066" s="9"/>
      <c r="AE4066" s="9"/>
      <c r="AF4066" s="9"/>
      <c r="AG4066" s="9"/>
      <c r="AH4066" s="9"/>
      <c r="AI4066" s="9"/>
      <c r="AJ4066" s="9"/>
      <c r="AK4066" s="9"/>
      <c r="AL4066" s="9"/>
      <c r="AM4066" s="9"/>
      <c r="AN4066" s="9"/>
      <c r="AO4066" s="9"/>
      <c r="AP4066" s="9"/>
      <c r="AQ4066" s="9"/>
      <c r="AR4066" s="9"/>
      <c r="AS4066" s="9"/>
      <c r="AT4066" s="9"/>
      <c r="AU4066" s="9"/>
      <c r="AV4066" s="9"/>
      <c r="AW4066" s="9"/>
      <c r="AX4066" s="9"/>
      <c r="AY4066" s="9"/>
      <c r="AZ4066" s="9"/>
      <c r="BA4066" s="9"/>
      <c r="BB4066" s="9"/>
      <c r="BC4066" s="9"/>
      <c r="BD4066" s="9"/>
      <c r="BE4066" s="9"/>
      <c r="BF4066" s="9"/>
      <c r="BG4066" s="9"/>
      <c r="BH4066" s="9"/>
      <c r="BI4066" s="9"/>
      <c r="BJ4066" s="9"/>
      <c r="BK4066" s="9"/>
      <c r="BL4066" s="9"/>
      <c r="BM4066" s="9"/>
      <c r="BN4066" s="9"/>
      <c r="BO4066" s="9"/>
      <c r="BP4066" s="9"/>
      <c r="BQ4066" s="9"/>
      <c r="BR4066" s="9"/>
      <c r="BS4066" s="9"/>
      <c r="BT4066" s="9"/>
      <c r="BU4066" s="9"/>
      <c r="BV4066" s="9"/>
      <c r="BW4066" s="9"/>
      <c r="BX4066" s="9"/>
      <c r="BY4066" s="9"/>
      <c r="BZ4066" s="9"/>
    </row>
    <row r="4067" spans="1:78">
      <c r="A4067" s="9"/>
      <c r="B4067" s="10"/>
      <c r="D4067" s="9"/>
      <c r="E4067" s="9"/>
      <c r="F4067" s="9"/>
      <c r="G4067" s="9"/>
      <c r="H4067" s="9"/>
      <c r="I4067" s="9"/>
      <c r="J4067" s="9"/>
      <c r="K4067" s="9"/>
      <c r="L4067" s="9"/>
      <c r="M4067" s="9"/>
      <c r="N4067" s="9"/>
      <c r="O4067" s="9"/>
      <c r="P4067" s="9"/>
      <c r="Q4067" s="9"/>
      <c r="R4067" s="9"/>
      <c r="S4067" s="9"/>
      <c r="T4067" s="9"/>
      <c r="U4067" s="9"/>
      <c r="V4067" s="9"/>
      <c r="W4067" s="9"/>
      <c r="X4067" s="9"/>
      <c r="Y4067" s="9"/>
      <c r="Z4067" s="9"/>
      <c r="AA4067" s="9"/>
      <c r="AB4067" s="9"/>
      <c r="AC4067" s="9"/>
      <c r="AD4067" s="9"/>
      <c r="AE4067" s="9"/>
      <c r="AF4067" s="9"/>
      <c r="AG4067" s="9"/>
      <c r="AH4067" s="9"/>
      <c r="AI4067" s="9"/>
      <c r="AJ4067" s="9"/>
      <c r="AK4067" s="9"/>
      <c r="AL4067" s="9"/>
      <c r="AM4067" s="9"/>
      <c r="AN4067" s="9"/>
      <c r="AO4067" s="9"/>
      <c r="AP4067" s="9"/>
      <c r="AQ4067" s="9"/>
      <c r="AR4067" s="9"/>
      <c r="AS4067" s="9"/>
      <c r="AT4067" s="9"/>
      <c r="AU4067" s="9"/>
      <c r="AV4067" s="9"/>
      <c r="AW4067" s="9"/>
      <c r="AX4067" s="9"/>
      <c r="AY4067" s="9"/>
      <c r="AZ4067" s="9"/>
      <c r="BA4067" s="9"/>
      <c r="BB4067" s="9"/>
      <c r="BC4067" s="9"/>
      <c r="BD4067" s="9"/>
      <c r="BE4067" s="9"/>
      <c r="BF4067" s="9"/>
      <c r="BG4067" s="9"/>
      <c r="BH4067" s="9"/>
      <c r="BI4067" s="9"/>
      <c r="BJ4067" s="9"/>
      <c r="BK4067" s="9"/>
      <c r="BL4067" s="9"/>
      <c r="BM4067" s="9"/>
      <c r="BN4067" s="9"/>
      <c r="BO4067" s="9"/>
      <c r="BP4067" s="9"/>
      <c r="BQ4067" s="9"/>
      <c r="BR4067" s="9"/>
      <c r="BS4067" s="9"/>
      <c r="BT4067" s="9"/>
      <c r="BU4067" s="9"/>
      <c r="BV4067" s="9"/>
      <c r="BW4067" s="9"/>
      <c r="BX4067" s="9"/>
      <c r="BY4067" s="9"/>
      <c r="BZ4067" s="9"/>
    </row>
    <row r="4068" spans="1:78">
      <c r="A4068" s="9"/>
      <c r="B4068" s="10"/>
      <c r="D4068" s="9"/>
      <c r="E4068" s="9"/>
      <c r="F4068" s="9"/>
      <c r="G4068" s="9"/>
      <c r="H4068" s="9"/>
      <c r="I4068" s="9"/>
      <c r="J4068" s="9"/>
      <c r="K4068" s="9"/>
      <c r="L4068" s="9"/>
      <c r="M4068" s="9"/>
      <c r="N4068" s="9"/>
      <c r="O4068" s="9"/>
      <c r="P4068" s="9"/>
      <c r="Q4068" s="9"/>
      <c r="R4068" s="9"/>
      <c r="S4068" s="9"/>
      <c r="T4068" s="9"/>
      <c r="U4068" s="9"/>
      <c r="V4068" s="9"/>
      <c r="W4068" s="9"/>
      <c r="X4068" s="9"/>
      <c r="Y4068" s="9"/>
      <c r="Z4068" s="9"/>
      <c r="AA4068" s="9"/>
      <c r="AB4068" s="9"/>
      <c r="AC4068" s="9"/>
      <c r="AD4068" s="9"/>
      <c r="AE4068" s="9"/>
      <c r="AF4068" s="9"/>
      <c r="AG4068" s="9"/>
      <c r="AH4068" s="9"/>
      <c r="AI4068" s="9"/>
      <c r="AJ4068" s="9"/>
      <c r="AK4068" s="9"/>
      <c r="AL4068" s="9"/>
      <c r="AM4068" s="9"/>
      <c r="AN4068" s="9"/>
      <c r="AO4068" s="9"/>
      <c r="AP4068" s="9"/>
      <c r="AQ4068" s="9"/>
      <c r="AR4068" s="9"/>
      <c r="AS4068" s="9"/>
      <c r="AT4068" s="9"/>
      <c r="AU4068" s="9"/>
      <c r="AV4068" s="9"/>
      <c r="AW4068" s="9"/>
      <c r="AX4068" s="9"/>
      <c r="AY4068" s="9"/>
      <c r="AZ4068" s="9"/>
      <c r="BA4068" s="9"/>
      <c r="BB4068" s="9"/>
      <c r="BC4068" s="9"/>
      <c r="BD4068" s="9"/>
      <c r="BE4068" s="9"/>
      <c r="BF4068" s="9"/>
      <c r="BG4068" s="9"/>
      <c r="BH4068" s="9"/>
      <c r="BI4068" s="9"/>
      <c r="BJ4068" s="9"/>
      <c r="BK4068" s="9"/>
      <c r="BL4068" s="9"/>
      <c r="BM4068" s="9"/>
      <c r="BN4068" s="9"/>
      <c r="BO4068" s="9"/>
      <c r="BP4068" s="9"/>
      <c r="BQ4068" s="9"/>
      <c r="BR4068" s="9"/>
      <c r="BS4068" s="9"/>
      <c r="BT4068" s="9"/>
      <c r="BU4068" s="9"/>
      <c r="BV4068" s="9"/>
      <c r="BW4068" s="9"/>
      <c r="BX4068" s="9"/>
      <c r="BY4068" s="9"/>
      <c r="BZ4068" s="9"/>
    </row>
    <row r="4069" spans="1:78">
      <c r="A4069" s="9"/>
      <c r="B4069" s="10"/>
      <c r="D4069" s="9"/>
      <c r="E4069" s="9"/>
      <c r="F4069" s="9"/>
      <c r="G4069" s="9"/>
      <c r="H4069" s="9"/>
      <c r="I4069" s="9"/>
      <c r="J4069" s="9"/>
      <c r="K4069" s="9"/>
      <c r="L4069" s="9"/>
      <c r="M4069" s="9"/>
      <c r="N4069" s="9"/>
      <c r="O4069" s="9"/>
      <c r="P4069" s="9"/>
      <c r="Q4069" s="9"/>
      <c r="R4069" s="9"/>
      <c r="S4069" s="9"/>
      <c r="T4069" s="9"/>
      <c r="U4069" s="9"/>
      <c r="V4069" s="9"/>
      <c r="W4069" s="9"/>
      <c r="X4069" s="9"/>
      <c r="Y4069" s="9"/>
      <c r="Z4069" s="9"/>
      <c r="AA4069" s="9"/>
      <c r="AB4069" s="9"/>
      <c r="AC4069" s="9"/>
      <c r="AD4069" s="9"/>
      <c r="AE4069" s="9"/>
      <c r="AF4069" s="9"/>
      <c r="AG4069" s="9"/>
      <c r="AH4069" s="9"/>
      <c r="AI4069" s="9"/>
      <c r="AJ4069" s="9"/>
      <c r="AK4069" s="9"/>
      <c r="AL4069" s="9"/>
      <c r="AM4069" s="9"/>
      <c r="AN4069" s="9"/>
      <c r="AO4069" s="9"/>
      <c r="AP4069" s="9"/>
      <c r="AQ4069" s="9"/>
      <c r="AR4069" s="9"/>
      <c r="AS4069" s="9"/>
      <c r="AT4069" s="9"/>
      <c r="AU4069" s="9"/>
      <c r="AV4069" s="9"/>
      <c r="AW4069" s="9"/>
      <c r="AX4069" s="9"/>
      <c r="AY4069" s="9"/>
      <c r="AZ4069" s="9"/>
      <c r="BA4069" s="9"/>
      <c r="BB4069" s="9"/>
      <c r="BC4069" s="9"/>
      <c r="BD4069" s="9"/>
      <c r="BE4069" s="9"/>
      <c r="BF4069" s="9"/>
      <c r="BG4069" s="9"/>
      <c r="BH4069" s="9"/>
      <c r="BI4069" s="9"/>
      <c r="BJ4069" s="9"/>
      <c r="BK4069" s="9"/>
      <c r="BL4069" s="9"/>
      <c r="BM4069" s="9"/>
      <c r="BN4069" s="9"/>
      <c r="BO4069" s="9"/>
      <c r="BP4069" s="9"/>
      <c r="BQ4069" s="9"/>
      <c r="BR4069" s="9"/>
      <c r="BS4069" s="9"/>
      <c r="BT4069" s="9"/>
      <c r="BU4069" s="9"/>
      <c r="BV4069" s="9"/>
      <c r="BW4069" s="9"/>
      <c r="BX4069" s="9"/>
      <c r="BY4069" s="9"/>
      <c r="BZ4069" s="9"/>
    </row>
    <row r="4070" spans="1:78">
      <c r="A4070" s="9"/>
      <c r="B4070" s="10"/>
      <c r="D4070" s="9"/>
      <c r="E4070" s="9"/>
      <c r="F4070" s="9"/>
      <c r="G4070" s="9"/>
      <c r="H4070" s="9"/>
      <c r="I4070" s="9"/>
      <c r="J4070" s="9"/>
      <c r="K4070" s="9"/>
      <c r="L4070" s="9"/>
      <c r="M4070" s="9"/>
      <c r="N4070" s="9"/>
      <c r="O4070" s="9"/>
      <c r="P4070" s="9"/>
      <c r="Q4070" s="9"/>
      <c r="R4070" s="9"/>
      <c r="S4070" s="9"/>
      <c r="T4070" s="9"/>
      <c r="U4070" s="9"/>
      <c r="V4070" s="9"/>
      <c r="W4070" s="9"/>
      <c r="X4070" s="9"/>
      <c r="Y4070" s="9"/>
      <c r="Z4070" s="9"/>
      <c r="AA4070" s="9"/>
      <c r="AB4070" s="9"/>
      <c r="AC4070" s="9"/>
      <c r="AD4070" s="9"/>
      <c r="AE4070" s="9"/>
      <c r="AF4070" s="9"/>
      <c r="AG4070" s="9"/>
      <c r="AH4070" s="9"/>
      <c r="AI4070" s="9"/>
      <c r="AJ4070" s="9"/>
      <c r="AK4070" s="9"/>
      <c r="AL4070" s="9"/>
      <c r="AM4070" s="9"/>
      <c r="AN4070" s="9"/>
      <c r="AO4070" s="9"/>
      <c r="AP4070" s="9"/>
      <c r="AQ4070" s="9"/>
      <c r="AR4070" s="9"/>
      <c r="AS4070" s="9"/>
      <c r="AT4070" s="9"/>
      <c r="AU4070" s="9"/>
      <c r="AV4070" s="9"/>
      <c r="AW4070" s="9"/>
      <c r="AX4070" s="9"/>
      <c r="AY4070" s="9"/>
      <c r="AZ4070" s="9"/>
      <c r="BA4070" s="9"/>
      <c r="BB4070" s="9"/>
      <c r="BC4070" s="9"/>
      <c r="BD4070" s="9"/>
      <c r="BE4070" s="9"/>
      <c r="BF4070" s="9"/>
      <c r="BG4070" s="9"/>
      <c r="BH4070" s="9"/>
      <c r="BI4070" s="9"/>
      <c r="BJ4070" s="9"/>
      <c r="BK4070" s="9"/>
      <c r="BL4070" s="9"/>
      <c r="BM4070" s="9"/>
      <c r="BN4070" s="9"/>
      <c r="BO4070" s="9"/>
      <c r="BP4070" s="9"/>
      <c r="BQ4070" s="9"/>
      <c r="BR4070" s="9"/>
      <c r="BS4070" s="9"/>
      <c r="BT4070" s="9"/>
      <c r="BU4070" s="9"/>
      <c r="BV4070" s="9"/>
      <c r="BW4070" s="9"/>
      <c r="BX4070" s="9"/>
      <c r="BY4070" s="9"/>
      <c r="BZ4070" s="9"/>
    </row>
    <row r="4071" spans="1:78">
      <c r="A4071" s="9"/>
      <c r="B4071" s="10"/>
      <c r="D4071" s="9"/>
      <c r="E4071" s="9"/>
      <c r="F4071" s="9"/>
      <c r="G4071" s="9"/>
      <c r="H4071" s="9"/>
      <c r="I4071" s="9"/>
      <c r="J4071" s="9"/>
      <c r="K4071" s="9"/>
      <c r="L4071" s="9"/>
      <c r="M4071" s="9"/>
      <c r="N4071" s="9"/>
      <c r="O4071" s="9"/>
      <c r="P4071" s="9"/>
      <c r="Q4071" s="9"/>
      <c r="R4071" s="9"/>
      <c r="S4071" s="9"/>
      <c r="T4071" s="9"/>
      <c r="U4071" s="9"/>
      <c r="V4071" s="9"/>
      <c r="W4071" s="9"/>
      <c r="X4071" s="9"/>
      <c r="Y4071" s="9"/>
      <c r="Z4071" s="9"/>
      <c r="AA4071" s="9"/>
      <c r="AB4071" s="9"/>
      <c r="AC4071" s="9"/>
      <c r="AD4071" s="9"/>
      <c r="AE4071" s="9"/>
      <c r="AF4071" s="9"/>
      <c r="AG4071" s="9"/>
      <c r="AH4071" s="9"/>
      <c r="AI4071" s="9"/>
      <c r="AJ4071" s="9"/>
      <c r="AK4071" s="9"/>
      <c r="AL4071" s="9"/>
      <c r="AM4071" s="9"/>
      <c r="AN4071" s="9"/>
      <c r="AO4071" s="9"/>
      <c r="AP4071" s="9"/>
      <c r="AQ4071" s="9"/>
      <c r="AR4071" s="9"/>
      <c r="AS4071" s="9"/>
      <c r="AT4071" s="9"/>
      <c r="AU4071" s="9"/>
      <c r="AV4071" s="9"/>
      <c r="AW4071" s="9"/>
      <c r="AX4071" s="9"/>
      <c r="AY4071" s="9"/>
      <c r="AZ4071" s="9"/>
      <c r="BA4071" s="9"/>
      <c r="BB4071" s="9"/>
      <c r="BC4071" s="9"/>
      <c r="BD4071" s="9"/>
      <c r="BE4071" s="9"/>
      <c r="BF4071" s="9"/>
      <c r="BG4071" s="9"/>
      <c r="BH4071" s="9"/>
      <c r="BI4071" s="9"/>
      <c r="BJ4071" s="9"/>
      <c r="BK4071" s="9"/>
      <c r="BL4071" s="9"/>
      <c r="BM4071" s="9"/>
      <c r="BN4071" s="9"/>
      <c r="BO4071" s="9"/>
      <c r="BP4071" s="9"/>
      <c r="BQ4071" s="9"/>
      <c r="BR4071" s="9"/>
      <c r="BS4071" s="9"/>
      <c r="BT4071" s="9"/>
      <c r="BU4071" s="9"/>
      <c r="BV4071" s="9"/>
      <c r="BW4071" s="9"/>
      <c r="BX4071" s="9"/>
      <c r="BY4071" s="9"/>
      <c r="BZ4071" s="9"/>
    </row>
    <row r="4072" spans="1:78">
      <c r="A4072" s="9"/>
      <c r="B4072" s="10"/>
      <c r="D4072" s="9"/>
      <c r="E4072" s="9"/>
      <c r="F4072" s="9"/>
      <c r="G4072" s="9"/>
      <c r="H4072" s="9"/>
      <c r="I4072" s="9"/>
      <c r="J4072" s="9"/>
      <c r="K4072" s="9"/>
      <c r="L4072" s="9"/>
      <c r="M4072" s="9"/>
      <c r="N4072" s="9"/>
      <c r="O4072" s="9"/>
      <c r="P4072" s="9"/>
      <c r="Q4072" s="9"/>
      <c r="R4072" s="9"/>
      <c r="S4072" s="9"/>
      <c r="T4072" s="9"/>
      <c r="U4072" s="9"/>
      <c r="V4072" s="9"/>
      <c r="W4072" s="9"/>
      <c r="X4072" s="9"/>
      <c r="Y4072" s="9"/>
      <c r="Z4072" s="9"/>
      <c r="AA4072" s="9"/>
      <c r="AB4072" s="9"/>
      <c r="AC4072" s="9"/>
      <c r="AD4072" s="9"/>
      <c r="AE4072" s="9"/>
      <c r="AF4072" s="9"/>
      <c r="AG4072" s="9"/>
      <c r="AH4072" s="9"/>
      <c r="AI4072" s="9"/>
      <c r="AJ4072" s="9"/>
      <c r="AK4072" s="9"/>
      <c r="AL4072" s="9"/>
      <c r="AM4072" s="9"/>
      <c r="AN4072" s="9"/>
      <c r="AO4072" s="9"/>
      <c r="AP4072" s="9"/>
      <c r="AQ4072" s="9"/>
      <c r="AR4072" s="9"/>
      <c r="AS4072" s="9"/>
      <c r="AT4072" s="9"/>
      <c r="AU4072" s="9"/>
      <c r="AV4072" s="9"/>
      <c r="AW4072" s="9"/>
      <c r="AX4072" s="9"/>
      <c r="AY4072" s="9"/>
      <c r="AZ4072" s="9"/>
      <c r="BA4072" s="9"/>
      <c r="BB4072" s="9"/>
      <c r="BC4072" s="9"/>
      <c r="BD4072" s="9"/>
      <c r="BE4072" s="9"/>
      <c r="BF4072" s="9"/>
      <c r="BG4072" s="9"/>
      <c r="BH4072" s="9"/>
      <c r="BI4072" s="9"/>
      <c r="BJ4072" s="9"/>
      <c r="BK4072" s="9"/>
      <c r="BL4072" s="9"/>
      <c r="BM4072" s="9"/>
      <c r="BN4072" s="9"/>
      <c r="BO4072" s="9"/>
      <c r="BP4072" s="9"/>
      <c r="BQ4072" s="9"/>
      <c r="BR4072" s="9"/>
      <c r="BS4072" s="9"/>
      <c r="BT4072" s="9"/>
      <c r="BU4072" s="9"/>
      <c r="BV4072" s="9"/>
      <c r="BW4072" s="9"/>
      <c r="BX4072" s="9"/>
      <c r="BY4072" s="9"/>
      <c r="BZ4072" s="9"/>
    </row>
    <row r="4073" spans="1:78">
      <c r="A4073" s="9"/>
      <c r="B4073" s="10"/>
      <c r="D4073" s="9"/>
      <c r="E4073" s="9"/>
      <c r="F4073" s="9"/>
      <c r="G4073" s="9"/>
      <c r="H4073" s="9"/>
      <c r="I4073" s="9"/>
      <c r="J4073" s="9"/>
      <c r="K4073" s="9"/>
      <c r="L4073" s="9"/>
      <c r="M4073" s="9"/>
      <c r="N4073" s="9"/>
      <c r="O4073" s="9"/>
      <c r="P4073" s="9"/>
      <c r="Q4073" s="9"/>
      <c r="R4073" s="9"/>
      <c r="S4073" s="9"/>
      <c r="T4073" s="9"/>
      <c r="U4073" s="9"/>
      <c r="V4073" s="9"/>
      <c r="W4073" s="9"/>
      <c r="X4073" s="9"/>
      <c r="Y4073" s="9"/>
      <c r="Z4073" s="9"/>
      <c r="AA4073" s="9"/>
      <c r="AB4073" s="9"/>
      <c r="AC4073" s="9"/>
      <c r="AD4073" s="9"/>
      <c r="AE4073" s="9"/>
      <c r="AF4073" s="9"/>
      <c r="AG4073" s="9"/>
      <c r="AH4073" s="9"/>
      <c r="AI4073" s="9"/>
      <c r="AJ4073" s="9"/>
      <c r="AK4073" s="9"/>
      <c r="AL4073" s="9"/>
      <c r="AM4073" s="9"/>
      <c r="AN4073" s="9"/>
      <c r="AO4073" s="9"/>
      <c r="AP4073" s="9"/>
      <c r="AQ4073" s="9"/>
      <c r="AR4073" s="9"/>
      <c r="AS4073" s="9"/>
      <c r="AT4073" s="9"/>
      <c r="AU4073" s="9"/>
      <c r="AV4073" s="9"/>
      <c r="AW4073" s="9"/>
      <c r="AX4073" s="9"/>
      <c r="AY4073" s="9"/>
      <c r="AZ4073" s="9"/>
      <c r="BA4073" s="9"/>
      <c r="BB4073" s="9"/>
      <c r="BC4073" s="9"/>
      <c r="BD4073" s="9"/>
      <c r="BE4073" s="9"/>
      <c r="BF4073" s="9"/>
      <c r="BG4073" s="9"/>
      <c r="BH4073" s="9"/>
      <c r="BI4073" s="9"/>
      <c r="BJ4073" s="9"/>
      <c r="BK4073" s="9"/>
      <c r="BL4073" s="9"/>
      <c r="BM4073" s="9"/>
      <c r="BN4073" s="9"/>
      <c r="BO4073" s="9"/>
      <c r="BP4073" s="9"/>
      <c r="BQ4073" s="9"/>
      <c r="BR4073" s="9"/>
      <c r="BS4073" s="9"/>
      <c r="BT4073" s="9"/>
      <c r="BU4073" s="9"/>
      <c r="BV4073" s="9"/>
      <c r="BW4073" s="9"/>
      <c r="BX4073" s="9"/>
      <c r="BY4073" s="9"/>
      <c r="BZ4073" s="9"/>
    </row>
    <row r="4074" spans="1:78">
      <c r="A4074" s="9"/>
      <c r="B4074" s="10"/>
      <c r="D4074" s="9"/>
      <c r="E4074" s="9"/>
      <c r="F4074" s="9"/>
      <c r="G4074" s="9"/>
      <c r="H4074" s="9"/>
      <c r="I4074" s="9"/>
      <c r="J4074" s="9"/>
      <c r="K4074" s="9"/>
      <c r="L4074" s="9"/>
      <c r="M4074" s="9"/>
      <c r="N4074" s="9"/>
      <c r="O4074" s="9"/>
      <c r="P4074" s="9"/>
      <c r="Q4074" s="9"/>
      <c r="R4074" s="9"/>
      <c r="S4074" s="9"/>
      <c r="T4074" s="9"/>
      <c r="U4074" s="9"/>
      <c r="V4074" s="9"/>
      <c r="W4074" s="9"/>
      <c r="X4074" s="9"/>
      <c r="Y4074" s="9"/>
      <c r="Z4074" s="9"/>
      <c r="AA4074" s="9"/>
      <c r="AB4074" s="9"/>
      <c r="AC4074" s="9"/>
      <c r="AD4074" s="9"/>
      <c r="AE4074" s="9"/>
      <c r="AF4074" s="9"/>
      <c r="AG4074" s="9"/>
      <c r="AH4074" s="9"/>
      <c r="AI4074" s="9"/>
      <c r="AJ4074" s="9"/>
      <c r="AK4074" s="9"/>
      <c r="AL4074" s="9"/>
      <c r="AM4074" s="9"/>
      <c r="AN4074" s="9"/>
      <c r="AO4074" s="9"/>
      <c r="AP4074" s="9"/>
      <c r="AQ4074" s="9"/>
      <c r="AR4074" s="9"/>
      <c r="AS4074" s="9"/>
      <c r="AT4074" s="9"/>
      <c r="AU4074" s="9"/>
      <c r="AV4074" s="9"/>
      <c r="AW4074" s="9"/>
      <c r="AX4074" s="9"/>
      <c r="AY4074" s="9"/>
      <c r="AZ4074" s="9"/>
      <c r="BA4074" s="9"/>
      <c r="BB4074" s="9"/>
      <c r="BC4074" s="9"/>
      <c r="BD4074" s="9"/>
      <c r="BE4074" s="9"/>
      <c r="BF4074" s="9"/>
      <c r="BG4074" s="9"/>
      <c r="BH4074" s="9"/>
      <c r="BI4074" s="9"/>
      <c r="BJ4074" s="9"/>
      <c r="BK4074" s="9"/>
      <c r="BL4074" s="9"/>
      <c r="BM4074" s="9"/>
      <c r="BN4074" s="9"/>
      <c r="BO4074" s="9"/>
      <c r="BP4074" s="9"/>
      <c r="BQ4074" s="9"/>
      <c r="BR4074" s="9"/>
      <c r="BS4074" s="9"/>
      <c r="BT4074" s="9"/>
      <c r="BU4074" s="9"/>
      <c r="BV4074" s="9"/>
      <c r="BW4074" s="9"/>
      <c r="BX4074" s="9"/>
      <c r="BY4074" s="9"/>
      <c r="BZ4074" s="9"/>
    </row>
    <row r="4075" spans="1:78">
      <c r="A4075" s="9"/>
      <c r="B4075" s="10"/>
      <c r="D4075" s="9"/>
      <c r="E4075" s="9"/>
      <c r="F4075" s="9"/>
      <c r="G4075" s="9"/>
      <c r="H4075" s="9"/>
      <c r="I4075" s="9"/>
      <c r="J4075" s="9"/>
      <c r="K4075" s="9"/>
      <c r="L4075" s="9"/>
      <c r="M4075" s="9"/>
      <c r="N4075" s="9"/>
      <c r="O4075" s="9"/>
      <c r="P4075" s="9"/>
      <c r="Q4075" s="9"/>
      <c r="R4075" s="9"/>
      <c r="S4075" s="9"/>
      <c r="T4075" s="9"/>
      <c r="U4075" s="9"/>
      <c r="V4075" s="9"/>
      <c r="W4075" s="9"/>
      <c r="X4075" s="9"/>
      <c r="Y4075" s="9"/>
      <c r="Z4075" s="9"/>
      <c r="AA4075" s="9"/>
      <c r="AB4075" s="9"/>
      <c r="AC4075" s="9"/>
      <c r="AD4075" s="9"/>
      <c r="AE4075" s="9"/>
      <c r="AF4075" s="9"/>
      <c r="AG4075" s="9"/>
      <c r="AH4075" s="9"/>
      <c r="AI4075" s="9"/>
      <c r="AJ4075" s="9"/>
      <c r="AK4075" s="9"/>
      <c r="AL4075" s="9"/>
      <c r="AM4075" s="9"/>
      <c r="AN4075" s="9"/>
      <c r="AO4075" s="9"/>
      <c r="AP4075" s="9"/>
      <c r="AQ4075" s="9"/>
      <c r="AR4075" s="9"/>
      <c r="AS4075" s="9"/>
      <c r="AT4075" s="9"/>
      <c r="AU4075" s="9"/>
      <c r="AV4075" s="9"/>
      <c r="AW4075" s="9"/>
      <c r="AX4075" s="9"/>
      <c r="AY4075" s="9"/>
      <c r="AZ4075" s="9"/>
      <c r="BA4075" s="9"/>
      <c r="BB4075" s="9"/>
      <c r="BC4075" s="9"/>
      <c r="BD4075" s="9"/>
      <c r="BE4075" s="9"/>
      <c r="BF4075" s="9"/>
      <c r="BG4075" s="9"/>
      <c r="BH4075" s="9"/>
      <c r="BI4075" s="9"/>
      <c r="BJ4075" s="9"/>
      <c r="BK4075" s="9"/>
      <c r="BL4075" s="9"/>
      <c r="BM4075" s="9"/>
      <c r="BN4075" s="9"/>
      <c r="BO4075" s="9"/>
      <c r="BP4075" s="9"/>
      <c r="BQ4075" s="9"/>
      <c r="BR4075" s="9"/>
      <c r="BS4075" s="9"/>
      <c r="BT4075" s="9"/>
      <c r="BU4075" s="9"/>
      <c r="BV4075" s="9"/>
      <c r="BW4075" s="9"/>
      <c r="BX4075" s="9"/>
      <c r="BY4075" s="9"/>
      <c r="BZ4075" s="9"/>
    </row>
    <row r="4076" spans="1:78">
      <c r="A4076" s="9"/>
      <c r="B4076" s="10"/>
      <c r="D4076" s="9"/>
      <c r="E4076" s="9"/>
      <c r="F4076" s="9"/>
      <c r="G4076" s="9"/>
      <c r="H4076" s="9"/>
      <c r="I4076" s="9"/>
      <c r="J4076" s="9"/>
      <c r="K4076" s="9"/>
      <c r="L4076" s="9"/>
      <c r="M4076" s="9"/>
      <c r="N4076" s="9"/>
      <c r="O4076" s="9"/>
      <c r="P4076" s="9"/>
      <c r="Q4076" s="9"/>
      <c r="R4076" s="9"/>
      <c r="S4076" s="9"/>
      <c r="T4076" s="9"/>
      <c r="U4076" s="9"/>
      <c r="V4076" s="9"/>
      <c r="W4076" s="9"/>
      <c r="X4076" s="9"/>
      <c r="Y4076" s="9"/>
      <c r="Z4076" s="9"/>
      <c r="AA4076" s="9"/>
      <c r="AB4076" s="9"/>
      <c r="AC4076" s="9"/>
      <c r="AD4076" s="9"/>
      <c r="AE4076" s="9"/>
      <c r="AF4076" s="9"/>
      <c r="AG4076" s="9"/>
      <c r="AH4076" s="9"/>
      <c r="AI4076" s="9"/>
      <c r="AJ4076" s="9"/>
      <c r="AK4076" s="9"/>
      <c r="AL4076" s="9"/>
      <c r="AM4076" s="9"/>
      <c r="AN4076" s="9"/>
      <c r="AO4076" s="9"/>
      <c r="AP4076" s="9"/>
      <c r="AQ4076" s="9"/>
      <c r="AR4076" s="9"/>
      <c r="AS4076" s="9"/>
      <c r="AT4076" s="9"/>
      <c r="AU4076" s="9"/>
      <c r="AV4076" s="9"/>
      <c r="AW4076" s="9"/>
      <c r="AX4076" s="9"/>
      <c r="AY4076" s="9"/>
      <c r="AZ4076" s="9"/>
      <c r="BA4076" s="9"/>
      <c r="BB4076" s="9"/>
      <c r="BC4076" s="9"/>
      <c r="BD4076" s="9"/>
      <c r="BE4076" s="9"/>
      <c r="BF4076" s="9"/>
      <c r="BG4076" s="9"/>
      <c r="BH4076" s="9"/>
      <c r="BI4076" s="9"/>
      <c r="BJ4076" s="9"/>
      <c r="BK4076" s="9"/>
      <c r="BL4076" s="9"/>
      <c r="BM4076" s="9"/>
      <c r="BN4076" s="9"/>
      <c r="BO4076" s="9"/>
      <c r="BP4076" s="9"/>
      <c r="BQ4076" s="9"/>
      <c r="BR4076" s="9"/>
      <c r="BS4076" s="9"/>
      <c r="BT4076" s="9"/>
      <c r="BU4076" s="9"/>
      <c r="BV4076" s="9"/>
      <c r="BW4076" s="9"/>
      <c r="BX4076" s="9"/>
      <c r="BY4076" s="9"/>
      <c r="BZ4076" s="9"/>
    </row>
    <row r="4077" spans="1:78">
      <c r="A4077" s="9"/>
      <c r="B4077" s="10"/>
      <c r="D4077" s="9"/>
      <c r="E4077" s="9"/>
      <c r="F4077" s="9"/>
      <c r="G4077" s="9"/>
      <c r="H4077" s="9"/>
      <c r="I4077" s="9"/>
      <c r="J4077" s="9"/>
      <c r="K4077" s="9"/>
      <c r="L4077" s="9"/>
      <c r="M4077" s="9"/>
      <c r="N4077" s="9"/>
      <c r="O4077" s="9"/>
      <c r="P4077" s="9"/>
      <c r="Q4077" s="9"/>
      <c r="R4077" s="9"/>
      <c r="S4077" s="9"/>
      <c r="T4077" s="9"/>
      <c r="U4077" s="9"/>
      <c r="V4077" s="9"/>
      <c r="W4077" s="9"/>
      <c r="X4077" s="9"/>
      <c r="Y4077" s="9"/>
      <c r="Z4077" s="9"/>
      <c r="AA4077" s="9"/>
      <c r="AB4077" s="9"/>
      <c r="AC4077" s="9"/>
      <c r="AD4077" s="9"/>
      <c r="AE4077" s="9"/>
      <c r="AF4077" s="9"/>
      <c r="AG4077" s="9"/>
      <c r="AH4077" s="9"/>
      <c r="AI4077" s="9"/>
      <c r="AJ4077" s="9"/>
      <c r="AK4077" s="9"/>
      <c r="AL4077" s="9"/>
      <c r="AM4077" s="9"/>
      <c r="AN4077" s="9"/>
      <c r="AO4077" s="9"/>
      <c r="AP4077" s="9"/>
      <c r="AQ4077" s="9"/>
      <c r="AR4077" s="9"/>
      <c r="AS4077" s="9"/>
      <c r="AT4077" s="9"/>
      <c r="AU4077" s="9"/>
      <c r="AV4077" s="9"/>
      <c r="AW4077" s="9"/>
      <c r="AX4077" s="9"/>
      <c r="AY4077" s="9"/>
      <c r="AZ4077" s="9"/>
      <c r="BA4077" s="9"/>
      <c r="BB4077" s="9"/>
      <c r="BC4077" s="9"/>
      <c r="BD4077" s="9"/>
      <c r="BE4077" s="9"/>
      <c r="BF4077" s="9"/>
      <c r="BG4077" s="9"/>
      <c r="BH4077" s="9"/>
      <c r="BI4077" s="9"/>
      <c r="BJ4077" s="9"/>
      <c r="BK4077" s="9"/>
      <c r="BL4077" s="9"/>
      <c r="BM4077" s="9"/>
      <c r="BN4077" s="9"/>
      <c r="BO4077" s="9"/>
      <c r="BP4077" s="9"/>
      <c r="BQ4077" s="9"/>
      <c r="BR4077" s="9"/>
      <c r="BS4077" s="9"/>
      <c r="BT4077" s="9"/>
      <c r="BU4077" s="9"/>
      <c r="BV4077" s="9"/>
      <c r="BW4077" s="9"/>
      <c r="BX4077" s="9"/>
      <c r="BY4077" s="9"/>
      <c r="BZ4077" s="9"/>
    </row>
    <row r="4078" spans="1:78">
      <c r="A4078" s="9"/>
      <c r="B4078" s="10"/>
      <c r="D4078" s="9"/>
      <c r="E4078" s="9"/>
      <c r="F4078" s="9"/>
      <c r="G4078" s="9"/>
      <c r="H4078" s="9"/>
      <c r="I4078" s="9"/>
      <c r="J4078" s="9"/>
      <c r="K4078" s="9"/>
      <c r="L4078" s="9"/>
      <c r="M4078" s="9"/>
      <c r="N4078" s="9"/>
      <c r="O4078" s="9"/>
      <c r="P4078" s="9"/>
      <c r="Q4078" s="9"/>
      <c r="R4078" s="9"/>
      <c r="S4078" s="9"/>
      <c r="T4078" s="9"/>
      <c r="U4078" s="9"/>
      <c r="V4078" s="9"/>
      <c r="W4078" s="9"/>
      <c r="X4078" s="9"/>
      <c r="Y4078" s="9"/>
      <c r="Z4078" s="9"/>
      <c r="AA4078" s="9"/>
      <c r="AB4078" s="9"/>
      <c r="AC4078" s="9"/>
      <c r="AD4078" s="9"/>
      <c r="AE4078" s="9"/>
      <c r="AF4078" s="9"/>
      <c r="AG4078" s="9"/>
      <c r="AH4078" s="9"/>
      <c r="AI4078" s="9"/>
      <c r="AJ4078" s="9"/>
      <c r="AK4078" s="9"/>
      <c r="AL4078" s="9"/>
      <c r="AM4078" s="9"/>
      <c r="AN4078" s="9"/>
      <c r="AO4078" s="9"/>
      <c r="AP4078" s="9"/>
      <c r="AQ4078" s="9"/>
      <c r="AR4078" s="9"/>
      <c r="AS4078" s="9"/>
      <c r="AT4078" s="9"/>
      <c r="AU4078" s="9"/>
      <c r="AV4078" s="9"/>
      <c r="AW4078" s="9"/>
      <c r="AX4078" s="9"/>
      <c r="AY4078" s="9"/>
      <c r="AZ4078" s="9"/>
      <c r="BA4078" s="9"/>
      <c r="BB4078" s="9"/>
      <c r="BC4078" s="9"/>
      <c r="BD4078" s="9"/>
      <c r="BE4078" s="9"/>
      <c r="BF4078" s="9"/>
      <c r="BG4078" s="9"/>
      <c r="BH4078" s="9"/>
      <c r="BI4078" s="9"/>
      <c r="BJ4078" s="9"/>
      <c r="BK4078" s="9"/>
      <c r="BL4078" s="9"/>
      <c r="BM4078" s="9"/>
      <c r="BN4078" s="9"/>
      <c r="BO4078" s="9"/>
      <c r="BP4078" s="9"/>
      <c r="BQ4078" s="9"/>
      <c r="BR4078" s="9"/>
      <c r="BS4078" s="9"/>
      <c r="BT4078" s="9"/>
      <c r="BU4078" s="9"/>
      <c r="BV4078" s="9"/>
      <c r="BW4078" s="9"/>
      <c r="BX4078" s="9"/>
      <c r="BY4078" s="9"/>
      <c r="BZ4078" s="9"/>
    </row>
    <row r="4079" spans="1:78">
      <c r="A4079" s="9"/>
      <c r="B4079" s="10"/>
      <c r="D4079" s="9"/>
      <c r="E4079" s="9"/>
      <c r="F4079" s="9"/>
      <c r="G4079" s="9"/>
      <c r="H4079" s="9"/>
      <c r="I4079" s="9"/>
      <c r="J4079" s="9"/>
      <c r="K4079" s="9"/>
      <c r="L4079" s="9"/>
      <c r="M4079" s="9"/>
      <c r="N4079" s="9"/>
      <c r="O4079" s="9"/>
      <c r="P4079" s="9"/>
      <c r="Q4079" s="9"/>
      <c r="R4079" s="9"/>
      <c r="S4079" s="9"/>
      <c r="T4079" s="9"/>
      <c r="U4079" s="9"/>
      <c r="V4079" s="9"/>
      <c r="W4079" s="9"/>
      <c r="X4079" s="9"/>
      <c r="Y4079" s="9"/>
      <c r="Z4079" s="9"/>
      <c r="AA4079" s="9"/>
      <c r="AB4079" s="9"/>
      <c r="AC4079" s="9"/>
      <c r="AD4079" s="9"/>
      <c r="AE4079" s="9"/>
      <c r="AF4079" s="9"/>
      <c r="AG4079" s="9"/>
      <c r="AH4079" s="9"/>
      <c r="AI4079" s="9"/>
      <c r="AJ4079" s="9"/>
      <c r="AK4079" s="9"/>
      <c r="AL4079" s="9"/>
      <c r="AM4079" s="9"/>
      <c r="AN4079" s="9"/>
      <c r="AO4079" s="9"/>
      <c r="AP4079" s="9"/>
      <c r="AQ4079" s="9"/>
      <c r="AR4079" s="9"/>
      <c r="AS4079" s="9"/>
      <c r="AT4079" s="9"/>
      <c r="AU4079" s="9"/>
      <c r="AV4079" s="9"/>
      <c r="AW4079" s="9"/>
      <c r="AX4079" s="9"/>
      <c r="AY4079" s="9"/>
      <c r="AZ4079" s="9"/>
      <c r="BA4079" s="9"/>
      <c r="BB4079" s="9"/>
      <c r="BC4079" s="9"/>
      <c r="BD4079" s="9"/>
      <c r="BE4079" s="9"/>
      <c r="BF4079" s="9"/>
      <c r="BG4079" s="9"/>
      <c r="BH4079" s="9"/>
      <c r="BI4079" s="9"/>
      <c r="BJ4079" s="9"/>
      <c r="BK4079" s="9"/>
      <c r="BL4079" s="9"/>
      <c r="BM4079" s="9"/>
      <c r="BN4079" s="9"/>
      <c r="BO4079" s="9"/>
      <c r="BP4079" s="9"/>
      <c r="BQ4079" s="9"/>
      <c r="BR4079" s="9"/>
      <c r="BS4079" s="9"/>
      <c r="BT4079" s="9"/>
      <c r="BU4079" s="9"/>
      <c r="BV4079" s="9"/>
      <c r="BW4079" s="9"/>
      <c r="BX4079" s="9"/>
      <c r="BY4079" s="9"/>
      <c r="BZ4079" s="9"/>
    </row>
    <row r="4080" spans="1:78">
      <c r="A4080" s="9"/>
      <c r="B4080" s="10"/>
      <c r="D4080" s="9"/>
      <c r="E4080" s="9"/>
      <c r="F4080" s="9"/>
      <c r="G4080" s="9"/>
      <c r="H4080" s="9"/>
      <c r="I4080" s="9"/>
      <c r="J4080" s="9"/>
      <c r="K4080" s="9"/>
      <c r="L4080" s="9"/>
      <c r="M4080" s="9"/>
      <c r="N4080" s="9"/>
      <c r="O4080" s="9"/>
      <c r="P4080" s="9"/>
      <c r="Q4080" s="9"/>
      <c r="R4080" s="9"/>
      <c r="S4080" s="9"/>
      <c r="T4080" s="9"/>
      <c r="U4080" s="9"/>
      <c r="V4080" s="9"/>
      <c r="W4080" s="9"/>
      <c r="X4080" s="9"/>
      <c r="Y4080" s="9"/>
      <c r="Z4080" s="9"/>
      <c r="AA4080" s="9"/>
      <c r="AB4080" s="9"/>
      <c r="AC4080" s="9"/>
      <c r="AD4080" s="9"/>
      <c r="AE4080" s="9"/>
      <c r="AF4080" s="9"/>
      <c r="AG4080" s="9"/>
      <c r="AH4080" s="9"/>
      <c r="AI4080" s="9"/>
      <c r="AJ4080" s="9"/>
      <c r="AK4080" s="9"/>
      <c r="AL4080" s="9"/>
      <c r="AM4080" s="9"/>
      <c r="AN4080" s="9"/>
      <c r="AO4080" s="9"/>
      <c r="AP4080" s="9"/>
      <c r="AQ4080" s="9"/>
      <c r="AR4080" s="9"/>
      <c r="AS4080" s="9"/>
      <c r="AT4080" s="9"/>
      <c r="AU4080" s="9"/>
      <c r="AV4080" s="9"/>
      <c r="AW4080" s="9"/>
      <c r="AX4080" s="9"/>
      <c r="AY4080" s="9"/>
      <c r="AZ4080" s="9"/>
      <c r="BA4080" s="9"/>
      <c r="BB4080" s="9"/>
      <c r="BC4080" s="9"/>
      <c r="BD4080" s="9"/>
      <c r="BE4080" s="9"/>
      <c r="BF4080" s="9"/>
      <c r="BG4080" s="9"/>
      <c r="BH4080" s="9"/>
      <c r="BI4080" s="9"/>
      <c r="BJ4080" s="9"/>
      <c r="BK4080" s="9"/>
      <c r="BL4080" s="9"/>
      <c r="BM4080" s="9"/>
      <c r="BN4080" s="9"/>
      <c r="BO4080" s="9"/>
      <c r="BP4080" s="9"/>
      <c r="BQ4080" s="9"/>
      <c r="BR4080" s="9"/>
      <c r="BS4080" s="9"/>
      <c r="BT4080" s="9"/>
      <c r="BU4080" s="9"/>
      <c r="BV4080" s="9"/>
      <c r="BW4080" s="9"/>
      <c r="BX4080" s="9"/>
      <c r="BY4080" s="9"/>
      <c r="BZ4080" s="9"/>
    </row>
    <row r="4081" spans="1:78">
      <c r="A4081" s="9"/>
      <c r="B4081" s="10"/>
      <c r="D4081" s="9"/>
      <c r="E4081" s="9"/>
      <c r="F4081" s="9"/>
      <c r="G4081" s="9"/>
      <c r="H4081" s="9"/>
      <c r="I4081" s="9"/>
      <c r="J4081" s="9"/>
      <c r="K4081" s="9"/>
      <c r="L4081" s="9"/>
      <c r="M4081" s="9"/>
      <c r="N4081" s="9"/>
      <c r="O4081" s="9"/>
      <c r="P4081" s="9"/>
      <c r="Q4081" s="9"/>
      <c r="R4081" s="9"/>
      <c r="S4081" s="9"/>
      <c r="T4081" s="9"/>
      <c r="U4081" s="9"/>
      <c r="V4081" s="9"/>
      <c r="W4081" s="9"/>
      <c r="X4081" s="9"/>
      <c r="Y4081" s="9"/>
      <c r="Z4081" s="9"/>
      <c r="AA4081" s="9"/>
      <c r="AB4081" s="9"/>
      <c r="AC4081" s="9"/>
      <c r="AD4081" s="9"/>
      <c r="AE4081" s="9"/>
      <c r="AF4081" s="9"/>
      <c r="AG4081" s="9"/>
      <c r="AH4081" s="9"/>
      <c r="AI4081" s="9"/>
      <c r="AJ4081" s="9"/>
      <c r="AK4081" s="9"/>
      <c r="AL4081" s="9"/>
      <c r="AM4081" s="9"/>
      <c r="AN4081" s="9"/>
      <c r="AO4081" s="9"/>
      <c r="AP4081" s="9"/>
      <c r="AQ4081" s="9"/>
      <c r="AR4081" s="9"/>
      <c r="AS4081" s="9"/>
      <c r="AT4081" s="9"/>
      <c r="AU4081" s="9"/>
      <c r="AV4081" s="9"/>
      <c r="AW4081" s="9"/>
      <c r="AX4081" s="9"/>
      <c r="AY4081" s="9"/>
      <c r="AZ4081" s="9"/>
      <c r="BA4081" s="9"/>
      <c r="BB4081" s="9"/>
      <c r="BC4081" s="9"/>
      <c r="BD4081" s="9"/>
      <c r="BE4081" s="9"/>
      <c r="BF4081" s="9"/>
      <c r="BG4081" s="9"/>
      <c r="BH4081" s="9"/>
      <c r="BI4081" s="9"/>
      <c r="BJ4081" s="9"/>
      <c r="BK4081" s="9"/>
      <c r="BL4081" s="9"/>
      <c r="BM4081" s="9"/>
      <c r="BN4081" s="9"/>
      <c r="BO4081" s="9"/>
      <c r="BP4081" s="9"/>
      <c r="BQ4081" s="9"/>
      <c r="BR4081" s="9"/>
      <c r="BS4081" s="9"/>
      <c r="BT4081" s="9"/>
      <c r="BU4081" s="9"/>
      <c r="BV4081" s="9"/>
      <c r="BW4081" s="9"/>
      <c r="BX4081" s="9"/>
      <c r="BY4081" s="9"/>
      <c r="BZ4081" s="9"/>
    </row>
    <row r="4082" spans="1:78">
      <c r="A4082" s="9"/>
      <c r="B4082" s="10"/>
      <c r="D4082" s="9"/>
      <c r="E4082" s="9"/>
      <c r="F4082" s="9"/>
      <c r="G4082" s="9"/>
      <c r="H4082" s="9"/>
      <c r="I4082" s="9"/>
      <c r="J4082" s="9"/>
      <c r="K4082" s="9"/>
      <c r="L4082" s="9"/>
      <c r="M4082" s="9"/>
      <c r="N4082" s="9"/>
      <c r="O4082" s="9"/>
      <c r="P4082" s="9"/>
      <c r="Q4082" s="9"/>
      <c r="R4082" s="9"/>
      <c r="S4082" s="9"/>
      <c r="T4082" s="9"/>
      <c r="U4082" s="9"/>
      <c r="V4082" s="9"/>
      <c r="W4082" s="9"/>
      <c r="X4082" s="9"/>
      <c r="Y4082" s="9"/>
      <c r="Z4082" s="9"/>
      <c r="AA4082" s="9"/>
      <c r="AB4082" s="9"/>
      <c r="AC4082" s="9"/>
      <c r="AD4082" s="9"/>
      <c r="AE4082" s="9"/>
      <c r="AF4082" s="9"/>
      <c r="AG4082" s="9"/>
      <c r="AH4082" s="9"/>
      <c r="AI4082" s="9"/>
      <c r="AJ4082" s="9"/>
      <c r="AK4082" s="9"/>
      <c r="AL4082" s="9"/>
      <c r="AM4082" s="9"/>
      <c r="AN4082" s="9"/>
      <c r="AO4082" s="9"/>
      <c r="AP4082" s="9"/>
      <c r="AQ4082" s="9"/>
      <c r="AR4082" s="9"/>
      <c r="AS4082" s="9"/>
      <c r="AT4082" s="9"/>
      <c r="AU4082" s="9"/>
      <c r="AV4082" s="9"/>
      <c r="AW4082" s="9"/>
      <c r="AX4082" s="9"/>
      <c r="AY4082" s="9"/>
      <c r="AZ4082" s="9"/>
      <c r="BA4082" s="9"/>
      <c r="BB4082" s="9"/>
      <c r="BC4082" s="9"/>
      <c r="BD4082" s="9"/>
      <c r="BE4082" s="9"/>
      <c r="BF4082" s="9"/>
      <c r="BG4082" s="9"/>
      <c r="BH4082" s="9"/>
      <c r="BI4082" s="9"/>
      <c r="BJ4082" s="9"/>
      <c r="BK4082" s="9"/>
      <c r="BL4082" s="9"/>
      <c r="BM4082" s="9"/>
      <c r="BN4082" s="9"/>
      <c r="BO4082" s="9"/>
      <c r="BP4082" s="9"/>
      <c r="BQ4082" s="9"/>
      <c r="BR4082" s="9"/>
      <c r="BS4082" s="9"/>
      <c r="BT4082" s="9"/>
      <c r="BU4082" s="9"/>
      <c r="BV4082" s="9"/>
      <c r="BW4082" s="9"/>
      <c r="BX4082" s="9"/>
      <c r="BY4082" s="9"/>
      <c r="BZ4082" s="9"/>
    </row>
    <row r="4083" spans="1:78">
      <c r="A4083" s="9"/>
      <c r="B4083" s="10"/>
      <c r="D4083" s="9"/>
      <c r="E4083" s="9"/>
      <c r="F4083" s="9"/>
      <c r="G4083" s="9"/>
      <c r="H4083" s="9"/>
      <c r="I4083" s="9"/>
      <c r="J4083" s="9"/>
      <c r="K4083" s="9"/>
      <c r="L4083" s="9"/>
      <c r="M4083" s="9"/>
      <c r="N4083" s="9"/>
      <c r="O4083" s="9"/>
      <c r="P4083" s="9"/>
      <c r="Q4083" s="9"/>
      <c r="R4083" s="9"/>
      <c r="S4083" s="9"/>
      <c r="T4083" s="9"/>
      <c r="U4083" s="9"/>
      <c r="V4083" s="9"/>
      <c r="W4083" s="9"/>
      <c r="X4083" s="9"/>
      <c r="Y4083" s="9"/>
      <c r="Z4083" s="9"/>
      <c r="AA4083" s="9"/>
      <c r="AB4083" s="9"/>
      <c r="AC4083" s="9"/>
      <c r="AD4083" s="9"/>
      <c r="AE4083" s="9"/>
      <c r="AF4083" s="9"/>
      <c r="AG4083" s="9"/>
      <c r="AH4083" s="9"/>
      <c r="AI4083" s="9"/>
      <c r="AJ4083" s="9"/>
      <c r="AK4083" s="9"/>
      <c r="AL4083" s="9"/>
      <c r="AM4083" s="9"/>
      <c r="AN4083" s="9"/>
      <c r="AO4083" s="9"/>
      <c r="AP4083" s="9"/>
      <c r="AQ4083" s="9"/>
      <c r="AR4083" s="9"/>
      <c r="AS4083" s="9"/>
      <c r="AT4083" s="9"/>
      <c r="AU4083" s="9"/>
      <c r="AV4083" s="9"/>
      <c r="AW4083" s="9"/>
      <c r="AX4083" s="9"/>
      <c r="AY4083" s="9"/>
      <c r="AZ4083" s="9"/>
      <c r="BA4083" s="9"/>
      <c r="BB4083" s="9"/>
      <c r="BC4083" s="9"/>
      <c r="BD4083" s="9"/>
      <c r="BE4083" s="9"/>
      <c r="BF4083" s="9"/>
      <c r="BG4083" s="9"/>
      <c r="BH4083" s="9"/>
      <c r="BI4083" s="9"/>
      <c r="BJ4083" s="9"/>
      <c r="BK4083" s="9"/>
      <c r="BL4083" s="9"/>
      <c r="BM4083" s="9"/>
      <c r="BN4083" s="9"/>
      <c r="BO4083" s="9"/>
      <c r="BP4083" s="9"/>
      <c r="BQ4083" s="9"/>
      <c r="BR4083" s="9"/>
      <c r="BS4083" s="9"/>
      <c r="BT4083" s="9"/>
      <c r="BU4083" s="9"/>
      <c r="BV4083" s="9"/>
      <c r="BW4083" s="9"/>
      <c r="BX4083" s="9"/>
      <c r="BY4083" s="9"/>
      <c r="BZ4083" s="9"/>
    </row>
    <row r="4084" spans="1:78">
      <c r="A4084" s="9"/>
      <c r="B4084" s="10"/>
      <c r="D4084" s="9"/>
      <c r="E4084" s="9"/>
      <c r="F4084" s="9"/>
      <c r="G4084" s="9"/>
      <c r="H4084" s="9"/>
      <c r="I4084" s="9"/>
      <c r="J4084" s="9"/>
      <c r="K4084" s="9"/>
      <c r="L4084" s="9"/>
      <c r="M4084" s="9"/>
      <c r="N4084" s="9"/>
      <c r="O4084" s="9"/>
      <c r="P4084" s="9"/>
      <c r="Q4084" s="9"/>
      <c r="R4084" s="9"/>
      <c r="S4084" s="9"/>
      <c r="T4084" s="9"/>
      <c r="U4084" s="9"/>
      <c r="V4084" s="9"/>
      <c r="W4084" s="9"/>
      <c r="X4084" s="9"/>
      <c r="Y4084" s="9"/>
      <c r="Z4084" s="9"/>
      <c r="AA4084" s="9"/>
      <c r="AB4084" s="9"/>
      <c r="AC4084" s="9"/>
      <c r="AD4084" s="9"/>
      <c r="AE4084" s="9"/>
      <c r="AF4084" s="9"/>
      <c r="AG4084" s="9"/>
      <c r="AH4084" s="9"/>
      <c r="AI4084" s="9"/>
      <c r="AJ4084" s="9"/>
      <c r="AK4084" s="9"/>
      <c r="AL4084" s="9"/>
      <c r="AM4084" s="9"/>
      <c r="AN4084" s="9"/>
      <c r="AO4084" s="9"/>
      <c r="AP4084" s="9"/>
      <c r="AQ4084" s="9"/>
      <c r="AR4084" s="9"/>
      <c r="AS4084" s="9"/>
      <c r="AT4084" s="9"/>
      <c r="AU4084" s="9"/>
      <c r="AV4084" s="9"/>
      <c r="AW4084" s="9"/>
      <c r="AX4084" s="9"/>
      <c r="AY4084" s="9"/>
      <c r="AZ4084" s="9"/>
      <c r="BA4084" s="9"/>
      <c r="BB4084" s="9"/>
      <c r="BC4084" s="9"/>
      <c r="BD4084" s="9"/>
      <c r="BE4084" s="9"/>
      <c r="BF4084" s="9"/>
      <c r="BG4084" s="9"/>
      <c r="BH4084" s="9"/>
      <c r="BI4084" s="9"/>
      <c r="BJ4084" s="9"/>
      <c r="BK4084" s="9"/>
      <c r="BL4084" s="9"/>
      <c r="BM4084" s="9"/>
      <c r="BN4084" s="9"/>
      <c r="BO4084" s="9"/>
      <c r="BP4084" s="9"/>
      <c r="BQ4084" s="9"/>
      <c r="BR4084" s="9"/>
      <c r="BS4084" s="9"/>
      <c r="BT4084" s="9"/>
      <c r="BU4084" s="9"/>
      <c r="BV4084" s="9"/>
      <c r="BW4084" s="9"/>
      <c r="BX4084" s="9"/>
      <c r="BY4084" s="9"/>
      <c r="BZ4084" s="9"/>
    </row>
    <row r="4085" spans="1:78">
      <c r="A4085" s="9"/>
      <c r="B4085" s="10"/>
      <c r="D4085" s="9"/>
      <c r="E4085" s="9"/>
      <c r="F4085" s="9"/>
      <c r="G4085" s="9"/>
      <c r="H4085" s="9"/>
      <c r="I4085" s="9"/>
      <c r="J4085" s="9"/>
      <c r="K4085" s="9"/>
      <c r="L4085" s="9"/>
      <c r="M4085" s="9"/>
      <c r="N4085" s="9"/>
      <c r="O4085" s="9"/>
      <c r="P4085" s="9"/>
      <c r="Q4085" s="9"/>
      <c r="R4085" s="9"/>
      <c r="S4085" s="9"/>
      <c r="T4085" s="9"/>
      <c r="U4085" s="9"/>
      <c r="V4085" s="9"/>
      <c r="W4085" s="9"/>
      <c r="X4085" s="9"/>
      <c r="Y4085" s="9"/>
      <c r="Z4085" s="9"/>
      <c r="AA4085" s="9"/>
      <c r="AB4085" s="9"/>
      <c r="AC4085" s="9"/>
      <c r="AD4085" s="9"/>
      <c r="AE4085" s="9"/>
      <c r="AF4085" s="9"/>
      <c r="AG4085" s="9"/>
      <c r="AH4085" s="9"/>
      <c r="AI4085" s="9"/>
      <c r="AJ4085" s="9"/>
      <c r="AK4085" s="9"/>
      <c r="AL4085" s="9"/>
      <c r="AM4085" s="9"/>
      <c r="AN4085" s="9"/>
      <c r="AO4085" s="9"/>
      <c r="AP4085" s="9"/>
      <c r="AQ4085" s="9"/>
      <c r="AR4085" s="9"/>
      <c r="AS4085" s="9"/>
      <c r="AT4085" s="9"/>
      <c r="AU4085" s="9"/>
      <c r="AV4085" s="9"/>
      <c r="AW4085" s="9"/>
      <c r="AX4085" s="9"/>
      <c r="AY4085" s="9"/>
      <c r="AZ4085" s="9"/>
      <c r="BA4085" s="9"/>
      <c r="BB4085" s="9"/>
      <c r="BC4085" s="9"/>
      <c r="BD4085" s="9"/>
      <c r="BE4085" s="9"/>
      <c r="BF4085" s="9"/>
      <c r="BG4085" s="9"/>
      <c r="BH4085" s="9"/>
      <c r="BI4085" s="9"/>
      <c r="BJ4085" s="9"/>
      <c r="BK4085" s="9"/>
      <c r="BL4085" s="9"/>
      <c r="BM4085" s="9"/>
      <c r="BN4085" s="9"/>
      <c r="BO4085" s="9"/>
      <c r="BP4085" s="9"/>
      <c r="BQ4085" s="9"/>
      <c r="BR4085" s="9"/>
      <c r="BS4085" s="9"/>
      <c r="BT4085" s="9"/>
      <c r="BU4085" s="9"/>
      <c r="BV4085" s="9"/>
      <c r="BW4085" s="9"/>
      <c r="BX4085" s="9"/>
      <c r="BY4085" s="9"/>
      <c r="BZ4085" s="9"/>
    </row>
    <row r="4086" spans="1:78">
      <c r="A4086" s="9"/>
      <c r="B4086" s="10"/>
      <c r="D4086" s="9"/>
      <c r="E4086" s="9"/>
      <c r="F4086" s="9"/>
      <c r="G4086" s="9"/>
      <c r="H4086" s="9"/>
      <c r="I4086" s="9"/>
      <c r="J4086" s="9"/>
      <c r="K4086" s="9"/>
      <c r="L4086" s="9"/>
      <c r="M4086" s="9"/>
      <c r="N4086" s="9"/>
      <c r="O4086" s="9"/>
      <c r="P4086" s="9"/>
      <c r="Q4086" s="9"/>
      <c r="R4086" s="9"/>
      <c r="S4086" s="9"/>
      <c r="T4086" s="9"/>
      <c r="U4086" s="9"/>
      <c r="V4086" s="9"/>
      <c r="W4086" s="9"/>
      <c r="X4086" s="9"/>
      <c r="Y4086" s="9"/>
      <c r="Z4086" s="9"/>
      <c r="AA4086" s="9"/>
      <c r="AB4086" s="9"/>
      <c r="AC4086" s="9"/>
      <c r="AD4086" s="9"/>
      <c r="AE4086" s="9"/>
      <c r="AF4086" s="9"/>
      <c r="AG4086" s="9"/>
      <c r="AH4086" s="9"/>
      <c r="AI4086" s="9"/>
      <c r="AJ4086" s="9"/>
      <c r="AK4086" s="9"/>
      <c r="AL4086" s="9"/>
      <c r="AM4086" s="9"/>
      <c r="AN4086" s="9"/>
      <c r="AO4086" s="9"/>
      <c r="AP4086" s="9"/>
      <c r="AQ4086" s="9"/>
      <c r="AR4086" s="9"/>
      <c r="AS4086" s="9"/>
      <c r="AT4086" s="9"/>
      <c r="AU4086" s="9"/>
      <c r="AV4086" s="9"/>
      <c r="AW4086" s="9"/>
      <c r="AX4086" s="9"/>
      <c r="AY4086" s="9"/>
      <c r="AZ4086" s="9"/>
      <c r="BA4086" s="9"/>
      <c r="BB4086" s="9"/>
      <c r="BC4086" s="9"/>
      <c r="BD4086" s="9"/>
      <c r="BE4086" s="9"/>
      <c r="BF4086" s="9"/>
      <c r="BG4086" s="9"/>
      <c r="BH4086" s="9"/>
      <c r="BI4086" s="9"/>
      <c r="BJ4086" s="9"/>
      <c r="BK4086" s="9"/>
      <c r="BL4086" s="9"/>
      <c r="BM4086" s="9"/>
      <c r="BN4086" s="9"/>
      <c r="BO4086" s="9"/>
      <c r="BP4086" s="9"/>
      <c r="BQ4086" s="9"/>
      <c r="BR4086" s="9"/>
      <c r="BS4086" s="9"/>
      <c r="BT4086" s="9"/>
      <c r="BU4086" s="9"/>
      <c r="BV4086" s="9"/>
      <c r="BW4086" s="9"/>
      <c r="BX4086" s="9"/>
      <c r="BY4086" s="9"/>
      <c r="BZ4086" s="9"/>
    </row>
    <row r="4087" spans="1:78">
      <c r="A4087" s="9"/>
      <c r="B4087" s="10"/>
      <c r="D4087" s="9"/>
      <c r="E4087" s="9"/>
      <c r="F4087" s="9"/>
      <c r="G4087" s="9"/>
      <c r="H4087" s="9"/>
      <c r="I4087" s="9"/>
      <c r="J4087" s="9"/>
      <c r="K4087" s="9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  <c r="W4087" s="9"/>
      <c r="X4087" s="9"/>
      <c r="Y4087" s="9"/>
      <c r="Z4087" s="9"/>
      <c r="AA4087" s="9"/>
      <c r="AB4087" s="9"/>
      <c r="AC4087" s="9"/>
      <c r="AD4087" s="9"/>
      <c r="AE4087" s="9"/>
      <c r="AF4087" s="9"/>
      <c r="AG4087" s="9"/>
      <c r="AH4087" s="9"/>
      <c r="AI4087" s="9"/>
      <c r="AJ4087" s="9"/>
      <c r="AK4087" s="9"/>
      <c r="AL4087" s="9"/>
      <c r="AM4087" s="9"/>
      <c r="AN4087" s="9"/>
      <c r="AO4087" s="9"/>
      <c r="AP4087" s="9"/>
      <c r="AQ4087" s="9"/>
      <c r="AR4087" s="9"/>
      <c r="AS4087" s="9"/>
      <c r="AT4087" s="9"/>
      <c r="AU4087" s="9"/>
      <c r="AV4087" s="9"/>
      <c r="AW4087" s="9"/>
      <c r="AX4087" s="9"/>
      <c r="AY4087" s="9"/>
      <c r="AZ4087" s="9"/>
      <c r="BA4087" s="9"/>
      <c r="BB4087" s="9"/>
      <c r="BC4087" s="9"/>
      <c r="BD4087" s="9"/>
      <c r="BE4087" s="9"/>
      <c r="BF4087" s="9"/>
      <c r="BG4087" s="9"/>
      <c r="BH4087" s="9"/>
      <c r="BI4087" s="9"/>
      <c r="BJ4087" s="9"/>
      <c r="BK4087" s="9"/>
      <c r="BL4087" s="9"/>
      <c r="BM4087" s="9"/>
      <c r="BN4087" s="9"/>
      <c r="BO4087" s="9"/>
      <c r="BP4087" s="9"/>
      <c r="BQ4087" s="9"/>
      <c r="BR4087" s="9"/>
      <c r="BS4087" s="9"/>
      <c r="BT4087" s="9"/>
      <c r="BU4087" s="9"/>
      <c r="BV4087" s="9"/>
      <c r="BW4087" s="9"/>
      <c r="BX4087" s="9"/>
      <c r="BY4087" s="9"/>
      <c r="BZ4087" s="9"/>
    </row>
    <row r="4088" spans="1:78">
      <c r="A4088" s="9"/>
      <c r="B4088" s="10"/>
      <c r="D4088" s="9"/>
      <c r="E4088" s="9"/>
      <c r="F4088" s="9"/>
      <c r="G4088" s="9"/>
      <c r="H4088" s="9"/>
      <c r="I4088" s="9"/>
      <c r="J4088" s="9"/>
      <c r="K4088" s="9"/>
      <c r="L4088" s="9"/>
      <c r="M4088" s="9"/>
      <c r="N4088" s="9"/>
      <c r="O4088" s="9"/>
      <c r="P4088" s="9"/>
      <c r="Q4088" s="9"/>
      <c r="R4088" s="9"/>
      <c r="S4088" s="9"/>
      <c r="T4088" s="9"/>
      <c r="U4088" s="9"/>
      <c r="V4088" s="9"/>
      <c r="W4088" s="9"/>
      <c r="X4088" s="9"/>
      <c r="Y4088" s="9"/>
      <c r="Z4088" s="9"/>
      <c r="AA4088" s="9"/>
      <c r="AB4088" s="9"/>
      <c r="AC4088" s="9"/>
      <c r="AD4088" s="9"/>
      <c r="AE4088" s="9"/>
      <c r="AF4088" s="9"/>
      <c r="AG4088" s="9"/>
      <c r="AH4088" s="9"/>
      <c r="AI4088" s="9"/>
      <c r="AJ4088" s="9"/>
      <c r="AK4088" s="9"/>
      <c r="AL4088" s="9"/>
      <c r="AM4088" s="9"/>
      <c r="AN4088" s="9"/>
      <c r="AO4088" s="9"/>
      <c r="AP4088" s="9"/>
      <c r="AQ4088" s="9"/>
      <c r="AR4088" s="9"/>
      <c r="AS4088" s="9"/>
      <c r="AT4088" s="9"/>
      <c r="AU4088" s="9"/>
      <c r="AV4088" s="9"/>
      <c r="AW4088" s="9"/>
      <c r="AX4088" s="9"/>
      <c r="AY4088" s="9"/>
      <c r="AZ4088" s="9"/>
      <c r="BA4088" s="9"/>
      <c r="BB4088" s="9"/>
      <c r="BC4088" s="9"/>
      <c r="BD4088" s="9"/>
      <c r="BE4088" s="9"/>
      <c r="BF4088" s="9"/>
      <c r="BG4088" s="9"/>
      <c r="BH4088" s="9"/>
      <c r="BI4088" s="9"/>
      <c r="BJ4088" s="9"/>
      <c r="BK4088" s="9"/>
      <c r="BL4088" s="9"/>
      <c r="BM4088" s="9"/>
      <c r="BN4088" s="9"/>
      <c r="BO4088" s="9"/>
      <c r="BP4088" s="9"/>
      <c r="BQ4088" s="9"/>
      <c r="BR4088" s="9"/>
      <c r="BS4088" s="9"/>
      <c r="BT4088" s="9"/>
      <c r="BU4088" s="9"/>
      <c r="BV4088" s="9"/>
      <c r="BW4088" s="9"/>
      <c r="BX4088" s="9"/>
      <c r="BY4088" s="9"/>
      <c r="BZ4088" s="9"/>
    </row>
    <row r="4089" spans="1:78">
      <c r="A4089" s="9"/>
      <c r="B4089" s="10"/>
      <c r="D4089" s="9"/>
      <c r="E4089" s="9"/>
      <c r="F4089" s="9"/>
      <c r="G4089" s="9"/>
      <c r="H4089" s="9"/>
      <c r="I4089" s="9"/>
      <c r="J4089" s="9"/>
      <c r="K4089" s="9"/>
      <c r="L4089" s="9"/>
      <c r="M4089" s="9"/>
      <c r="N4089" s="9"/>
      <c r="O4089" s="9"/>
      <c r="P4089" s="9"/>
      <c r="Q4089" s="9"/>
      <c r="R4089" s="9"/>
      <c r="S4089" s="9"/>
      <c r="T4089" s="9"/>
      <c r="U4089" s="9"/>
      <c r="V4089" s="9"/>
      <c r="W4089" s="9"/>
      <c r="X4089" s="9"/>
      <c r="Y4089" s="9"/>
      <c r="Z4089" s="9"/>
      <c r="AA4089" s="9"/>
      <c r="AB4089" s="9"/>
      <c r="AC4089" s="9"/>
      <c r="AD4089" s="9"/>
      <c r="AE4089" s="9"/>
      <c r="AF4089" s="9"/>
      <c r="AG4089" s="9"/>
      <c r="AH4089" s="9"/>
      <c r="AI4089" s="9"/>
      <c r="AJ4089" s="9"/>
      <c r="AK4089" s="9"/>
      <c r="AL4089" s="9"/>
      <c r="AM4089" s="9"/>
      <c r="AN4089" s="9"/>
      <c r="AO4089" s="9"/>
      <c r="AP4089" s="9"/>
      <c r="AQ4089" s="9"/>
      <c r="AR4089" s="9"/>
      <c r="AS4089" s="9"/>
      <c r="AT4089" s="9"/>
      <c r="AU4089" s="9"/>
      <c r="AV4089" s="9"/>
      <c r="AW4089" s="9"/>
      <c r="AX4089" s="9"/>
      <c r="AY4089" s="9"/>
      <c r="AZ4089" s="9"/>
      <c r="BA4089" s="9"/>
      <c r="BB4089" s="9"/>
      <c r="BC4089" s="9"/>
      <c r="BD4089" s="9"/>
      <c r="BE4089" s="9"/>
      <c r="BF4089" s="9"/>
      <c r="BG4089" s="9"/>
      <c r="BH4089" s="9"/>
      <c r="BI4089" s="9"/>
      <c r="BJ4089" s="9"/>
      <c r="BK4089" s="9"/>
      <c r="BL4089" s="9"/>
      <c r="BM4089" s="9"/>
      <c r="BN4089" s="9"/>
      <c r="BO4089" s="9"/>
      <c r="BP4089" s="9"/>
      <c r="BQ4089" s="9"/>
      <c r="BR4089" s="9"/>
      <c r="BS4089" s="9"/>
      <c r="BT4089" s="9"/>
      <c r="BU4089" s="9"/>
      <c r="BV4089" s="9"/>
      <c r="BW4089" s="9"/>
      <c r="BX4089" s="9"/>
      <c r="BY4089" s="9"/>
      <c r="BZ4089" s="9"/>
    </row>
    <row r="4090" spans="1:78">
      <c r="A4090" s="9"/>
      <c r="B4090" s="10"/>
      <c r="D4090" s="9"/>
      <c r="E4090" s="9"/>
      <c r="F4090" s="9"/>
      <c r="G4090" s="9"/>
      <c r="H4090" s="9"/>
      <c r="I4090" s="9"/>
      <c r="J4090" s="9"/>
      <c r="K4090" s="9"/>
      <c r="L4090" s="9"/>
      <c r="M4090" s="9"/>
      <c r="N4090" s="9"/>
      <c r="O4090" s="9"/>
      <c r="P4090" s="9"/>
      <c r="Q4090" s="9"/>
      <c r="R4090" s="9"/>
      <c r="S4090" s="9"/>
      <c r="T4090" s="9"/>
      <c r="U4090" s="9"/>
      <c r="V4090" s="9"/>
      <c r="W4090" s="9"/>
      <c r="X4090" s="9"/>
      <c r="Y4090" s="9"/>
      <c r="Z4090" s="9"/>
      <c r="AA4090" s="9"/>
      <c r="AB4090" s="9"/>
      <c r="AC4090" s="9"/>
      <c r="AD4090" s="9"/>
      <c r="AE4090" s="9"/>
      <c r="AF4090" s="9"/>
      <c r="AG4090" s="9"/>
      <c r="AH4090" s="9"/>
      <c r="AI4090" s="9"/>
      <c r="AJ4090" s="9"/>
      <c r="AK4090" s="9"/>
      <c r="AL4090" s="9"/>
      <c r="AM4090" s="9"/>
      <c r="AN4090" s="9"/>
      <c r="AO4090" s="9"/>
      <c r="AP4090" s="9"/>
      <c r="AQ4090" s="9"/>
      <c r="AR4090" s="9"/>
      <c r="AS4090" s="9"/>
      <c r="AT4090" s="9"/>
      <c r="AU4090" s="9"/>
      <c r="AV4090" s="9"/>
      <c r="AW4090" s="9"/>
      <c r="AX4090" s="9"/>
      <c r="AY4090" s="9"/>
      <c r="AZ4090" s="9"/>
      <c r="BA4090" s="9"/>
      <c r="BB4090" s="9"/>
      <c r="BC4090" s="9"/>
      <c r="BD4090" s="9"/>
      <c r="BE4090" s="9"/>
      <c r="BF4090" s="9"/>
      <c r="BG4090" s="9"/>
      <c r="BH4090" s="9"/>
      <c r="BI4090" s="9"/>
      <c r="BJ4090" s="9"/>
      <c r="BK4090" s="9"/>
      <c r="BL4090" s="9"/>
      <c r="BM4090" s="9"/>
      <c r="BN4090" s="9"/>
      <c r="BO4090" s="9"/>
      <c r="BP4090" s="9"/>
      <c r="BQ4090" s="9"/>
      <c r="BR4090" s="9"/>
      <c r="BS4090" s="9"/>
      <c r="BT4090" s="9"/>
      <c r="BU4090" s="9"/>
      <c r="BV4090" s="9"/>
      <c r="BW4090" s="9"/>
      <c r="BX4090" s="9"/>
      <c r="BY4090" s="9"/>
      <c r="BZ4090" s="9"/>
    </row>
    <row r="4091" spans="1:78">
      <c r="A4091" s="9"/>
      <c r="B4091" s="10"/>
      <c r="D4091" s="9"/>
      <c r="E4091" s="9"/>
      <c r="F4091" s="9"/>
      <c r="G4091" s="9"/>
      <c r="H4091" s="9"/>
      <c r="I4091" s="9"/>
      <c r="J4091" s="9"/>
      <c r="K4091" s="9"/>
      <c r="L4091" s="9"/>
      <c r="M4091" s="9"/>
      <c r="N4091" s="9"/>
      <c r="O4091" s="9"/>
      <c r="P4091" s="9"/>
      <c r="Q4091" s="9"/>
      <c r="R4091" s="9"/>
      <c r="S4091" s="9"/>
      <c r="T4091" s="9"/>
      <c r="U4091" s="9"/>
      <c r="V4091" s="9"/>
      <c r="W4091" s="9"/>
      <c r="X4091" s="9"/>
      <c r="Y4091" s="9"/>
      <c r="Z4091" s="9"/>
      <c r="AA4091" s="9"/>
      <c r="AB4091" s="9"/>
      <c r="AC4091" s="9"/>
      <c r="AD4091" s="9"/>
      <c r="AE4091" s="9"/>
      <c r="AF4091" s="9"/>
      <c r="AG4091" s="9"/>
      <c r="AH4091" s="9"/>
      <c r="AI4091" s="9"/>
      <c r="AJ4091" s="9"/>
      <c r="AK4091" s="9"/>
      <c r="AL4091" s="9"/>
      <c r="AM4091" s="9"/>
      <c r="AN4091" s="9"/>
      <c r="AO4091" s="9"/>
      <c r="AP4091" s="9"/>
      <c r="AQ4091" s="9"/>
      <c r="AR4091" s="9"/>
      <c r="AS4091" s="9"/>
      <c r="AT4091" s="9"/>
      <c r="AU4091" s="9"/>
      <c r="AV4091" s="9"/>
      <c r="AW4091" s="9"/>
      <c r="AX4091" s="9"/>
      <c r="AY4091" s="9"/>
      <c r="AZ4091" s="9"/>
      <c r="BA4091" s="9"/>
      <c r="BB4091" s="9"/>
      <c r="BC4091" s="9"/>
      <c r="BD4091" s="9"/>
      <c r="BE4091" s="9"/>
      <c r="BF4091" s="9"/>
      <c r="BG4091" s="9"/>
      <c r="BH4091" s="9"/>
      <c r="BI4091" s="9"/>
      <c r="BJ4091" s="9"/>
      <c r="BK4091" s="9"/>
      <c r="BL4091" s="9"/>
      <c r="BM4091" s="9"/>
      <c r="BN4091" s="9"/>
      <c r="BO4091" s="9"/>
      <c r="BP4091" s="9"/>
      <c r="BQ4091" s="9"/>
      <c r="BR4091" s="9"/>
      <c r="BS4091" s="9"/>
      <c r="BT4091" s="9"/>
      <c r="BU4091" s="9"/>
      <c r="BV4091" s="9"/>
      <c r="BW4091" s="9"/>
      <c r="BX4091" s="9"/>
      <c r="BY4091" s="9"/>
      <c r="BZ4091" s="9"/>
    </row>
    <row r="4092" spans="1:78">
      <c r="A4092" s="9"/>
      <c r="B4092" s="10"/>
      <c r="D4092" s="9"/>
      <c r="E4092" s="9"/>
      <c r="F4092" s="9"/>
      <c r="G4092" s="9"/>
      <c r="H4092" s="9"/>
      <c r="I4092" s="9"/>
      <c r="J4092" s="9"/>
      <c r="K4092" s="9"/>
      <c r="L4092" s="9"/>
      <c r="M4092" s="9"/>
      <c r="N4092" s="9"/>
      <c r="O4092" s="9"/>
      <c r="P4092" s="9"/>
      <c r="Q4092" s="9"/>
      <c r="R4092" s="9"/>
      <c r="S4092" s="9"/>
      <c r="T4092" s="9"/>
      <c r="U4092" s="9"/>
      <c r="V4092" s="9"/>
      <c r="W4092" s="9"/>
      <c r="X4092" s="9"/>
      <c r="Y4092" s="9"/>
      <c r="Z4092" s="9"/>
      <c r="AA4092" s="9"/>
      <c r="AB4092" s="9"/>
      <c r="AC4092" s="9"/>
      <c r="AD4092" s="9"/>
      <c r="AE4092" s="9"/>
      <c r="AF4092" s="9"/>
      <c r="AG4092" s="9"/>
      <c r="AH4092" s="9"/>
      <c r="AI4092" s="9"/>
      <c r="AJ4092" s="9"/>
      <c r="AK4092" s="9"/>
      <c r="AL4092" s="9"/>
      <c r="AM4092" s="9"/>
      <c r="AN4092" s="9"/>
      <c r="AO4092" s="9"/>
      <c r="AP4092" s="9"/>
      <c r="AQ4092" s="9"/>
      <c r="AR4092" s="9"/>
      <c r="AS4092" s="9"/>
      <c r="AT4092" s="9"/>
      <c r="AU4092" s="9"/>
      <c r="AV4092" s="9"/>
      <c r="AW4092" s="9"/>
      <c r="AX4092" s="9"/>
      <c r="AY4092" s="9"/>
      <c r="AZ4092" s="9"/>
      <c r="BA4092" s="9"/>
      <c r="BB4092" s="9"/>
      <c r="BC4092" s="9"/>
      <c r="BD4092" s="9"/>
      <c r="BE4092" s="9"/>
      <c r="BF4092" s="9"/>
      <c r="BG4092" s="9"/>
      <c r="BH4092" s="9"/>
      <c r="BI4092" s="9"/>
      <c r="BJ4092" s="9"/>
      <c r="BK4092" s="9"/>
      <c r="BL4092" s="9"/>
      <c r="BM4092" s="9"/>
      <c r="BN4092" s="9"/>
      <c r="BO4092" s="9"/>
      <c r="BP4092" s="9"/>
      <c r="BQ4092" s="9"/>
      <c r="BR4092" s="9"/>
      <c r="BS4092" s="9"/>
      <c r="BT4092" s="9"/>
      <c r="BU4092" s="9"/>
      <c r="BV4092" s="9"/>
      <c r="BW4092" s="9"/>
      <c r="BX4092" s="9"/>
      <c r="BY4092" s="9"/>
      <c r="BZ4092" s="9"/>
    </row>
    <row r="4093" spans="1:78">
      <c r="A4093" s="9"/>
      <c r="B4093" s="10"/>
      <c r="D4093" s="9"/>
      <c r="E4093" s="9"/>
      <c r="F4093" s="9"/>
      <c r="G4093" s="9"/>
      <c r="H4093" s="9"/>
      <c r="I4093" s="9"/>
      <c r="J4093" s="9"/>
      <c r="K4093" s="9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  <c r="W4093" s="9"/>
      <c r="X4093" s="9"/>
      <c r="Y4093" s="9"/>
      <c r="Z4093" s="9"/>
      <c r="AA4093" s="9"/>
      <c r="AB4093" s="9"/>
      <c r="AC4093" s="9"/>
      <c r="AD4093" s="9"/>
      <c r="AE4093" s="9"/>
      <c r="AF4093" s="9"/>
      <c r="AG4093" s="9"/>
      <c r="AH4093" s="9"/>
      <c r="AI4093" s="9"/>
      <c r="AJ4093" s="9"/>
      <c r="AK4093" s="9"/>
      <c r="AL4093" s="9"/>
      <c r="AM4093" s="9"/>
      <c r="AN4093" s="9"/>
      <c r="AO4093" s="9"/>
      <c r="AP4093" s="9"/>
      <c r="AQ4093" s="9"/>
      <c r="AR4093" s="9"/>
      <c r="AS4093" s="9"/>
      <c r="AT4093" s="9"/>
      <c r="AU4093" s="9"/>
      <c r="AV4093" s="9"/>
      <c r="AW4093" s="9"/>
      <c r="AX4093" s="9"/>
      <c r="AY4093" s="9"/>
      <c r="AZ4093" s="9"/>
      <c r="BA4093" s="9"/>
      <c r="BB4093" s="9"/>
      <c r="BC4093" s="9"/>
      <c r="BD4093" s="9"/>
      <c r="BE4093" s="9"/>
      <c r="BF4093" s="9"/>
      <c r="BG4093" s="9"/>
      <c r="BH4093" s="9"/>
      <c r="BI4093" s="9"/>
      <c r="BJ4093" s="9"/>
      <c r="BK4093" s="9"/>
      <c r="BL4093" s="9"/>
      <c r="BM4093" s="9"/>
      <c r="BN4093" s="9"/>
      <c r="BO4093" s="9"/>
      <c r="BP4093" s="9"/>
      <c r="BQ4093" s="9"/>
      <c r="BR4093" s="9"/>
      <c r="BS4093" s="9"/>
      <c r="BT4093" s="9"/>
      <c r="BU4093" s="9"/>
      <c r="BV4093" s="9"/>
      <c r="BW4093" s="9"/>
      <c r="BX4093" s="9"/>
      <c r="BY4093" s="9"/>
      <c r="BZ4093" s="9"/>
    </row>
    <row r="4094" spans="1:78">
      <c r="A4094" s="9"/>
      <c r="B4094" s="10"/>
      <c r="D4094" s="9"/>
      <c r="E4094" s="9"/>
      <c r="F4094" s="9"/>
      <c r="G4094" s="9"/>
      <c r="H4094" s="9"/>
      <c r="I4094" s="9"/>
      <c r="J4094" s="9"/>
      <c r="K4094" s="9"/>
      <c r="L4094" s="9"/>
      <c r="M4094" s="9"/>
      <c r="N4094" s="9"/>
      <c r="O4094" s="9"/>
      <c r="P4094" s="9"/>
      <c r="Q4094" s="9"/>
      <c r="R4094" s="9"/>
      <c r="S4094" s="9"/>
      <c r="T4094" s="9"/>
      <c r="U4094" s="9"/>
      <c r="V4094" s="9"/>
      <c r="W4094" s="9"/>
      <c r="X4094" s="9"/>
      <c r="Y4094" s="9"/>
      <c r="Z4094" s="9"/>
      <c r="AA4094" s="9"/>
      <c r="AB4094" s="9"/>
      <c r="AC4094" s="9"/>
      <c r="AD4094" s="9"/>
      <c r="AE4094" s="9"/>
      <c r="AF4094" s="9"/>
      <c r="AG4094" s="9"/>
      <c r="AH4094" s="9"/>
      <c r="AI4094" s="9"/>
      <c r="AJ4094" s="9"/>
      <c r="AK4094" s="9"/>
      <c r="AL4094" s="9"/>
      <c r="AM4094" s="9"/>
      <c r="AN4094" s="9"/>
      <c r="AO4094" s="9"/>
      <c r="AP4094" s="9"/>
      <c r="AQ4094" s="9"/>
      <c r="AR4094" s="9"/>
      <c r="AS4094" s="9"/>
      <c r="AT4094" s="9"/>
      <c r="AU4094" s="9"/>
      <c r="AV4094" s="9"/>
      <c r="AW4094" s="9"/>
      <c r="AX4094" s="9"/>
      <c r="AY4094" s="9"/>
      <c r="AZ4094" s="9"/>
      <c r="BA4094" s="9"/>
      <c r="BB4094" s="9"/>
      <c r="BC4094" s="9"/>
      <c r="BD4094" s="9"/>
      <c r="BE4094" s="9"/>
      <c r="BF4094" s="9"/>
      <c r="BG4094" s="9"/>
      <c r="BH4094" s="9"/>
      <c r="BI4094" s="9"/>
      <c r="BJ4094" s="9"/>
      <c r="BK4094" s="9"/>
      <c r="BL4094" s="9"/>
      <c r="BM4094" s="9"/>
      <c r="BN4094" s="9"/>
      <c r="BO4094" s="9"/>
      <c r="BP4094" s="9"/>
      <c r="BQ4094" s="9"/>
      <c r="BR4094" s="9"/>
      <c r="BS4094" s="9"/>
      <c r="BT4094" s="9"/>
      <c r="BU4094" s="9"/>
      <c r="BV4094" s="9"/>
      <c r="BW4094" s="9"/>
      <c r="BX4094" s="9"/>
      <c r="BY4094" s="9"/>
      <c r="BZ4094" s="9"/>
    </row>
    <row r="4095" spans="1:78">
      <c r="A4095" s="9"/>
      <c r="B4095" s="10"/>
      <c r="D4095" s="9"/>
      <c r="E4095" s="9"/>
      <c r="F4095" s="9"/>
      <c r="G4095" s="9"/>
      <c r="H4095" s="9"/>
      <c r="I4095" s="9"/>
      <c r="J4095" s="9"/>
      <c r="K4095" s="9"/>
      <c r="L4095" s="9"/>
      <c r="M4095" s="9"/>
      <c r="N4095" s="9"/>
      <c r="O4095" s="9"/>
      <c r="P4095" s="9"/>
      <c r="Q4095" s="9"/>
      <c r="R4095" s="9"/>
      <c r="S4095" s="9"/>
      <c r="T4095" s="9"/>
      <c r="U4095" s="9"/>
      <c r="V4095" s="9"/>
      <c r="W4095" s="9"/>
      <c r="X4095" s="9"/>
      <c r="Y4095" s="9"/>
      <c r="Z4095" s="9"/>
      <c r="AA4095" s="9"/>
      <c r="AB4095" s="9"/>
      <c r="AC4095" s="9"/>
      <c r="AD4095" s="9"/>
      <c r="AE4095" s="9"/>
      <c r="AF4095" s="9"/>
      <c r="AG4095" s="9"/>
      <c r="AH4095" s="9"/>
      <c r="AI4095" s="9"/>
      <c r="AJ4095" s="9"/>
      <c r="AK4095" s="9"/>
      <c r="AL4095" s="9"/>
      <c r="AM4095" s="9"/>
      <c r="AN4095" s="9"/>
      <c r="AO4095" s="9"/>
      <c r="AP4095" s="9"/>
      <c r="AQ4095" s="9"/>
      <c r="AR4095" s="9"/>
      <c r="AS4095" s="9"/>
      <c r="AT4095" s="9"/>
      <c r="AU4095" s="9"/>
      <c r="AV4095" s="9"/>
      <c r="AW4095" s="9"/>
      <c r="AX4095" s="9"/>
      <c r="AY4095" s="9"/>
      <c r="AZ4095" s="9"/>
      <c r="BA4095" s="9"/>
      <c r="BB4095" s="9"/>
      <c r="BC4095" s="9"/>
      <c r="BD4095" s="9"/>
      <c r="BE4095" s="9"/>
      <c r="BF4095" s="9"/>
      <c r="BG4095" s="9"/>
      <c r="BH4095" s="9"/>
      <c r="BI4095" s="9"/>
      <c r="BJ4095" s="9"/>
      <c r="BK4095" s="9"/>
      <c r="BL4095" s="9"/>
      <c r="BM4095" s="9"/>
      <c r="BN4095" s="9"/>
      <c r="BO4095" s="9"/>
      <c r="BP4095" s="9"/>
      <c r="BQ4095" s="9"/>
      <c r="BR4095" s="9"/>
      <c r="BS4095" s="9"/>
      <c r="BT4095" s="9"/>
      <c r="BU4095" s="9"/>
      <c r="BV4095" s="9"/>
      <c r="BW4095" s="9"/>
      <c r="BX4095" s="9"/>
      <c r="BY4095" s="9"/>
      <c r="BZ4095" s="9"/>
    </row>
    <row r="4096" spans="1:78">
      <c r="A4096" s="9"/>
      <c r="B4096" s="10"/>
      <c r="D4096" s="9"/>
      <c r="E4096" s="9"/>
      <c r="F4096" s="9"/>
      <c r="G4096" s="9"/>
      <c r="H4096" s="9"/>
      <c r="I4096" s="9"/>
      <c r="J4096" s="9"/>
      <c r="K4096" s="9"/>
      <c r="L4096" s="9"/>
      <c r="M4096" s="9"/>
      <c r="N4096" s="9"/>
      <c r="O4096" s="9"/>
      <c r="P4096" s="9"/>
      <c r="Q4096" s="9"/>
      <c r="R4096" s="9"/>
      <c r="S4096" s="9"/>
      <c r="T4096" s="9"/>
      <c r="U4096" s="9"/>
      <c r="V4096" s="9"/>
      <c r="W4096" s="9"/>
      <c r="X4096" s="9"/>
      <c r="Y4096" s="9"/>
      <c r="Z4096" s="9"/>
      <c r="AA4096" s="9"/>
      <c r="AB4096" s="9"/>
      <c r="AC4096" s="9"/>
      <c r="AD4096" s="9"/>
      <c r="AE4096" s="9"/>
      <c r="AF4096" s="9"/>
      <c r="AG4096" s="9"/>
      <c r="AH4096" s="9"/>
      <c r="AI4096" s="9"/>
      <c r="AJ4096" s="9"/>
      <c r="AK4096" s="9"/>
      <c r="AL4096" s="9"/>
      <c r="AM4096" s="9"/>
      <c r="AN4096" s="9"/>
      <c r="AO4096" s="9"/>
      <c r="AP4096" s="9"/>
      <c r="AQ4096" s="9"/>
      <c r="AR4096" s="9"/>
      <c r="AS4096" s="9"/>
      <c r="AT4096" s="9"/>
      <c r="AU4096" s="9"/>
      <c r="AV4096" s="9"/>
      <c r="AW4096" s="9"/>
      <c r="AX4096" s="9"/>
      <c r="AY4096" s="9"/>
      <c r="AZ4096" s="9"/>
      <c r="BA4096" s="9"/>
      <c r="BB4096" s="9"/>
      <c r="BC4096" s="9"/>
      <c r="BD4096" s="9"/>
      <c r="BE4096" s="9"/>
      <c r="BF4096" s="9"/>
      <c r="BG4096" s="9"/>
      <c r="BH4096" s="9"/>
      <c r="BI4096" s="9"/>
      <c r="BJ4096" s="9"/>
      <c r="BK4096" s="9"/>
      <c r="BL4096" s="9"/>
      <c r="BM4096" s="9"/>
      <c r="BN4096" s="9"/>
      <c r="BO4096" s="9"/>
      <c r="BP4096" s="9"/>
      <c r="BQ4096" s="9"/>
      <c r="BR4096" s="9"/>
      <c r="BS4096" s="9"/>
      <c r="BT4096" s="9"/>
      <c r="BU4096" s="9"/>
      <c r="BV4096" s="9"/>
      <c r="BW4096" s="9"/>
      <c r="BX4096" s="9"/>
      <c r="BY4096" s="9"/>
      <c r="BZ4096" s="9"/>
    </row>
    <row r="4097" spans="1:78">
      <c r="A4097" s="9"/>
      <c r="B4097" s="10"/>
      <c r="D4097" s="9"/>
      <c r="E4097" s="9"/>
      <c r="F4097" s="9"/>
      <c r="G4097" s="9"/>
      <c r="H4097" s="9"/>
      <c r="I4097" s="9"/>
      <c r="J4097" s="9"/>
      <c r="K4097" s="9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  <c r="W4097" s="9"/>
      <c r="X4097" s="9"/>
      <c r="Y4097" s="9"/>
      <c r="Z4097" s="9"/>
      <c r="AA4097" s="9"/>
      <c r="AB4097" s="9"/>
      <c r="AC4097" s="9"/>
      <c r="AD4097" s="9"/>
      <c r="AE4097" s="9"/>
      <c r="AF4097" s="9"/>
      <c r="AG4097" s="9"/>
      <c r="AH4097" s="9"/>
      <c r="AI4097" s="9"/>
      <c r="AJ4097" s="9"/>
      <c r="AK4097" s="9"/>
      <c r="AL4097" s="9"/>
      <c r="AM4097" s="9"/>
      <c r="AN4097" s="9"/>
      <c r="AO4097" s="9"/>
      <c r="AP4097" s="9"/>
      <c r="AQ4097" s="9"/>
      <c r="AR4097" s="9"/>
      <c r="AS4097" s="9"/>
      <c r="AT4097" s="9"/>
      <c r="AU4097" s="9"/>
      <c r="AV4097" s="9"/>
      <c r="AW4097" s="9"/>
      <c r="AX4097" s="9"/>
      <c r="AY4097" s="9"/>
      <c r="AZ4097" s="9"/>
      <c r="BA4097" s="9"/>
      <c r="BB4097" s="9"/>
      <c r="BC4097" s="9"/>
      <c r="BD4097" s="9"/>
      <c r="BE4097" s="9"/>
      <c r="BF4097" s="9"/>
      <c r="BG4097" s="9"/>
      <c r="BH4097" s="9"/>
      <c r="BI4097" s="9"/>
      <c r="BJ4097" s="9"/>
      <c r="BK4097" s="9"/>
      <c r="BL4097" s="9"/>
      <c r="BM4097" s="9"/>
      <c r="BN4097" s="9"/>
      <c r="BO4097" s="9"/>
      <c r="BP4097" s="9"/>
      <c r="BQ4097" s="9"/>
      <c r="BR4097" s="9"/>
      <c r="BS4097" s="9"/>
      <c r="BT4097" s="9"/>
      <c r="BU4097" s="9"/>
      <c r="BV4097" s="9"/>
      <c r="BW4097" s="9"/>
      <c r="BX4097" s="9"/>
      <c r="BY4097" s="9"/>
      <c r="BZ4097" s="9"/>
    </row>
    <row r="4098" spans="1:78">
      <c r="A4098" s="9"/>
      <c r="B4098" s="10"/>
      <c r="D4098" s="9"/>
      <c r="E4098" s="9"/>
      <c r="F4098" s="9"/>
      <c r="G4098" s="9"/>
      <c r="H4098" s="9"/>
      <c r="I4098" s="9"/>
      <c r="J4098" s="9"/>
      <c r="K4098" s="9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  <c r="W4098" s="9"/>
      <c r="X4098" s="9"/>
      <c r="Y4098" s="9"/>
      <c r="Z4098" s="9"/>
      <c r="AA4098" s="9"/>
      <c r="AB4098" s="9"/>
      <c r="AC4098" s="9"/>
      <c r="AD4098" s="9"/>
      <c r="AE4098" s="9"/>
      <c r="AF4098" s="9"/>
      <c r="AG4098" s="9"/>
      <c r="AH4098" s="9"/>
      <c r="AI4098" s="9"/>
      <c r="AJ4098" s="9"/>
      <c r="AK4098" s="9"/>
      <c r="AL4098" s="9"/>
      <c r="AM4098" s="9"/>
      <c r="AN4098" s="9"/>
      <c r="AO4098" s="9"/>
      <c r="AP4098" s="9"/>
      <c r="AQ4098" s="9"/>
      <c r="AR4098" s="9"/>
      <c r="AS4098" s="9"/>
      <c r="AT4098" s="9"/>
      <c r="AU4098" s="9"/>
      <c r="AV4098" s="9"/>
      <c r="AW4098" s="9"/>
      <c r="AX4098" s="9"/>
      <c r="AY4098" s="9"/>
      <c r="AZ4098" s="9"/>
      <c r="BA4098" s="9"/>
      <c r="BB4098" s="9"/>
      <c r="BC4098" s="9"/>
      <c r="BD4098" s="9"/>
      <c r="BE4098" s="9"/>
      <c r="BF4098" s="9"/>
      <c r="BG4098" s="9"/>
      <c r="BH4098" s="9"/>
      <c r="BI4098" s="9"/>
      <c r="BJ4098" s="9"/>
      <c r="BK4098" s="9"/>
      <c r="BL4098" s="9"/>
      <c r="BM4098" s="9"/>
      <c r="BN4098" s="9"/>
      <c r="BO4098" s="9"/>
      <c r="BP4098" s="9"/>
      <c r="BQ4098" s="9"/>
      <c r="BR4098" s="9"/>
      <c r="BS4098" s="9"/>
      <c r="BT4098" s="9"/>
      <c r="BU4098" s="9"/>
      <c r="BV4098" s="9"/>
      <c r="BW4098" s="9"/>
      <c r="BX4098" s="9"/>
      <c r="BY4098" s="9"/>
      <c r="BZ4098" s="9"/>
    </row>
    <row r="4099" spans="1:78">
      <c r="A4099" s="9"/>
      <c r="B4099" s="10"/>
      <c r="D4099" s="9"/>
      <c r="E4099" s="9"/>
      <c r="F4099" s="9"/>
      <c r="G4099" s="9"/>
      <c r="H4099" s="9"/>
      <c r="I4099" s="9"/>
      <c r="J4099" s="9"/>
      <c r="K4099" s="9"/>
      <c r="L4099" s="9"/>
      <c r="M4099" s="9"/>
      <c r="N4099" s="9"/>
      <c r="O4099" s="9"/>
      <c r="P4099" s="9"/>
      <c r="Q4099" s="9"/>
      <c r="R4099" s="9"/>
      <c r="S4099" s="9"/>
      <c r="T4099" s="9"/>
      <c r="U4099" s="9"/>
      <c r="V4099" s="9"/>
      <c r="W4099" s="9"/>
      <c r="X4099" s="9"/>
      <c r="Y4099" s="9"/>
      <c r="Z4099" s="9"/>
      <c r="AA4099" s="9"/>
      <c r="AB4099" s="9"/>
      <c r="AC4099" s="9"/>
      <c r="AD4099" s="9"/>
      <c r="AE4099" s="9"/>
      <c r="AF4099" s="9"/>
      <c r="AG4099" s="9"/>
      <c r="AH4099" s="9"/>
      <c r="AI4099" s="9"/>
      <c r="AJ4099" s="9"/>
      <c r="AK4099" s="9"/>
      <c r="AL4099" s="9"/>
      <c r="AM4099" s="9"/>
      <c r="AN4099" s="9"/>
      <c r="AO4099" s="9"/>
      <c r="AP4099" s="9"/>
      <c r="AQ4099" s="9"/>
      <c r="AR4099" s="9"/>
      <c r="AS4099" s="9"/>
      <c r="AT4099" s="9"/>
      <c r="AU4099" s="9"/>
      <c r="AV4099" s="9"/>
      <c r="AW4099" s="9"/>
      <c r="AX4099" s="9"/>
      <c r="AY4099" s="9"/>
      <c r="AZ4099" s="9"/>
      <c r="BA4099" s="9"/>
      <c r="BB4099" s="9"/>
      <c r="BC4099" s="9"/>
      <c r="BD4099" s="9"/>
      <c r="BE4099" s="9"/>
      <c r="BF4099" s="9"/>
      <c r="BG4099" s="9"/>
      <c r="BH4099" s="9"/>
      <c r="BI4099" s="9"/>
      <c r="BJ4099" s="9"/>
      <c r="BK4099" s="9"/>
      <c r="BL4099" s="9"/>
      <c r="BM4099" s="9"/>
      <c r="BN4099" s="9"/>
      <c r="BO4099" s="9"/>
      <c r="BP4099" s="9"/>
      <c r="BQ4099" s="9"/>
      <c r="BR4099" s="9"/>
      <c r="BS4099" s="9"/>
      <c r="BT4099" s="9"/>
      <c r="BU4099" s="9"/>
      <c r="BV4099" s="9"/>
      <c r="BW4099" s="9"/>
      <c r="BX4099" s="9"/>
      <c r="BY4099" s="9"/>
      <c r="BZ4099" s="9"/>
    </row>
    <row r="4100" spans="1:78">
      <c r="A4100" s="9"/>
      <c r="B4100" s="10"/>
      <c r="D4100" s="9"/>
      <c r="E4100" s="9"/>
      <c r="F4100" s="9"/>
      <c r="G4100" s="9"/>
      <c r="H4100" s="9"/>
      <c r="I4100" s="9"/>
      <c r="J4100" s="9"/>
      <c r="K4100" s="9"/>
      <c r="L4100" s="9"/>
      <c r="M4100" s="9"/>
      <c r="N4100" s="9"/>
      <c r="O4100" s="9"/>
      <c r="P4100" s="9"/>
      <c r="Q4100" s="9"/>
      <c r="R4100" s="9"/>
      <c r="S4100" s="9"/>
      <c r="T4100" s="9"/>
      <c r="U4100" s="9"/>
      <c r="V4100" s="9"/>
      <c r="W4100" s="9"/>
      <c r="X4100" s="9"/>
      <c r="Y4100" s="9"/>
      <c r="Z4100" s="9"/>
      <c r="AA4100" s="9"/>
      <c r="AB4100" s="9"/>
      <c r="AC4100" s="9"/>
      <c r="AD4100" s="9"/>
      <c r="AE4100" s="9"/>
      <c r="AF4100" s="9"/>
      <c r="AG4100" s="9"/>
      <c r="AH4100" s="9"/>
      <c r="AI4100" s="9"/>
      <c r="AJ4100" s="9"/>
      <c r="AK4100" s="9"/>
      <c r="AL4100" s="9"/>
      <c r="AM4100" s="9"/>
      <c r="AN4100" s="9"/>
      <c r="AO4100" s="9"/>
      <c r="AP4100" s="9"/>
      <c r="AQ4100" s="9"/>
      <c r="AR4100" s="9"/>
      <c r="AS4100" s="9"/>
      <c r="AT4100" s="9"/>
      <c r="AU4100" s="9"/>
      <c r="AV4100" s="9"/>
      <c r="AW4100" s="9"/>
      <c r="AX4100" s="9"/>
      <c r="AY4100" s="9"/>
      <c r="AZ4100" s="9"/>
      <c r="BA4100" s="9"/>
      <c r="BB4100" s="9"/>
      <c r="BC4100" s="9"/>
      <c r="BD4100" s="9"/>
      <c r="BE4100" s="9"/>
      <c r="BF4100" s="9"/>
      <c r="BG4100" s="9"/>
      <c r="BH4100" s="9"/>
      <c r="BI4100" s="9"/>
      <c r="BJ4100" s="9"/>
      <c r="BK4100" s="9"/>
      <c r="BL4100" s="9"/>
      <c r="BM4100" s="9"/>
      <c r="BN4100" s="9"/>
      <c r="BO4100" s="9"/>
      <c r="BP4100" s="9"/>
      <c r="BQ4100" s="9"/>
      <c r="BR4100" s="9"/>
      <c r="BS4100" s="9"/>
      <c r="BT4100" s="9"/>
      <c r="BU4100" s="9"/>
      <c r="BV4100" s="9"/>
      <c r="BW4100" s="9"/>
      <c r="BX4100" s="9"/>
      <c r="BY4100" s="9"/>
      <c r="BZ4100" s="9"/>
    </row>
    <row r="4101" spans="1:78">
      <c r="A4101" s="9"/>
      <c r="B4101" s="10"/>
      <c r="D4101" s="9"/>
      <c r="E4101" s="9"/>
      <c r="F4101" s="9"/>
      <c r="G4101" s="9"/>
      <c r="H4101" s="9"/>
      <c r="I4101" s="9"/>
      <c r="J4101" s="9"/>
      <c r="K4101" s="9"/>
      <c r="L4101" s="9"/>
      <c r="M4101" s="9"/>
      <c r="N4101" s="9"/>
      <c r="O4101" s="9"/>
      <c r="P4101" s="9"/>
      <c r="Q4101" s="9"/>
      <c r="R4101" s="9"/>
      <c r="S4101" s="9"/>
      <c r="T4101" s="9"/>
      <c r="U4101" s="9"/>
      <c r="V4101" s="9"/>
      <c r="W4101" s="9"/>
      <c r="X4101" s="9"/>
      <c r="Y4101" s="9"/>
      <c r="Z4101" s="9"/>
      <c r="AA4101" s="9"/>
      <c r="AB4101" s="9"/>
      <c r="AC4101" s="9"/>
      <c r="AD4101" s="9"/>
      <c r="AE4101" s="9"/>
      <c r="AF4101" s="9"/>
      <c r="AG4101" s="9"/>
      <c r="AH4101" s="9"/>
      <c r="AI4101" s="9"/>
      <c r="AJ4101" s="9"/>
      <c r="AK4101" s="9"/>
      <c r="AL4101" s="9"/>
      <c r="AM4101" s="9"/>
      <c r="AN4101" s="9"/>
      <c r="AO4101" s="9"/>
      <c r="AP4101" s="9"/>
      <c r="AQ4101" s="9"/>
      <c r="AR4101" s="9"/>
      <c r="AS4101" s="9"/>
      <c r="AT4101" s="9"/>
      <c r="AU4101" s="9"/>
      <c r="AV4101" s="9"/>
      <c r="AW4101" s="9"/>
      <c r="AX4101" s="9"/>
      <c r="AY4101" s="9"/>
      <c r="AZ4101" s="9"/>
      <c r="BA4101" s="9"/>
      <c r="BB4101" s="9"/>
      <c r="BC4101" s="9"/>
      <c r="BD4101" s="9"/>
      <c r="BE4101" s="9"/>
      <c r="BF4101" s="9"/>
      <c r="BG4101" s="9"/>
      <c r="BH4101" s="9"/>
      <c r="BI4101" s="9"/>
      <c r="BJ4101" s="9"/>
      <c r="BK4101" s="9"/>
      <c r="BL4101" s="9"/>
      <c r="BM4101" s="9"/>
      <c r="BN4101" s="9"/>
      <c r="BO4101" s="9"/>
      <c r="BP4101" s="9"/>
      <c r="BQ4101" s="9"/>
      <c r="BR4101" s="9"/>
      <c r="BS4101" s="9"/>
      <c r="BT4101" s="9"/>
      <c r="BU4101" s="9"/>
      <c r="BV4101" s="9"/>
      <c r="BW4101" s="9"/>
      <c r="BX4101" s="9"/>
      <c r="BY4101" s="9"/>
      <c r="BZ4101" s="9"/>
    </row>
    <row r="4102" spans="1:78">
      <c r="A4102" s="9"/>
      <c r="B4102" s="10"/>
      <c r="D4102" s="9"/>
      <c r="E4102" s="9"/>
      <c r="F4102" s="9"/>
      <c r="G4102" s="9"/>
      <c r="H4102" s="9"/>
      <c r="I4102" s="9"/>
      <c r="J4102" s="9"/>
      <c r="K4102" s="9"/>
      <c r="L4102" s="9"/>
      <c r="M4102" s="9"/>
      <c r="N4102" s="9"/>
      <c r="O4102" s="9"/>
      <c r="P4102" s="9"/>
      <c r="Q4102" s="9"/>
      <c r="R4102" s="9"/>
      <c r="S4102" s="9"/>
      <c r="T4102" s="9"/>
      <c r="U4102" s="9"/>
      <c r="V4102" s="9"/>
      <c r="W4102" s="9"/>
      <c r="X4102" s="9"/>
      <c r="Y4102" s="9"/>
      <c r="Z4102" s="9"/>
      <c r="AA4102" s="9"/>
      <c r="AB4102" s="9"/>
      <c r="AC4102" s="9"/>
      <c r="AD4102" s="9"/>
      <c r="AE4102" s="9"/>
      <c r="AF4102" s="9"/>
      <c r="AG4102" s="9"/>
      <c r="AH4102" s="9"/>
      <c r="AI4102" s="9"/>
      <c r="AJ4102" s="9"/>
      <c r="AK4102" s="9"/>
      <c r="AL4102" s="9"/>
      <c r="AM4102" s="9"/>
      <c r="AN4102" s="9"/>
      <c r="AO4102" s="9"/>
      <c r="AP4102" s="9"/>
      <c r="AQ4102" s="9"/>
      <c r="AR4102" s="9"/>
      <c r="AS4102" s="9"/>
      <c r="AT4102" s="9"/>
      <c r="AU4102" s="9"/>
      <c r="AV4102" s="9"/>
      <c r="AW4102" s="9"/>
      <c r="AX4102" s="9"/>
      <c r="AY4102" s="9"/>
      <c r="AZ4102" s="9"/>
      <c r="BA4102" s="9"/>
      <c r="BB4102" s="9"/>
      <c r="BC4102" s="9"/>
      <c r="BD4102" s="9"/>
      <c r="BE4102" s="9"/>
      <c r="BF4102" s="9"/>
      <c r="BG4102" s="9"/>
      <c r="BH4102" s="9"/>
      <c r="BI4102" s="9"/>
      <c r="BJ4102" s="9"/>
      <c r="BK4102" s="9"/>
      <c r="BL4102" s="9"/>
      <c r="BM4102" s="9"/>
      <c r="BN4102" s="9"/>
      <c r="BO4102" s="9"/>
      <c r="BP4102" s="9"/>
      <c r="BQ4102" s="9"/>
      <c r="BR4102" s="9"/>
      <c r="BS4102" s="9"/>
      <c r="BT4102" s="9"/>
      <c r="BU4102" s="9"/>
      <c r="BV4102" s="9"/>
      <c r="BW4102" s="9"/>
      <c r="BX4102" s="9"/>
      <c r="BY4102" s="9"/>
      <c r="BZ4102" s="9"/>
    </row>
    <row r="4103" spans="1:78">
      <c r="A4103" s="9"/>
      <c r="B4103" s="10"/>
      <c r="D4103" s="9"/>
      <c r="E4103" s="9"/>
      <c r="F4103" s="9"/>
      <c r="G4103" s="9"/>
      <c r="H4103" s="9"/>
      <c r="I4103" s="9"/>
      <c r="J4103" s="9"/>
      <c r="K4103" s="9"/>
      <c r="L4103" s="9"/>
      <c r="M4103" s="9"/>
      <c r="N4103" s="9"/>
      <c r="O4103" s="9"/>
      <c r="P4103" s="9"/>
      <c r="Q4103" s="9"/>
      <c r="R4103" s="9"/>
      <c r="S4103" s="9"/>
      <c r="T4103" s="9"/>
      <c r="U4103" s="9"/>
      <c r="V4103" s="9"/>
      <c r="W4103" s="9"/>
      <c r="X4103" s="9"/>
      <c r="Y4103" s="9"/>
      <c r="Z4103" s="9"/>
      <c r="AA4103" s="9"/>
      <c r="AB4103" s="9"/>
      <c r="AC4103" s="9"/>
      <c r="AD4103" s="9"/>
      <c r="AE4103" s="9"/>
      <c r="AF4103" s="9"/>
      <c r="AG4103" s="9"/>
      <c r="AH4103" s="9"/>
      <c r="AI4103" s="9"/>
      <c r="AJ4103" s="9"/>
      <c r="AK4103" s="9"/>
      <c r="AL4103" s="9"/>
      <c r="AM4103" s="9"/>
      <c r="AN4103" s="9"/>
      <c r="AO4103" s="9"/>
      <c r="AP4103" s="9"/>
      <c r="AQ4103" s="9"/>
      <c r="AR4103" s="9"/>
      <c r="AS4103" s="9"/>
      <c r="AT4103" s="9"/>
      <c r="AU4103" s="9"/>
      <c r="AV4103" s="9"/>
      <c r="AW4103" s="9"/>
      <c r="AX4103" s="9"/>
      <c r="AY4103" s="9"/>
      <c r="AZ4103" s="9"/>
      <c r="BA4103" s="9"/>
      <c r="BB4103" s="9"/>
      <c r="BC4103" s="9"/>
      <c r="BD4103" s="9"/>
      <c r="BE4103" s="9"/>
      <c r="BF4103" s="9"/>
      <c r="BG4103" s="9"/>
      <c r="BH4103" s="9"/>
      <c r="BI4103" s="9"/>
      <c r="BJ4103" s="9"/>
      <c r="BK4103" s="9"/>
      <c r="BL4103" s="9"/>
      <c r="BM4103" s="9"/>
      <c r="BN4103" s="9"/>
      <c r="BO4103" s="9"/>
      <c r="BP4103" s="9"/>
      <c r="BQ4103" s="9"/>
      <c r="BR4103" s="9"/>
      <c r="BS4103" s="9"/>
      <c r="BT4103" s="9"/>
      <c r="BU4103" s="9"/>
      <c r="BV4103" s="9"/>
      <c r="BW4103" s="9"/>
      <c r="BX4103" s="9"/>
      <c r="BY4103" s="9"/>
      <c r="BZ4103" s="9"/>
    </row>
    <row r="4104" spans="1:78">
      <c r="A4104" s="9"/>
      <c r="B4104" s="10"/>
      <c r="D4104" s="9"/>
      <c r="E4104" s="9"/>
      <c r="F4104" s="9"/>
      <c r="G4104" s="9"/>
      <c r="H4104" s="9"/>
      <c r="I4104" s="9"/>
      <c r="J4104" s="9"/>
      <c r="K4104" s="9"/>
      <c r="L4104" s="9"/>
      <c r="M4104" s="9"/>
      <c r="N4104" s="9"/>
      <c r="O4104" s="9"/>
      <c r="P4104" s="9"/>
      <c r="Q4104" s="9"/>
      <c r="R4104" s="9"/>
      <c r="S4104" s="9"/>
      <c r="T4104" s="9"/>
      <c r="U4104" s="9"/>
      <c r="V4104" s="9"/>
      <c r="W4104" s="9"/>
      <c r="X4104" s="9"/>
      <c r="Y4104" s="9"/>
      <c r="Z4104" s="9"/>
      <c r="AA4104" s="9"/>
      <c r="AB4104" s="9"/>
      <c r="AC4104" s="9"/>
      <c r="AD4104" s="9"/>
      <c r="AE4104" s="9"/>
      <c r="AF4104" s="9"/>
      <c r="AG4104" s="9"/>
      <c r="AH4104" s="9"/>
      <c r="AI4104" s="9"/>
      <c r="AJ4104" s="9"/>
      <c r="AK4104" s="9"/>
      <c r="AL4104" s="9"/>
      <c r="AM4104" s="9"/>
      <c r="AN4104" s="9"/>
      <c r="AO4104" s="9"/>
      <c r="AP4104" s="9"/>
      <c r="AQ4104" s="9"/>
      <c r="AR4104" s="9"/>
      <c r="AS4104" s="9"/>
      <c r="AT4104" s="9"/>
      <c r="AU4104" s="9"/>
      <c r="AV4104" s="9"/>
      <c r="AW4104" s="9"/>
      <c r="AX4104" s="9"/>
      <c r="AY4104" s="9"/>
      <c r="AZ4104" s="9"/>
      <c r="BA4104" s="9"/>
      <c r="BB4104" s="9"/>
      <c r="BC4104" s="9"/>
      <c r="BD4104" s="9"/>
      <c r="BE4104" s="9"/>
      <c r="BF4104" s="9"/>
      <c r="BG4104" s="9"/>
      <c r="BH4104" s="9"/>
      <c r="BI4104" s="9"/>
      <c r="BJ4104" s="9"/>
      <c r="BK4104" s="9"/>
      <c r="BL4104" s="9"/>
      <c r="BM4104" s="9"/>
      <c r="BN4104" s="9"/>
      <c r="BO4104" s="9"/>
      <c r="BP4104" s="9"/>
      <c r="BQ4104" s="9"/>
      <c r="BR4104" s="9"/>
      <c r="BS4104" s="9"/>
      <c r="BT4104" s="9"/>
      <c r="BU4104" s="9"/>
      <c r="BV4104" s="9"/>
      <c r="BW4104" s="9"/>
      <c r="BX4104" s="9"/>
      <c r="BY4104" s="9"/>
      <c r="BZ4104" s="9"/>
    </row>
    <row r="4105" spans="1:78">
      <c r="A4105" s="9"/>
      <c r="B4105" s="10"/>
      <c r="D4105" s="9"/>
      <c r="E4105" s="9"/>
      <c r="F4105" s="9"/>
      <c r="G4105" s="9"/>
      <c r="H4105" s="9"/>
      <c r="I4105" s="9"/>
      <c r="J4105" s="9"/>
      <c r="K4105" s="9"/>
      <c r="L4105" s="9"/>
      <c r="M4105" s="9"/>
      <c r="N4105" s="9"/>
      <c r="O4105" s="9"/>
      <c r="P4105" s="9"/>
      <c r="Q4105" s="9"/>
      <c r="R4105" s="9"/>
      <c r="S4105" s="9"/>
      <c r="T4105" s="9"/>
      <c r="U4105" s="9"/>
      <c r="V4105" s="9"/>
      <c r="W4105" s="9"/>
      <c r="X4105" s="9"/>
      <c r="Y4105" s="9"/>
      <c r="Z4105" s="9"/>
      <c r="AA4105" s="9"/>
      <c r="AB4105" s="9"/>
      <c r="AC4105" s="9"/>
      <c r="AD4105" s="9"/>
      <c r="AE4105" s="9"/>
      <c r="AF4105" s="9"/>
      <c r="AG4105" s="9"/>
      <c r="AH4105" s="9"/>
      <c r="AI4105" s="9"/>
      <c r="AJ4105" s="9"/>
      <c r="AK4105" s="9"/>
      <c r="AL4105" s="9"/>
      <c r="AM4105" s="9"/>
      <c r="AN4105" s="9"/>
      <c r="AO4105" s="9"/>
      <c r="AP4105" s="9"/>
      <c r="AQ4105" s="9"/>
      <c r="AR4105" s="9"/>
      <c r="AS4105" s="9"/>
      <c r="AT4105" s="9"/>
      <c r="AU4105" s="9"/>
      <c r="AV4105" s="9"/>
      <c r="AW4105" s="9"/>
      <c r="AX4105" s="9"/>
      <c r="AY4105" s="9"/>
      <c r="AZ4105" s="9"/>
      <c r="BA4105" s="9"/>
      <c r="BB4105" s="9"/>
      <c r="BC4105" s="9"/>
      <c r="BD4105" s="9"/>
      <c r="BE4105" s="9"/>
      <c r="BF4105" s="9"/>
      <c r="BG4105" s="9"/>
      <c r="BH4105" s="9"/>
      <c r="BI4105" s="9"/>
      <c r="BJ4105" s="9"/>
      <c r="BK4105" s="9"/>
      <c r="BL4105" s="9"/>
      <c r="BM4105" s="9"/>
      <c r="BN4105" s="9"/>
      <c r="BO4105" s="9"/>
      <c r="BP4105" s="9"/>
      <c r="BQ4105" s="9"/>
      <c r="BR4105" s="9"/>
      <c r="BS4105" s="9"/>
      <c r="BT4105" s="9"/>
      <c r="BU4105" s="9"/>
      <c r="BV4105" s="9"/>
      <c r="BW4105" s="9"/>
      <c r="BX4105" s="9"/>
      <c r="BY4105" s="9"/>
      <c r="BZ4105" s="9"/>
    </row>
    <row r="4106" spans="1:78">
      <c r="A4106" s="9"/>
      <c r="B4106" s="10"/>
      <c r="D4106" s="9"/>
      <c r="E4106" s="9"/>
      <c r="F4106" s="9"/>
      <c r="G4106" s="9"/>
      <c r="H4106" s="9"/>
      <c r="I4106" s="9"/>
      <c r="J4106" s="9"/>
      <c r="K4106" s="9"/>
      <c r="L4106" s="9"/>
      <c r="M4106" s="9"/>
      <c r="N4106" s="9"/>
      <c r="O4106" s="9"/>
      <c r="P4106" s="9"/>
      <c r="Q4106" s="9"/>
      <c r="R4106" s="9"/>
      <c r="S4106" s="9"/>
      <c r="T4106" s="9"/>
      <c r="U4106" s="9"/>
      <c r="V4106" s="9"/>
      <c r="W4106" s="9"/>
      <c r="X4106" s="9"/>
      <c r="Y4106" s="9"/>
      <c r="Z4106" s="9"/>
      <c r="AA4106" s="9"/>
      <c r="AB4106" s="9"/>
      <c r="AC4106" s="9"/>
      <c r="AD4106" s="9"/>
      <c r="AE4106" s="9"/>
      <c r="AF4106" s="9"/>
      <c r="AG4106" s="9"/>
      <c r="AH4106" s="9"/>
      <c r="AI4106" s="9"/>
      <c r="AJ4106" s="9"/>
      <c r="AK4106" s="9"/>
      <c r="AL4106" s="9"/>
      <c r="AM4106" s="9"/>
      <c r="AN4106" s="9"/>
      <c r="AO4106" s="9"/>
      <c r="AP4106" s="9"/>
      <c r="AQ4106" s="9"/>
      <c r="AR4106" s="9"/>
      <c r="AS4106" s="9"/>
      <c r="AT4106" s="9"/>
      <c r="AU4106" s="9"/>
      <c r="AV4106" s="9"/>
      <c r="AW4106" s="9"/>
      <c r="AX4106" s="9"/>
      <c r="AY4106" s="9"/>
      <c r="AZ4106" s="9"/>
      <c r="BA4106" s="9"/>
      <c r="BB4106" s="9"/>
      <c r="BC4106" s="9"/>
      <c r="BD4106" s="9"/>
      <c r="BE4106" s="9"/>
      <c r="BF4106" s="9"/>
      <c r="BG4106" s="9"/>
      <c r="BH4106" s="9"/>
      <c r="BI4106" s="9"/>
      <c r="BJ4106" s="9"/>
      <c r="BK4106" s="9"/>
      <c r="BL4106" s="9"/>
      <c r="BM4106" s="9"/>
      <c r="BN4106" s="9"/>
      <c r="BO4106" s="9"/>
      <c r="BP4106" s="9"/>
      <c r="BQ4106" s="9"/>
      <c r="BR4106" s="9"/>
      <c r="BS4106" s="9"/>
      <c r="BT4106" s="9"/>
      <c r="BU4106" s="9"/>
      <c r="BV4106" s="9"/>
      <c r="BW4106" s="9"/>
      <c r="BX4106" s="9"/>
      <c r="BY4106" s="9"/>
      <c r="BZ4106" s="9"/>
    </row>
    <row r="4107" spans="1:78">
      <c r="A4107" s="9"/>
      <c r="B4107" s="10"/>
      <c r="D4107" s="9"/>
      <c r="E4107" s="9"/>
      <c r="F4107" s="9"/>
      <c r="G4107" s="9"/>
      <c r="H4107" s="9"/>
      <c r="I4107" s="9"/>
      <c r="J4107" s="9"/>
      <c r="K4107" s="9"/>
      <c r="L4107" s="9"/>
      <c r="M4107" s="9"/>
      <c r="N4107" s="9"/>
      <c r="O4107" s="9"/>
      <c r="P4107" s="9"/>
      <c r="Q4107" s="9"/>
      <c r="R4107" s="9"/>
      <c r="S4107" s="9"/>
      <c r="T4107" s="9"/>
      <c r="U4107" s="9"/>
      <c r="V4107" s="9"/>
      <c r="W4107" s="9"/>
      <c r="X4107" s="9"/>
      <c r="Y4107" s="9"/>
      <c r="Z4107" s="9"/>
      <c r="AA4107" s="9"/>
      <c r="AB4107" s="9"/>
      <c r="AC4107" s="9"/>
      <c r="AD4107" s="9"/>
      <c r="AE4107" s="9"/>
      <c r="AF4107" s="9"/>
      <c r="AG4107" s="9"/>
      <c r="AH4107" s="9"/>
      <c r="AI4107" s="9"/>
      <c r="AJ4107" s="9"/>
      <c r="AK4107" s="9"/>
      <c r="AL4107" s="9"/>
      <c r="AM4107" s="9"/>
      <c r="AN4107" s="9"/>
      <c r="AO4107" s="9"/>
      <c r="AP4107" s="9"/>
      <c r="AQ4107" s="9"/>
      <c r="AR4107" s="9"/>
      <c r="AS4107" s="9"/>
      <c r="AT4107" s="9"/>
      <c r="AU4107" s="9"/>
      <c r="AV4107" s="9"/>
      <c r="AW4107" s="9"/>
      <c r="AX4107" s="9"/>
      <c r="AY4107" s="9"/>
      <c r="AZ4107" s="9"/>
      <c r="BA4107" s="9"/>
      <c r="BB4107" s="9"/>
      <c r="BC4107" s="9"/>
      <c r="BD4107" s="9"/>
      <c r="BE4107" s="9"/>
      <c r="BF4107" s="9"/>
      <c r="BG4107" s="9"/>
      <c r="BH4107" s="9"/>
      <c r="BI4107" s="9"/>
      <c r="BJ4107" s="9"/>
      <c r="BK4107" s="9"/>
      <c r="BL4107" s="9"/>
      <c r="BM4107" s="9"/>
      <c r="BN4107" s="9"/>
      <c r="BO4107" s="9"/>
      <c r="BP4107" s="9"/>
      <c r="BQ4107" s="9"/>
      <c r="BR4107" s="9"/>
      <c r="BS4107" s="9"/>
      <c r="BT4107" s="9"/>
      <c r="BU4107" s="9"/>
      <c r="BV4107" s="9"/>
      <c r="BW4107" s="9"/>
      <c r="BX4107" s="9"/>
      <c r="BY4107" s="9"/>
      <c r="BZ4107" s="9"/>
    </row>
    <row r="4108" spans="1:78">
      <c r="A4108" s="9"/>
      <c r="B4108" s="10"/>
      <c r="D4108" s="9"/>
      <c r="E4108" s="9"/>
      <c r="F4108" s="9"/>
      <c r="G4108" s="9"/>
      <c r="H4108" s="9"/>
      <c r="I4108" s="9"/>
      <c r="J4108" s="9"/>
      <c r="K4108" s="9"/>
      <c r="L4108" s="9"/>
      <c r="M4108" s="9"/>
      <c r="N4108" s="9"/>
      <c r="O4108" s="9"/>
      <c r="P4108" s="9"/>
      <c r="Q4108" s="9"/>
      <c r="R4108" s="9"/>
      <c r="S4108" s="9"/>
      <c r="T4108" s="9"/>
      <c r="U4108" s="9"/>
      <c r="V4108" s="9"/>
      <c r="W4108" s="9"/>
      <c r="X4108" s="9"/>
      <c r="Y4108" s="9"/>
      <c r="Z4108" s="9"/>
      <c r="AA4108" s="9"/>
      <c r="AB4108" s="9"/>
      <c r="AC4108" s="9"/>
      <c r="AD4108" s="9"/>
      <c r="AE4108" s="9"/>
      <c r="AF4108" s="9"/>
      <c r="AG4108" s="9"/>
      <c r="AH4108" s="9"/>
      <c r="AI4108" s="9"/>
      <c r="AJ4108" s="9"/>
      <c r="AK4108" s="9"/>
      <c r="AL4108" s="9"/>
      <c r="AM4108" s="9"/>
      <c r="AN4108" s="9"/>
      <c r="AO4108" s="9"/>
      <c r="AP4108" s="9"/>
      <c r="AQ4108" s="9"/>
      <c r="AR4108" s="9"/>
      <c r="AS4108" s="9"/>
      <c r="AT4108" s="9"/>
      <c r="AU4108" s="9"/>
      <c r="AV4108" s="9"/>
      <c r="AW4108" s="9"/>
      <c r="AX4108" s="9"/>
      <c r="AY4108" s="9"/>
      <c r="AZ4108" s="9"/>
      <c r="BA4108" s="9"/>
      <c r="BB4108" s="9"/>
      <c r="BC4108" s="9"/>
      <c r="BD4108" s="9"/>
      <c r="BE4108" s="9"/>
      <c r="BF4108" s="9"/>
      <c r="BG4108" s="9"/>
      <c r="BH4108" s="9"/>
      <c r="BI4108" s="9"/>
      <c r="BJ4108" s="9"/>
      <c r="BK4108" s="9"/>
      <c r="BL4108" s="9"/>
      <c r="BM4108" s="9"/>
      <c r="BN4108" s="9"/>
      <c r="BO4108" s="9"/>
      <c r="BP4108" s="9"/>
      <c r="BQ4108" s="9"/>
      <c r="BR4108" s="9"/>
      <c r="BS4108" s="9"/>
      <c r="BT4108" s="9"/>
      <c r="BU4108" s="9"/>
      <c r="BV4108" s="9"/>
      <c r="BW4108" s="9"/>
      <c r="BX4108" s="9"/>
      <c r="BY4108" s="9"/>
      <c r="BZ4108" s="9"/>
    </row>
    <row r="4109" spans="1:78">
      <c r="A4109" s="9"/>
      <c r="B4109" s="10"/>
      <c r="D4109" s="9"/>
      <c r="E4109" s="9"/>
      <c r="F4109" s="9"/>
      <c r="G4109" s="9"/>
      <c r="H4109" s="9"/>
      <c r="I4109" s="9"/>
      <c r="J4109" s="9"/>
      <c r="K4109" s="9"/>
      <c r="L4109" s="9"/>
      <c r="M4109" s="9"/>
      <c r="N4109" s="9"/>
      <c r="O4109" s="9"/>
      <c r="P4109" s="9"/>
      <c r="Q4109" s="9"/>
      <c r="R4109" s="9"/>
      <c r="S4109" s="9"/>
      <c r="T4109" s="9"/>
      <c r="U4109" s="9"/>
      <c r="V4109" s="9"/>
      <c r="W4109" s="9"/>
      <c r="X4109" s="9"/>
      <c r="Y4109" s="9"/>
      <c r="Z4109" s="9"/>
      <c r="AA4109" s="9"/>
      <c r="AB4109" s="9"/>
      <c r="AC4109" s="9"/>
      <c r="AD4109" s="9"/>
      <c r="AE4109" s="9"/>
      <c r="AF4109" s="9"/>
      <c r="AG4109" s="9"/>
      <c r="AH4109" s="9"/>
      <c r="AI4109" s="9"/>
      <c r="AJ4109" s="9"/>
      <c r="AK4109" s="9"/>
      <c r="AL4109" s="9"/>
      <c r="AM4109" s="9"/>
      <c r="AN4109" s="9"/>
      <c r="AO4109" s="9"/>
      <c r="AP4109" s="9"/>
      <c r="AQ4109" s="9"/>
      <c r="AR4109" s="9"/>
      <c r="AS4109" s="9"/>
      <c r="AT4109" s="9"/>
      <c r="AU4109" s="9"/>
      <c r="AV4109" s="9"/>
      <c r="AW4109" s="9"/>
      <c r="AX4109" s="9"/>
      <c r="AY4109" s="9"/>
      <c r="AZ4109" s="9"/>
      <c r="BA4109" s="9"/>
      <c r="BB4109" s="9"/>
      <c r="BC4109" s="9"/>
      <c r="BD4109" s="9"/>
      <c r="BE4109" s="9"/>
      <c r="BF4109" s="9"/>
      <c r="BG4109" s="9"/>
      <c r="BH4109" s="9"/>
      <c r="BI4109" s="9"/>
      <c r="BJ4109" s="9"/>
      <c r="BK4109" s="9"/>
      <c r="BL4109" s="9"/>
      <c r="BM4109" s="9"/>
      <c r="BN4109" s="9"/>
      <c r="BO4109" s="9"/>
      <c r="BP4109" s="9"/>
      <c r="BQ4109" s="9"/>
      <c r="BR4109" s="9"/>
      <c r="BS4109" s="9"/>
      <c r="BT4109" s="9"/>
      <c r="BU4109" s="9"/>
      <c r="BV4109" s="9"/>
      <c r="BW4109" s="9"/>
      <c r="BX4109" s="9"/>
      <c r="BY4109" s="9"/>
      <c r="BZ4109" s="9"/>
    </row>
    <row r="4110" spans="1:78">
      <c r="A4110" s="9"/>
      <c r="B4110" s="10"/>
      <c r="D4110" s="9"/>
      <c r="E4110" s="9"/>
      <c r="F4110" s="9"/>
      <c r="G4110" s="9"/>
      <c r="H4110" s="9"/>
      <c r="I4110" s="9"/>
      <c r="J4110" s="9"/>
      <c r="K4110" s="9"/>
      <c r="L4110" s="9"/>
      <c r="M4110" s="9"/>
      <c r="N4110" s="9"/>
      <c r="O4110" s="9"/>
      <c r="P4110" s="9"/>
      <c r="Q4110" s="9"/>
      <c r="R4110" s="9"/>
      <c r="S4110" s="9"/>
      <c r="T4110" s="9"/>
      <c r="U4110" s="9"/>
      <c r="V4110" s="9"/>
      <c r="W4110" s="9"/>
      <c r="X4110" s="9"/>
      <c r="Y4110" s="9"/>
      <c r="Z4110" s="9"/>
      <c r="AA4110" s="9"/>
      <c r="AB4110" s="9"/>
      <c r="AC4110" s="9"/>
      <c r="AD4110" s="9"/>
      <c r="AE4110" s="9"/>
      <c r="AF4110" s="9"/>
      <c r="AG4110" s="9"/>
      <c r="AH4110" s="9"/>
      <c r="AI4110" s="9"/>
      <c r="AJ4110" s="9"/>
      <c r="AK4110" s="9"/>
      <c r="AL4110" s="9"/>
      <c r="AM4110" s="9"/>
      <c r="AN4110" s="9"/>
      <c r="AO4110" s="9"/>
      <c r="AP4110" s="9"/>
      <c r="AQ4110" s="9"/>
      <c r="AR4110" s="9"/>
      <c r="AS4110" s="9"/>
      <c r="AT4110" s="9"/>
      <c r="AU4110" s="9"/>
      <c r="AV4110" s="9"/>
      <c r="AW4110" s="9"/>
      <c r="AX4110" s="9"/>
      <c r="AY4110" s="9"/>
      <c r="AZ4110" s="9"/>
      <c r="BA4110" s="9"/>
      <c r="BB4110" s="9"/>
      <c r="BC4110" s="9"/>
      <c r="BD4110" s="9"/>
      <c r="BE4110" s="9"/>
      <c r="BF4110" s="9"/>
      <c r="BG4110" s="9"/>
      <c r="BH4110" s="9"/>
      <c r="BI4110" s="9"/>
      <c r="BJ4110" s="9"/>
      <c r="BK4110" s="9"/>
      <c r="BL4110" s="9"/>
      <c r="BM4110" s="9"/>
      <c r="BN4110" s="9"/>
      <c r="BO4110" s="9"/>
      <c r="BP4110" s="9"/>
      <c r="BQ4110" s="9"/>
      <c r="BR4110" s="9"/>
      <c r="BS4110" s="9"/>
      <c r="BT4110" s="9"/>
      <c r="BU4110" s="9"/>
      <c r="BV4110" s="9"/>
      <c r="BW4110" s="9"/>
      <c r="BX4110" s="9"/>
      <c r="BY4110" s="9"/>
      <c r="BZ4110" s="9"/>
    </row>
    <row r="4111" spans="1:78">
      <c r="A4111" s="9"/>
      <c r="B4111" s="10"/>
      <c r="D4111" s="9"/>
      <c r="E4111" s="9"/>
      <c r="F4111" s="9"/>
      <c r="G4111" s="9"/>
      <c r="H4111" s="9"/>
      <c r="I4111" s="9"/>
      <c r="J4111" s="9"/>
      <c r="K4111" s="9"/>
      <c r="L4111" s="9"/>
      <c r="M4111" s="9"/>
      <c r="N4111" s="9"/>
      <c r="O4111" s="9"/>
      <c r="P4111" s="9"/>
      <c r="Q4111" s="9"/>
      <c r="R4111" s="9"/>
      <c r="S4111" s="9"/>
      <c r="T4111" s="9"/>
      <c r="U4111" s="9"/>
      <c r="V4111" s="9"/>
      <c r="W4111" s="9"/>
      <c r="X4111" s="9"/>
      <c r="Y4111" s="9"/>
      <c r="Z4111" s="9"/>
      <c r="AA4111" s="9"/>
      <c r="AB4111" s="9"/>
      <c r="AC4111" s="9"/>
      <c r="AD4111" s="9"/>
      <c r="AE4111" s="9"/>
      <c r="AF4111" s="9"/>
      <c r="AG4111" s="9"/>
      <c r="AH4111" s="9"/>
      <c r="AI4111" s="9"/>
      <c r="AJ4111" s="9"/>
      <c r="AK4111" s="9"/>
      <c r="AL4111" s="9"/>
      <c r="AM4111" s="9"/>
      <c r="AN4111" s="9"/>
      <c r="AO4111" s="9"/>
      <c r="AP4111" s="9"/>
      <c r="AQ4111" s="9"/>
      <c r="AR4111" s="9"/>
      <c r="AS4111" s="9"/>
      <c r="AT4111" s="9"/>
      <c r="AU4111" s="9"/>
      <c r="AV4111" s="9"/>
      <c r="AW4111" s="9"/>
      <c r="AX4111" s="9"/>
      <c r="AY4111" s="9"/>
      <c r="AZ4111" s="9"/>
      <c r="BA4111" s="9"/>
      <c r="BB4111" s="9"/>
      <c r="BC4111" s="9"/>
      <c r="BD4111" s="9"/>
      <c r="BE4111" s="9"/>
      <c r="BF4111" s="9"/>
      <c r="BG4111" s="9"/>
      <c r="BH4111" s="9"/>
      <c r="BI4111" s="9"/>
      <c r="BJ4111" s="9"/>
      <c r="BK4111" s="9"/>
      <c r="BL4111" s="9"/>
      <c r="BM4111" s="9"/>
      <c r="BN4111" s="9"/>
      <c r="BO4111" s="9"/>
      <c r="BP4111" s="9"/>
      <c r="BQ4111" s="9"/>
      <c r="BR4111" s="9"/>
      <c r="BS4111" s="9"/>
      <c r="BT4111" s="9"/>
      <c r="BU4111" s="9"/>
      <c r="BV4111" s="9"/>
      <c r="BW4111" s="9"/>
      <c r="BX4111" s="9"/>
      <c r="BY4111" s="9"/>
      <c r="BZ4111" s="9"/>
    </row>
    <row r="4112" spans="1:78">
      <c r="A4112" s="9"/>
      <c r="B4112" s="10"/>
      <c r="D4112" s="9"/>
      <c r="E4112" s="9"/>
      <c r="F4112" s="9"/>
      <c r="G4112" s="9"/>
      <c r="H4112" s="9"/>
      <c r="I4112" s="9"/>
      <c r="J4112" s="9"/>
      <c r="K4112" s="9"/>
      <c r="L4112" s="9"/>
      <c r="M4112" s="9"/>
      <c r="N4112" s="9"/>
      <c r="O4112" s="9"/>
      <c r="P4112" s="9"/>
      <c r="Q4112" s="9"/>
      <c r="R4112" s="9"/>
      <c r="S4112" s="9"/>
      <c r="T4112" s="9"/>
      <c r="U4112" s="9"/>
      <c r="V4112" s="9"/>
      <c r="W4112" s="9"/>
      <c r="X4112" s="9"/>
      <c r="Y4112" s="9"/>
      <c r="Z4112" s="9"/>
      <c r="AA4112" s="9"/>
      <c r="AB4112" s="9"/>
      <c r="AC4112" s="9"/>
      <c r="AD4112" s="9"/>
      <c r="AE4112" s="9"/>
      <c r="AF4112" s="9"/>
      <c r="AG4112" s="9"/>
      <c r="AH4112" s="9"/>
      <c r="AI4112" s="9"/>
      <c r="AJ4112" s="9"/>
      <c r="AK4112" s="9"/>
      <c r="AL4112" s="9"/>
      <c r="AM4112" s="9"/>
      <c r="AN4112" s="9"/>
      <c r="AO4112" s="9"/>
      <c r="AP4112" s="9"/>
      <c r="AQ4112" s="9"/>
      <c r="AR4112" s="9"/>
      <c r="AS4112" s="9"/>
      <c r="AT4112" s="9"/>
      <c r="AU4112" s="9"/>
      <c r="AV4112" s="9"/>
      <c r="AW4112" s="9"/>
      <c r="AX4112" s="9"/>
      <c r="AY4112" s="9"/>
      <c r="AZ4112" s="9"/>
      <c r="BA4112" s="9"/>
      <c r="BB4112" s="9"/>
      <c r="BC4112" s="9"/>
      <c r="BD4112" s="9"/>
      <c r="BE4112" s="9"/>
      <c r="BF4112" s="9"/>
      <c r="BG4112" s="9"/>
      <c r="BH4112" s="9"/>
      <c r="BI4112" s="9"/>
      <c r="BJ4112" s="9"/>
      <c r="BK4112" s="9"/>
      <c r="BL4112" s="9"/>
      <c r="BM4112" s="9"/>
      <c r="BN4112" s="9"/>
      <c r="BO4112" s="9"/>
      <c r="BP4112" s="9"/>
      <c r="BQ4112" s="9"/>
      <c r="BR4112" s="9"/>
      <c r="BS4112" s="9"/>
      <c r="BT4112" s="9"/>
      <c r="BU4112" s="9"/>
      <c r="BV4112" s="9"/>
      <c r="BW4112" s="9"/>
      <c r="BX4112" s="9"/>
      <c r="BY4112" s="9"/>
      <c r="BZ4112" s="9"/>
    </row>
    <row r="4113" spans="1:78">
      <c r="A4113" s="9"/>
      <c r="B4113" s="10"/>
      <c r="D4113" s="9"/>
      <c r="E4113" s="9"/>
      <c r="F4113" s="9"/>
      <c r="G4113" s="9"/>
      <c r="H4113" s="9"/>
      <c r="I4113" s="9"/>
      <c r="J4113" s="9"/>
      <c r="K4113" s="9"/>
      <c r="L4113" s="9"/>
      <c r="M4113" s="9"/>
      <c r="N4113" s="9"/>
      <c r="O4113" s="9"/>
      <c r="P4113" s="9"/>
      <c r="Q4113" s="9"/>
      <c r="R4113" s="9"/>
      <c r="S4113" s="9"/>
      <c r="T4113" s="9"/>
      <c r="U4113" s="9"/>
      <c r="V4113" s="9"/>
      <c r="W4113" s="9"/>
      <c r="X4113" s="9"/>
      <c r="Y4113" s="9"/>
      <c r="Z4113" s="9"/>
      <c r="AA4113" s="9"/>
      <c r="AB4113" s="9"/>
      <c r="AC4113" s="9"/>
      <c r="AD4113" s="9"/>
      <c r="AE4113" s="9"/>
      <c r="AF4113" s="9"/>
      <c r="AG4113" s="9"/>
      <c r="AH4113" s="9"/>
      <c r="AI4113" s="9"/>
      <c r="AJ4113" s="9"/>
      <c r="AK4113" s="9"/>
      <c r="AL4113" s="9"/>
      <c r="AM4113" s="9"/>
      <c r="AN4113" s="9"/>
      <c r="AO4113" s="9"/>
      <c r="AP4113" s="9"/>
      <c r="AQ4113" s="9"/>
      <c r="AR4113" s="9"/>
      <c r="AS4113" s="9"/>
      <c r="AT4113" s="9"/>
      <c r="AU4113" s="9"/>
      <c r="AV4113" s="9"/>
      <c r="AW4113" s="9"/>
      <c r="AX4113" s="9"/>
      <c r="AY4113" s="9"/>
      <c r="AZ4113" s="9"/>
      <c r="BA4113" s="9"/>
      <c r="BB4113" s="9"/>
      <c r="BC4113" s="9"/>
      <c r="BD4113" s="9"/>
      <c r="BE4113" s="9"/>
      <c r="BF4113" s="9"/>
      <c r="BG4113" s="9"/>
      <c r="BH4113" s="9"/>
      <c r="BI4113" s="9"/>
      <c r="BJ4113" s="9"/>
      <c r="BK4113" s="9"/>
      <c r="BL4113" s="9"/>
      <c r="BM4113" s="9"/>
      <c r="BN4113" s="9"/>
      <c r="BO4113" s="9"/>
      <c r="BP4113" s="9"/>
      <c r="BQ4113" s="9"/>
      <c r="BR4113" s="9"/>
      <c r="BS4113" s="9"/>
      <c r="BT4113" s="9"/>
      <c r="BU4113" s="9"/>
      <c r="BV4113" s="9"/>
      <c r="BW4113" s="9"/>
      <c r="BX4113" s="9"/>
      <c r="BY4113" s="9"/>
      <c r="BZ4113" s="9"/>
    </row>
    <row r="4114" spans="1:78">
      <c r="A4114" s="9"/>
      <c r="B4114" s="10"/>
      <c r="D4114" s="9"/>
      <c r="E4114" s="9"/>
      <c r="F4114" s="9"/>
      <c r="G4114" s="9"/>
      <c r="H4114" s="9"/>
      <c r="I4114" s="9"/>
      <c r="J4114" s="9"/>
      <c r="K4114" s="9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  <c r="W4114" s="9"/>
      <c r="X4114" s="9"/>
      <c r="Y4114" s="9"/>
      <c r="Z4114" s="9"/>
      <c r="AA4114" s="9"/>
      <c r="AB4114" s="9"/>
      <c r="AC4114" s="9"/>
      <c r="AD4114" s="9"/>
      <c r="AE4114" s="9"/>
      <c r="AF4114" s="9"/>
      <c r="AG4114" s="9"/>
      <c r="AH4114" s="9"/>
      <c r="AI4114" s="9"/>
      <c r="AJ4114" s="9"/>
      <c r="AK4114" s="9"/>
      <c r="AL4114" s="9"/>
      <c r="AM4114" s="9"/>
      <c r="AN4114" s="9"/>
      <c r="AO4114" s="9"/>
      <c r="AP4114" s="9"/>
      <c r="AQ4114" s="9"/>
      <c r="AR4114" s="9"/>
      <c r="AS4114" s="9"/>
      <c r="AT4114" s="9"/>
      <c r="AU4114" s="9"/>
      <c r="AV4114" s="9"/>
      <c r="AW4114" s="9"/>
      <c r="AX4114" s="9"/>
      <c r="AY4114" s="9"/>
      <c r="AZ4114" s="9"/>
      <c r="BA4114" s="9"/>
      <c r="BB4114" s="9"/>
      <c r="BC4114" s="9"/>
      <c r="BD4114" s="9"/>
      <c r="BE4114" s="9"/>
      <c r="BF4114" s="9"/>
      <c r="BG4114" s="9"/>
      <c r="BH4114" s="9"/>
      <c r="BI4114" s="9"/>
      <c r="BJ4114" s="9"/>
      <c r="BK4114" s="9"/>
      <c r="BL4114" s="9"/>
      <c r="BM4114" s="9"/>
      <c r="BN4114" s="9"/>
      <c r="BO4114" s="9"/>
      <c r="BP4114" s="9"/>
      <c r="BQ4114" s="9"/>
      <c r="BR4114" s="9"/>
      <c r="BS4114" s="9"/>
      <c r="BT4114" s="9"/>
      <c r="BU4114" s="9"/>
      <c r="BV4114" s="9"/>
      <c r="BW4114" s="9"/>
      <c r="BX4114" s="9"/>
      <c r="BY4114" s="9"/>
      <c r="BZ4114" s="9"/>
    </row>
    <row r="4115" spans="1:78">
      <c r="A4115" s="9"/>
      <c r="B4115" s="10"/>
      <c r="D4115" s="9"/>
      <c r="E4115" s="9"/>
      <c r="F4115" s="9"/>
      <c r="G4115" s="9"/>
      <c r="H4115" s="9"/>
      <c r="I4115" s="9"/>
      <c r="J4115" s="9"/>
      <c r="K4115" s="9"/>
      <c r="L4115" s="9"/>
      <c r="M4115" s="9"/>
      <c r="N4115" s="9"/>
      <c r="O4115" s="9"/>
      <c r="P4115" s="9"/>
      <c r="Q4115" s="9"/>
      <c r="R4115" s="9"/>
      <c r="S4115" s="9"/>
      <c r="T4115" s="9"/>
      <c r="U4115" s="9"/>
      <c r="V4115" s="9"/>
      <c r="W4115" s="9"/>
      <c r="X4115" s="9"/>
      <c r="Y4115" s="9"/>
      <c r="Z4115" s="9"/>
      <c r="AA4115" s="9"/>
      <c r="AB4115" s="9"/>
      <c r="AC4115" s="9"/>
      <c r="AD4115" s="9"/>
      <c r="AE4115" s="9"/>
      <c r="AF4115" s="9"/>
      <c r="AG4115" s="9"/>
      <c r="AH4115" s="9"/>
      <c r="AI4115" s="9"/>
      <c r="AJ4115" s="9"/>
      <c r="AK4115" s="9"/>
      <c r="AL4115" s="9"/>
      <c r="AM4115" s="9"/>
      <c r="AN4115" s="9"/>
      <c r="AO4115" s="9"/>
      <c r="AP4115" s="9"/>
      <c r="AQ4115" s="9"/>
      <c r="AR4115" s="9"/>
      <c r="AS4115" s="9"/>
      <c r="AT4115" s="9"/>
      <c r="AU4115" s="9"/>
      <c r="AV4115" s="9"/>
      <c r="AW4115" s="9"/>
      <c r="AX4115" s="9"/>
      <c r="AY4115" s="9"/>
      <c r="AZ4115" s="9"/>
      <c r="BA4115" s="9"/>
      <c r="BB4115" s="9"/>
      <c r="BC4115" s="9"/>
      <c r="BD4115" s="9"/>
      <c r="BE4115" s="9"/>
      <c r="BF4115" s="9"/>
      <c r="BG4115" s="9"/>
      <c r="BH4115" s="9"/>
      <c r="BI4115" s="9"/>
      <c r="BJ4115" s="9"/>
      <c r="BK4115" s="9"/>
      <c r="BL4115" s="9"/>
      <c r="BM4115" s="9"/>
      <c r="BN4115" s="9"/>
      <c r="BO4115" s="9"/>
      <c r="BP4115" s="9"/>
      <c r="BQ4115" s="9"/>
      <c r="BR4115" s="9"/>
      <c r="BS4115" s="9"/>
      <c r="BT4115" s="9"/>
      <c r="BU4115" s="9"/>
      <c r="BV4115" s="9"/>
      <c r="BW4115" s="9"/>
      <c r="BX4115" s="9"/>
      <c r="BY4115" s="9"/>
      <c r="BZ4115" s="9"/>
    </row>
    <row r="4116" spans="1:78">
      <c r="A4116" s="9"/>
      <c r="B4116" s="10"/>
      <c r="D4116" s="9"/>
      <c r="E4116" s="9"/>
      <c r="F4116" s="9"/>
      <c r="G4116" s="9"/>
      <c r="H4116" s="9"/>
      <c r="I4116" s="9"/>
      <c r="J4116" s="9"/>
      <c r="K4116" s="9"/>
      <c r="L4116" s="9"/>
      <c r="M4116" s="9"/>
      <c r="N4116" s="9"/>
      <c r="O4116" s="9"/>
      <c r="P4116" s="9"/>
      <c r="Q4116" s="9"/>
      <c r="R4116" s="9"/>
      <c r="S4116" s="9"/>
      <c r="T4116" s="9"/>
      <c r="U4116" s="9"/>
      <c r="V4116" s="9"/>
      <c r="W4116" s="9"/>
      <c r="X4116" s="9"/>
      <c r="Y4116" s="9"/>
      <c r="Z4116" s="9"/>
      <c r="AA4116" s="9"/>
      <c r="AB4116" s="9"/>
      <c r="AC4116" s="9"/>
      <c r="AD4116" s="9"/>
      <c r="AE4116" s="9"/>
      <c r="AF4116" s="9"/>
      <c r="AG4116" s="9"/>
      <c r="AH4116" s="9"/>
      <c r="AI4116" s="9"/>
      <c r="AJ4116" s="9"/>
      <c r="AK4116" s="9"/>
      <c r="AL4116" s="9"/>
      <c r="AM4116" s="9"/>
      <c r="AN4116" s="9"/>
      <c r="AO4116" s="9"/>
      <c r="AP4116" s="9"/>
      <c r="AQ4116" s="9"/>
      <c r="AR4116" s="9"/>
      <c r="AS4116" s="9"/>
      <c r="AT4116" s="9"/>
      <c r="AU4116" s="9"/>
      <c r="AV4116" s="9"/>
      <c r="AW4116" s="9"/>
      <c r="AX4116" s="9"/>
      <c r="AY4116" s="9"/>
      <c r="AZ4116" s="9"/>
      <c r="BA4116" s="9"/>
      <c r="BB4116" s="9"/>
      <c r="BC4116" s="9"/>
      <c r="BD4116" s="9"/>
      <c r="BE4116" s="9"/>
      <c r="BF4116" s="9"/>
      <c r="BG4116" s="9"/>
      <c r="BH4116" s="9"/>
      <c r="BI4116" s="9"/>
      <c r="BJ4116" s="9"/>
      <c r="BK4116" s="9"/>
      <c r="BL4116" s="9"/>
      <c r="BM4116" s="9"/>
      <c r="BN4116" s="9"/>
      <c r="BO4116" s="9"/>
      <c r="BP4116" s="9"/>
      <c r="BQ4116" s="9"/>
      <c r="BR4116" s="9"/>
      <c r="BS4116" s="9"/>
      <c r="BT4116" s="9"/>
      <c r="BU4116" s="9"/>
      <c r="BV4116" s="9"/>
      <c r="BW4116" s="9"/>
      <c r="BX4116" s="9"/>
      <c r="BY4116" s="9"/>
      <c r="BZ4116" s="9"/>
    </row>
    <row r="4117" spans="1:78">
      <c r="A4117" s="9"/>
      <c r="B4117" s="10"/>
      <c r="D4117" s="9"/>
      <c r="E4117" s="9"/>
      <c r="F4117" s="9"/>
      <c r="G4117" s="9"/>
      <c r="H4117" s="9"/>
      <c r="I4117" s="9"/>
      <c r="J4117" s="9"/>
      <c r="K4117" s="9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  <c r="W4117" s="9"/>
      <c r="X4117" s="9"/>
      <c r="Y4117" s="9"/>
      <c r="Z4117" s="9"/>
      <c r="AA4117" s="9"/>
      <c r="AB4117" s="9"/>
      <c r="AC4117" s="9"/>
      <c r="AD4117" s="9"/>
      <c r="AE4117" s="9"/>
      <c r="AF4117" s="9"/>
      <c r="AG4117" s="9"/>
      <c r="AH4117" s="9"/>
      <c r="AI4117" s="9"/>
      <c r="AJ4117" s="9"/>
      <c r="AK4117" s="9"/>
      <c r="AL4117" s="9"/>
      <c r="AM4117" s="9"/>
      <c r="AN4117" s="9"/>
      <c r="AO4117" s="9"/>
      <c r="AP4117" s="9"/>
      <c r="AQ4117" s="9"/>
      <c r="AR4117" s="9"/>
      <c r="AS4117" s="9"/>
      <c r="AT4117" s="9"/>
      <c r="AU4117" s="9"/>
      <c r="AV4117" s="9"/>
      <c r="AW4117" s="9"/>
      <c r="AX4117" s="9"/>
      <c r="AY4117" s="9"/>
      <c r="AZ4117" s="9"/>
      <c r="BA4117" s="9"/>
      <c r="BB4117" s="9"/>
      <c r="BC4117" s="9"/>
      <c r="BD4117" s="9"/>
      <c r="BE4117" s="9"/>
      <c r="BF4117" s="9"/>
      <c r="BG4117" s="9"/>
      <c r="BH4117" s="9"/>
      <c r="BI4117" s="9"/>
      <c r="BJ4117" s="9"/>
      <c r="BK4117" s="9"/>
      <c r="BL4117" s="9"/>
      <c r="BM4117" s="9"/>
      <c r="BN4117" s="9"/>
      <c r="BO4117" s="9"/>
      <c r="BP4117" s="9"/>
      <c r="BQ4117" s="9"/>
      <c r="BR4117" s="9"/>
      <c r="BS4117" s="9"/>
      <c r="BT4117" s="9"/>
      <c r="BU4117" s="9"/>
      <c r="BV4117" s="9"/>
      <c r="BW4117" s="9"/>
      <c r="BX4117" s="9"/>
      <c r="BY4117" s="9"/>
      <c r="BZ4117" s="9"/>
    </row>
    <row r="4118" spans="1:78">
      <c r="A4118" s="9"/>
      <c r="B4118" s="10"/>
      <c r="D4118" s="9"/>
      <c r="E4118" s="9"/>
      <c r="F4118" s="9"/>
      <c r="G4118" s="9"/>
      <c r="H4118" s="9"/>
      <c r="I4118" s="9"/>
      <c r="J4118" s="9"/>
      <c r="K4118" s="9"/>
      <c r="L4118" s="9"/>
      <c r="M4118" s="9"/>
      <c r="N4118" s="9"/>
      <c r="O4118" s="9"/>
      <c r="P4118" s="9"/>
      <c r="Q4118" s="9"/>
      <c r="R4118" s="9"/>
      <c r="S4118" s="9"/>
      <c r="T4118" s="9"/>
      <c r="U4118" s="9"/>
      <c r="V4118" s="9"/>
      <c r="W4118" s="9"/>
      <c r="X4118" s="9"/>
      <c r="Y4118" s="9"/>
      <c r="Z4118" s="9"/>
      <c r="AA4118" s="9"/>
      <c r="AB4118" s="9"/>
      <c r="AC4118" s="9"/>
      <c r="AD4118" s="9"/>
      <c r="AE4118" s="9"/>
      <c r="AF4118" s="9"/>
      <c r="AG4118" s="9"/>
      <c r="AH4118" s="9"/>
      <c r="AI4118" s="9"/>
      <c r="AJ4118" s="9"/>
      <c r="AK4118" s="9"/>
      <c r="AL4118" s="9"/>
      <c r="AM4118" s="9"/>
      <c r="AN4118" s="9"/>
      <c r="AO4118" s="9"/>
      <c r="AP4118" s="9"/>
      <c r="AQ4118" s="9"/>
      <c r="AR4118" s="9"/>
      <c r="AS4118" s="9"/>
      <c r="AT4118" s="9"/>
      <c r="AU4118" s="9"/>
      <c r="AV4118" s="9"/>
      <c r="AW4118" s="9"/>
      <c r="AX4118" s="9"/>
      <c r="AY4118" s="9"/>
      <c r="AZ4118" s="9"/>
      <c r="BA4118" s="9"/>
      <c r="BB4118" s="9"/>
      <c r="BC4118" s="9"/>
      <c r="BD4118" s="9"/>
      <c r="BE4118" s="9"/>
      <c r="BF4118" s="9"/>
      <c r="BG4118" s="9"/>
      <c r="BH4118" s="9"/>
      <c r="BI4118" s="9"/>
      <c r="BJ4118" s="9"/>
      <c r="BK4118" s="9"/>
      <c r="BL4118" s="9"/>
      <c r="BM4118" s="9"/>
      <c r="BN4118" s="9"/>
      <c r="BO4118" s="9"/>
      <c r="BP4118" s="9"/>
      <c r="BQ4118" s="9"/>
      <c r="BR4118" s="9"/>
      <c r="BS4118" s="9"/>
      <c r="BT4118" s="9"/>
      <c r="BU4118" s="9"/>
      <c r="BV4118" s="9"/>
      <c r="BW4118" s="9"/>
      <c r="BX4118" s="9"/>
      <c r="BY4118" s="9"/>
      <c r="BZ4118" s="9"/>
    </row>
    <row r="4119" spans="1:78">
      <c r="A4119" s="9"/>
      <c r="B4119" s="10"/>
      <c r="D4119" s="9"/>
      <c r="E4119" s="9"/>
      <c r="F4119" s="9"/>
      <c r="G4119" s="9"/>
      <c r="H4119" s="9"/>
      <c r="I4119" s="9"/>
      <c r="J4119" s="9"/>
      <c r="K4119" s="9"/>
      <c r="L4119" s="9"/>
      <c r="M4119" s="9"/>
      <c r="N4119" s="9"/>
      <c r="O4119" s="9"/>
      <c r="P4119" s="9"/>
      <c r="Q4119" s="9"/>
      <c r="R4119" s="9"/>
      <c r="S4119" s="9"/>
      <c r="T4119" s="9"/>
      <c r="U4119" s="9"/>
      <c r="V4119" s="9"/>
      <c r="W4119" s="9"/>
      <c r="X4119" s="9"/>
      <c r="Y4119" s="9"/>
      <c r="Z4119" s="9"/>
      <c r="AA4119" s="9"/>
      <c r="AB4119" s="9"/>
      <c r="AC4119" s="9"/>
      <c r="AD4119" s="9"/>
      <c r="AE4119" s="9"/>
      <c r="AF4119" s="9"/>
      <c r="AG4119" s="9"/>
      <c r="AH4119" s="9"/>
      <c r="AI4119" s="9"/>
      <c r="AJ4119" s="9"/>
      <c r="AK4119" s="9"/>
      <c r="AL4119" s="9"/>
      <c r="AM4119" s="9"/>
      <c r="AN4119" s="9"/>
      <c r="AO4119" s="9"/>
      <c r="AP4119" s="9"/>
      <c r="AQ4119" s="9"/>
      <c r="AR4119" s="9"/>
      <c r="AS4119" s="9"/>
      <c r="AT4119" s="9"/>
      <c r="AU4119" s="9"/>
      <c r="AV4119" s="9"/>
      <c r="AW4119" s="9"/>
      <c r="AX4119" s="9"/>
      <c r="AY4119" s="9"/>
      <c r="AZ4119" s="9"/>
      <c r="BA4119" s="9"/>
      <c r="BB4119" s="9"/>
      <c r="BC4119" s="9"/>
      <c r="BD4119" s="9"/>
      <c r="BE4119" s="9"/>
      <c r="BF4119" s="9"/>
      <c r="BG4119" s="9"/>
      <c r="BH4119" s="9"/>
      <c r="BI4119" s="9"/>
      <c r="BJ4119" s="9"/>
      <c r="BK4119" s="9"/>
      <c r="BL4119" s="9"/>
      <c r="BM4119" s="9"/>
      <c r="BN4119" s="9"/>
      <c r="BO4119" s="9"/>
      <c r="BP4119" s="9"/>
      <c r="BQ4119" s="9"/>
      <c r="BR4119" s="9"/>
      <c r="BS4119" s="9"/>
      <c r="BT4119" s="9"/>
      <c r="BU4119" s="9"/>
      <c r="BV4119" s="9"/>
      <c r="BW4119" s="9"/>
      <c r="BX4119" s="9"/>
      <c r="BY4119" s="9"/>
      <c r="BZ4119" s="9"/>
    </row>
    <row r="4120" spans="1:78">
      <c r="A4120" s="9"/>
      <c r="B4120" s="10"/>
      <c r="D4120" s="9"/>
      <c r="E4120" s="9"/>
      <c r="F4120" s="9"/>
      <c r="G4120" s="9"/>
      <c r="H4120" s="9"/>
      <c r="I4120" s="9"/>
      <c r="J4120" s="9"/>
      <c r="K4120" s="9"/>
      <c r="L4120" s="9"/>
      <c r="M4120" s="9"/>
      <c r="N4120" s="9"/>
      <c r="O4120" s="9"/>
      <c r="P4120" s="9"/>
      <c r="Q4120" s="9"/>
      <c r="R4120" s="9"/>
      <c r="S4120" s="9"/>
      <c r="T4120" s="9"/>
      <c r="U4120" s="9"/>
      <c r="V4120" s="9"/>
      <c r="W4120" s="9"/>
      <c r="X4120" s="9"/>
      <c r="Y4120" s="9"/>
      <c r="Z4120" s="9"/>
      <c r="AA4120" s="9"/>
      <c r="AB4120" s="9"/>
      <c r="AC4120" s="9"/>
      <c r="AD4120" s="9"/>
      <c r="AE4120" s="9"/>
      <c r="AF4120" s="9"/>
      <c r="AG4120" s="9"/>
      <c r="AH4120" s="9"/>
      <c r="AI4120" s="9"/>
      <c r="AJ4120" s="9"/>
      <c r="AK4120" s="9"/>
      <c r="AL4120" s="9"/>
      <c r="AM4120" s="9"/>
      <c r="AN4120" s="9"/>
      <c r="AO4120" s="9"/>
      <c r="AP4120" s="9"/>
      <c r="AQ4120" s="9"/>
      <c r="AR4120" s="9"/>
      <c r="AS4120" s="9"/>
      <c r="AT4120" s="9"/>
      <c r="AU4120" s="9"/>
      <c r="AV4120" s="9"/>
      <c r="AW4120" s="9"/>
      <c r="AX4120" s="9"/>
      <c r="AY4120" s="9"/>
      <c r="AZ4120" s="9"/>
      <c r="BA4120" s="9"/>
      <c r="BB4120" s="9"/>
      <c r="BC4120" s="9"/>
      <c r="BD4120" s="9"/>
      <c r="BE4120" s="9"/>
      <c r="BF4120" s="9"/>
      <c r="BG4120" s="9"/>
      <c r="BH4120" s="9"/>
      <c r="BI4120" s="9"/>
      <c r="BJ4120" s="9"/>
      <c r="BK4120" s="9"/>
      <c r="BL4120" s="9"/>
      <c r="BM4120" s="9"/>
      <c r="BN4120" s="9"/>
      <c r="BO4120" s="9"/>
      <c r="BP4120" s="9"/>
      <c r="BQ4120" s="9"/>
      <c r="BR4120" s="9"/>
      <c r="BS4120" s="9"/>
      <c r="BT4120" s="9"/>
      <c r="BU4120" s="9"/>
      <c r="BV4120" s="9"/>
      <c r="BW4120" s="9"/>
      <c r="BX4120" s="9"/>
      <c r="BY4120" s="9"/>
      <c r="BZ4120" s="9"/>
    </row>
    <row r="4121" spans="1:78">
      <c r="A4121" s="9"/>
      <c r="B4121" s="10"/>
      <c r="D4121" s="9"/>
      <c r="E4121" s="9"/>
      <c r="F4121" s="9"/>
      <c r="G4121" s="9"/>
      <c r="H4121" s="9"/>
      <c r="I4121" s="9"/>
      <c r="J4121" s="9"/>
      <c r="K4121" s="9"/>
      <c r="L4121" s="9"/>
      <c r="M4121" s="9"/>
      <c r="N4121" s="9"/>
      <c r="O4121" s="9"/>
      <c r="P4121" s="9"/>
      <c r="Q4121" s="9"/>
      <c r="R4121" s="9"/>
      <c r="S4121" s="9"/>
      <c r="T4121" s="9"/>
      <c r="U4121" s="9"/>
      <c r="V4121" s="9"/>
      <c r="W4121" s="9"/>
      <c r="X4121" s="9"/>
      <c r="Y4121" s="9"/>
      <c r="Z4121" s="9"/>
      <c r="AA4121" s="9"/>
      <c r="AB4121" s="9"/>
      <c r="AC4121" s="9"/>
      <c r="AD4121" s="9"/>
      <c r="AE4121" s="9"/>
      <c r="AF4121" s="9"/>
      <c r="AG4121" s="9"/>
      <c r="AH4121" s="9"/>
      <c r="AI4121" s="9"/>
      <c r="AJ4121" s="9"/>
      <c r="AK4121" s="9"/>
      <c r="AL4121" s="9"/>
      <c r="AM4121" s="9"/>
      <c r="AN4121" s="9"/>
      <c r="AO4121" s="9"/>
      <c r="AP4121" s="9"/>
      <c r="AQ4121" s="9"/>
      <c r="AR4121" s="9"/>
      <c r="AS4121" s="9"/>
      <c r="AT4121" s="9"/>
      <c r="AU4121" s="9"/>
      <c r="AV4121" s="9"/>
      <c r="AW4121" s="9"/>
      <c r="AX4121" s="9"/>
      <c r="AY4121" s="9"/>
      <c r="AZ4121" s="9"/>
      <c r="BA4121" s="9"/>
      <c r="BB4121" s="9"/>
      <c r="BC4121" s="9"/>
      <c r="BD4121" s="9"/>
      <c r="BE4121" s="9"/>
      <c r="BF4121" s="9"/>
      <c r="BG4121" s="9"/>
      <c r="BH4121" s="9"/>
      <c r="BI4121" s="9"/>
      <c r="BJ4121" s="9"/>
      <c r="BK4121" s="9"/>
      <c r="BL4121" s="9"/>
      <c r="BM4121" s="9"/>
      <c r="BN4121" s="9"/>
      <c r="BO4121" s="9"/>
      <c r="BP4121" s="9"/>
      <c r="BQ4121" s="9"/>
      <c r="BR4121" s="9"/>
      <c r="BS4121" s="9"/>
      <c r="BT4121" s="9"/>
      <c r="BU4121" s="9"/>
      <c r="BV4121" s="9"/>
      <c r="BW4121" s="9"/>
      <c r="BX4121" s="9"/>
      <c r="BY4121" s="9"/>
      <c r="BZ4121" s="9"/>
    </row>
    <row r="4122" spans="1:78">
      <c r="A4122" s="9"/>
      <c r="B4122" s="10"/>
      <c r="D4122" s="9"/>
      <c r="E4122" s="9"/>
      <c r="F4122" s="9"/>
      <c r="G4122" s="9"/>
      <c r="H4122" s="9"/>
      <c r="I4122" s="9"/>
      <c r="J4122" s="9"/>
      <c r="K4122" s="9"/>
      <c r="L4122" s="9"/>
      <c r="M4122" s="9"/>
      <c r="N4122" s="9"/>
      <c r="O4122" s="9"/>
      <c r="P4122" s="9"/>
      <c r="Q4122" s="9"/>
      <c r="R4122" s="9"/>
      <c r="S4122" s="9"/>
      <c r="T4122" s="9"/>
      <c r="U4122" s="9"/>
      <c r="V4122" s="9"/>
      <c r="W4122" s="9"/>
      <c r="X4122" s="9"/>
      <c r="Y4122" s="9"/>
      <c r="Z4122" s="9"/>
      <c r="AA4122" s="9"/>
      <c r="AB4122" s="9"/>
      <c r="AC4122" s="9"/>
      <c r="AD4122" s="9"/>
      <c r="AE4122" s="9"/>
      <c r="AF4122" s="9"/>
      <c r="AG4122" s="9"/>
      <c r="AH4122" s="9"/>
      <c r="AI4122" s="9"/>
      <c r="AJ4122" s="9"/>
      <c r="AK4122" s="9"/>
      <c r="AL4122" s="9"/>
      <c r="AM4122" s="9"/>
      <c r="AN4122" s="9"/>
      <c r="AO4122" s="9"/>
      <c r="AP4122" s="9"/>
      <c r="AQ4122" s="9"/>
      <c r="AR4122" s="9"/>
      <c r="AS4122" s="9"/>
      <c r="AT4122" s="9"/>
      <c r="AU4122" s="9"/>
      <c r="AV4122" s="9"/>
      <c r="AW4122" s="9"/>
      <c r="AX4122" s="9"/>
      <c r="AY4122" s="9"/>
      <c r="AZ4122" s="9"/>
      <c r="BA4122" s="9"/>
      <c r="BB4122" s="9"/>
      <c r="BC4122" s="9"/>
      <c r="BD4122" s="9"/>
      <c r="BE4122" s="9"/>
      <c r="BF4122" s="9"/>
      <c r="BG4122" s="9"/>
      <c r="BH4122" s="9"/>
      <c r="BI4122" s="9"/>
      <c r="BJ4122" s="9"/>
      <c r="BK4122" s="9"/>
      <c r="BL4122" s="9"/>
      <c r="BM4122" s="9"/>
      <c r="BN4122" s="9"/>
      <c r="BO4122" s="9"/>
      <c r="BP4122" s="9"/>
      <c r="BQ4122" s="9"/>
      <c r="BR4122" s="9"/>
      <c r="BS4122" s="9"/>
      <c r="BT4122" s="9"/>
      <c r="BU4122" s="9"/>
      <c r="BV4122" s="9"/>
      <c r="BW4122" s="9"/>
      <c r="BX4122" s="9"/>
      <c r="BY4122" s="9"/>
      <c r="BZ4122" s="9"/>
    </row>
    <row r="4123" spans="1:78">
      <c r="A4123" s="9"/>
      <c r="B4123" s="10"/>
      <c r="D4123" s="9"/>
      <c r="E4123" s="9"/>
      <c r="F4123" s="9"/>
      <c r="G4123" s="9"/>
      <c r="H4123" s="9"/>
      <c r="I4123" s="9"/>
      <c r="J4123" s="9"/>
      <c r="K4123" s="9"/>
      <c r="L4123" s="9"/>
      <c r="M4123" s="9"/>
      <c r="N4123" s="9"/>
      <c r="O4123" s="9"/>
      <c r="P4123" s="9"/>
      <c r="Q4123" s="9"/>
      <c r="R4123" s="9"/>
      <c r="S4123" s="9"/>
      <c r="T4123" s="9"/>
      <c r="U4123" s="9"/>
      <c r="V4123" s="9"/>
      <c r="W4123" s="9"/>
      <c r="X4123" s="9"/>
      <c r="Y4123" s="9"/>
      <c r="Z4123" s="9"/>
      <c r="AA4123" s="9"/>
      <c r="AB4123" s="9"/>
      <c r="AC4123" s="9"/>
      <c r="AD4123" s="9"/>
      <c r="AE4123" s="9"/>
      <c r="AF4123" s="9"/>
      <c r="AG4123" s="9"/>
      <c r="AH4123" s="9"/>
      <c r="AI4123" s="9"/>
      <c r="AJ4123" s="9"/>
      <c r="AK4123" s="9"/>
      <c r="AL4123" s="9"/>
      <c r="AM4123" s="9"/>
      <c r="AN4123" s="9"/>
      <c r="AO4123" s="9"/>
      <c r="AP4123" s="9"/>
      <c r="AQ4123" s="9"/>
      <c r="AR4123" s="9"/>
      <c r="AS4123" s="9"/>
      <c r="AT4123" s="9"/>
      <c r="AU4123" s="9"/>
      <c r="AV4123" s="9"/>
      <c r="AW4123" s="9"/>
      <c r="AX4123" s="9"/>
      <c r="AY4123" s="9"/>
      <c r="AZ4123" s="9"/>
      <c r="BA4123" s="9"/>
      <c r="BB4123" s="9"/>
      <c r="BC4123" s="9"/>
      <c r="BD4123" s="9"/>
      <c r="BE4123" s="9"/>
      <c r="BF4123" s="9"/>
      <c r="BG4123" s="9"/>
      <c r="BH4123" s="9"/>
      <c r="BI4123" s="9"/>
      <c r="BJ4123" s="9"/>
      <c r="BK4123" s="9"/>
      <c r="BL4123" s="9"/>
      <c r="BM4123" s="9"/>
      <c r="BN4123" s="9"/>
      <c r="BO4123" s="9"/>
      <c r="BP4123" s="9"/>
      <c r="BQ4123" s="9"/>
      <c r="BR4123" s="9"/>
      <c r="BS4123" s="9"/>
      <c r="BT4123" s="9"/>
      <c r="BU4123" s="9"/>
      <c r="BV4123" s="9"/>
      <c r="BW4123" s="9"/>
      <c r="BX4123" s="9"/>
      <c r="BY4123" s="9"/>
      <c r="BZ4123" s="9"/>
    </row>
    <row r="4124" spans="1:78">
      <c r="A4124" s="9"/>
      <c r="B4124" s="10"/>
      <c r="D4124" s="9"/>
      <c r="E4124" s="9"/>
      <c r="F4124" s="9"/>
      <c r="G4124" s="9"/>
      <c r="H4124" s="9"/>
      <c r="I4124" s="9"/>
      <c r="J4124" s="9"/>
      <c r="K4124" s="9"/>
      <c r="L4124" s="9"/>
      <c r="M4124" s="9"/>
      <c r="N4124" s="9"/>
      <c r="O4124" s="9"/>
      <c r="P4124" s="9"/>
      <c r="Q4124" s="9"/>
      <c r="R4124" s="9"/>
      <c r="S4124" s="9"/>
      <c r="T4124" s="9"/>
      <c r="U4124" s="9"/>
      <c r="V4124" s="9"/>
      <c r="W4124" s="9"/>
      <c r="X4124" s="9"/>
      <c r="Y4124" s="9"/>
      <c r="Z4124" s="9"/>
      <c r="AA4124" s="9"/>
      <c r="AB4124" s="9"/>
      <c r="AC4124" s="9"/>
      <c r="AD4124" s="9"/>
      <c r="AE4124" s="9"/>
      <c r="AF4124" s="9"/>
      <c r="AG4124" s="9"/>
      <c r="AH4124" s="9"/>
      <c r="AI4124" s="9"/>
      <c r="AJ4124" s="9"/>
      <c r="AK4124" s="9"/>
      <c r="AL4124" s="9"/>
      <c r="AM4124" s="9"/>
      <c r="AN4124" s="9"/>
      <c r="AO4124" s="9"/>
      <c r="AP4124" s="9"/>
      <c r="AQ4124" s="9"/>
      <c r="AR4124" s="9"/>
      <c r="AS4124" s="9"/>
      <c r="AT4124" s="9"/>
      <c r="AU4124" s="9"/>
      <c r="AV4124" s="9"/>
      <c r="AW4124" s="9"/>
      <c r="AX4124" s="9"/>
      <c r="AY4124" s="9"/>
      <c r="AZ4124" s="9"/>
      <c r="BA4124" s="9"/>
      <c r="BB4124" s="9"/>
      <c r="BC4124" s="9"/>
      <c r="BD4124" s="9"/>
      <c r="BE4124" s="9"/>
      <c r="BF4124" s="9"/>
      <c r="BG4124" s="9"/>
      <c r="BH4124" s="9"/>
      <c r="BI4124" s="9"/>
      <c r="BJ4124" s="9"/>
      <c r="BK4124" s="9"/>
      <c r="BL4124" s="9"/>
      <c r="BM4124" s="9"/>
      <c r="BN4124" s="9"/>
      <c r="BO4124" s="9"/>
      <c r="BP4124" s="9"/>
      <c r="BQ4124" s="9"/>
      <c r="BR4124" s="9"/>
      <c r="BS4124" s="9"/>
      <c r="BT4124" s="9"/>
      <c r="BU4124" s="9"/>
      <c r="BV4124" s="9"/>
      <c r="BW4124" s="9"/>
      <c r="BX4124" s="9"/>
      <c r="BY4124" s="9"/>
      <c r="BZ4124" s="9"/>
    </row>
    <row r="4125" spans="1:78">
      <c r="A4125" s="9"/>
      <c r="B4125" s="10"/>
      <c r="D4125" s="9"/>
      <c r="E4125" s="9"/>
      <c r="F4125" s="9"/>
      <c r="G4125" s="9"/>
      <c r="H4125" s="9"/>
      <c r="I4125" s="9"/>
      <c r="J4125" s="9"/>
      <c r="K4125" s="9"/>
      <c r="L4125" s="9"/>
      <c r="M4125" s="9"/>
      <c r="N4125" s="9"/>
      <c r="O4125" s="9"/>
      <c r="P4125" s="9"/>
      <c r="Q4125" s="9"/>
      <c r="R4125" s="9"/>
      <c r="S4125" s="9"/>
      <c r="T4125" s="9"/>
      <c r="U4125" s="9"/>
      <c r="V4125" s="9"/>
      <c r="W4125" s="9"/>
      <c r="X4125" s="9"/>
      <c r="Y4125" s="9"/>
      <c r="Z4125" s="9"/>
      <c r="AA4125" s="9"/>
      <c r="AB4125" s="9"/>
      <c r="AC4125" s="9"/>
      <c r="AD4125" s="9"/>
      <c r="AE4125" s="9"/>
      <c r="AF4125" s="9"/>
      <c r="AG4125" s="9"/>
      <c r="AH4125" s="9"/>
      <c r="AI4125" s="9"/>
      <c r="AJ4125" s="9"/>
      <c r="AK4125" s="9"/>
      <c r="AL4125" s="9"/>
      <c r="AM4125" s="9"/>
      <c r="AN4125" s="9"/>
      <c r="AO4125" s="9"/>
      <c r="AP4125" s="9"/>
      <c r="AQ4125" s="9"/>
      <c r="AR4125" s="9"/>
      <c r="AS4125" s="9"/>
      <c r="AT4125" s="9"/>
      <c r="AU4125" s="9"/>
      <c r="AV4125" s="9"/>
      <c r="AW4125" s="9"/>
      <c r="AX4125" s="9"/>
      <c r="AY4125" s="9"/>
      <c r="AZ4125" s="9"/>
      <c r="BA4125" s="9"/>
      <c r="BB4125" s="9"/>
      <c r="BC4125" s="9"/>
      <c r="BD4125" s="9"/>
      <c r="BE4125" s="9"/>
      <c r="BF4125" s="9"/>
      <c r="BG4125" s="9"/>
      <c r="BH4125" s="9"/>
      <c r="BI4125" s="9"/>
      <c r="BJ4125" s="9"/>
      <c r="BK4125" s="9"/>
      <c r="BL4125" s="9"/>
      <c r="BM4125" s="9"/>
      <c r="BN4125" s="9"/>
      <c r="BO4125" s="9"/>
      <c r="BP4125" s="9"/>
      <c r="BQ4125" s="9"/>
      <c r="BR4125" s="9"/>
      <c r="BS4125" s="9"/>
      <c r="BT4125" s="9"/>
      <c r="BU4125" s="9"/>
      <c r="BV4125" s="9"/>
      <c r="BW4125" s="9"/>
      <c r="BX4125" s="9"/>
      <c r="BY4125" s="9"/>
      <c r="BZ4125" s="9"/>
    </row>
    <row r="4126" spans="1:78">
      <c r="A4126" s="9"/>
      <c r="B4126" s="10"/>
      <c r="D4126" s="9"/>
      <c r="E4126" s="9"/>
      <c r="F4126" s="9"/>
      <c r="G4126" s="9"/>
      <c r="H4126" s="9"/>
      <c r="I4126" s="9"/>
      <c r="J4126" s="9"/>
      <c r="K4126" s="9"/>
      <c r="L4126" s="9"/>
      <c r="M4126" s="9"/>
      <c r="N4126" s="9"/>
      <c r="O4126" s="9"/>
      <c r="P4126" s="9"/>
      <c r="Q4126" s="9"/>
      <c r="R4126" s="9"/>
      <c r="S4126" s="9"/>
      <c r="T4126" s="9"/>
      <c r="U4126" s="9"/>
      <c r="V4126" s="9"/>
      <c r="W4126" s="9"/>
      <c r="X4126" s="9"/>
      <c r="Y4126" s="9"/>
      <c r="Z4126" s="9"/>
      <c r="AA4126" s="9"/>
      <c r="AB4126" s="9"/>
      <c r="AC4126" s="9"/>
      <c r="AD4126" s="9"/>
      <c r="AE4126" s="9"/>
      <c r="AF4126" s="9"/>
      <c r="AG4126" s="9"/>
      <c r="AH4126" s="9"/>
      <c r="AI4126" s="9"/>
      <c r="AJ4126" s="9"/>
      <c r="AK4126" s="9"/>
      <c r="AL4126" s="9"/>
      <c r="AM4126" s="9"/>
      <c r="AN4126" s="9"/>
      <c r="AO4126" s="9"/>
      <c r="AP4126" s="9"/>
      <c r="AQ4126" s="9"/>
      <c r="AR4126" s="9"/>
      <c r="AS4126" s="9"/>
      <c r="AT4126" s="9"/>
      <c r="AU4126" s="9"/>
      <c r="AV4126" s="9"/>
      <c r="AW4126" s="9"/>
      <c r="AX4126" s="9"/>
      <c r="AY4126" s="9"/>
      <c r="AZ4126" s="9"/>
      <c r="BA4126" s="9"/>
      <c r="BB4126" s="9"/>
      <c r="BC4126" s="9"/>
      <c r="BD4126" s="9"/>
      <c r="BE4126" s="9"/>
      <c r="BF4126" s="9"/>
      <c r="BG4126" s="9"/>
      <c r="BH4126" s="9"/>
      <c r="BI4126" s="9"/>
      <c r="BJ4126" s="9"/>
      <c r="BK4126" s="9"/>
      <c r="BL4126" s="9"/>
      <c r="BM4126" s="9"/>
      <c r="BN4126" s="9"/>
      <c r="BO4126" s="9"/>
      <c r="BP4126" s="9"/>
      <c r="BQ4126" s="9"/>
      <c r="BR4126" s="9"/>
      <c r="BS4126" s="9"/>
      <c r="BT4126" s="9"/>
      <c r="BU4126" s="9"/>
      <c r="BV4126" s="9"/>
      <c r="BW4126" s="9"/>
      <c r="BX4126" s="9"/>
      <c r="BY4126" s="9"/>
      <c r="BZ4126" s="9"/>
    </row>
    <row r="4127" spans="1:78">
      <c r="A4127" s="9"/>
      <c r="B4127" s="10"/>
      <c r="D4127" s="9"/>
      <c r="E4127" s="9"/>
      <c r="F4127" s="9"/>
      <c r="G4127" s="9"/>
      <c r="H4127" s="9"/>
      <c r="I4127" s="9"/>
      <c r="J4127" s="9"/>
      <c r="K4127" s="9"/>
      <c r="L4127" s="9"/>
      <c r="M4127" s="9"/>
      <c r="N4127" s="9"/>
      <c r="O4127" s="9"/>
      <c r="P4127" s="9"/>
      <c r="Q4127" s="9"/>
      <c r="R4127" s="9"/>
      <c r="S4127" s="9"/>
      <c r="T4127" s="9"/>
      <c r="U4127" s="9"/>
      <c r="V4127" s="9"/>
      <c r="W4127" s="9"/>
      <c r="X4127" s="9"/>
      <c r="Y4127" s="9"/>
      <c r="Z4127" s="9"/>
      <c r="AA4127" s="9"/>
      <c r="AB4127" s="9"/>
      <c r="AC4127" s="9"/>
      <c r="AD4127" s="9"/>
      <c r="AE4127" s="9"/>
      <c r="AF4127" s="9"/>
      <c r="AG4127" s="9"/>
      <c r="AH4127" s="9"/>
      <c r="AI4127" s="9"/>
      <c r="AJ4127" s="9"/>
      <c r="AK4127" s="9"/>
      <c r="AL4127" s="9"/>
      <c r="AM4127" s="9"/>
      <c r="AN4127" s="9"/>
      <c r="AO4127" s="9"/>
      <c r="AP4127" s="9"/>
      <c r="AQ4127" s="9"/>
      <c r="AR4127" s="9"/>
      <c r="AS4127" s="9"/>
      <c r="AT4127" s="9"/>
      <c r="AU4127" s="9"/>
      <c r="AV4127" s="9"/>
      <c r="AW4127" s="9"/>
      <c r="AX4127" s="9"/>
      <c r="AY4127" s="9"/>
      <c r="AZ4127" s="9"/>
      <c r="BA4127" s="9"/>
      <c r="BB4127" s="9"/>
      <c r="BC4127" s="9"/>
      <c r="BD4127" s="9"/>
      <c r="BE4127" s="9"/>
      <c r="BF4127" s="9"/>
      <c r="BG4127" s="9"/>
      <c r="BH4127" s="9"/>
      <c r="BI4127" s="9"/>
      <c r="BJ4127" s="9"/>
      <c r="BK4127" s="9"/>
      <c r="BL4127" s="9"/>
      <c r="BM4127" s="9"/>
      <c r="BN4127" s="9"/>
      <c r="BO4127" s="9"/>
      <c r="BP4127" s="9"/>
      <c r="BQ4127" s="9"/>
      <c r="BR4127" s="9"/>
      <c r="BS4127" s="9"/>
      <c r="BT4127" s="9"/>
      <c r="BU4127" s="9"/>
      <c r="BV4127" s="9"/>
      <c r="BW4127" s="9"/>
      <c r="BX4127" s="9"/>
      <c r="BY4127" s="9"/>
      <c r="BZ4127" s="9"/>
    </row>
    <row r="4128" spans="1:78">
      <c r="A4128" s="9"/>
      <c r="B4128" s="10"/>
      <c r="D4128" s="9"/>
      <c r="E4128" s="9"/>
      <c r="F4128" s="9"/>
      <c r="G4128" s="9"/>
      <c r="H4128" s="9"/>
      <c r="I4128" s="9"/>
      <c r="J4128" s="9"/>
      <c r="K4128" s="9"/>
      <c r="L4128" s="9"/>
      <c r="M4128" s="9"/>
      <c r="N4128" s="9"/>
      <c r="O4128" s="9"/>
      <c r="P4128" s="9"/>
      <c r="Q4128" s="9"/>
      <c r="R4128" s="9"/>
      <c r="S4128" s="9"/>
      <c r="T4128" s="9"/>
      <c r="U4128" s="9"/>
      <c r="V4128" s="9"/>
      <c r="W4128" s="9"/>
      <c r="X4128" s="9"/>
      <c r="Y4128" s="9"/>
      <c r="Z4128" s="9"/>
      <c r="AA4128" s="9"/>
      <c r="AB4128" s="9"/>
      <c r="AC4128" s="9"/>
      <c r="AD4128" s="9"/>
      <c r="AE4128" s="9"/>
      <c r="AF4128" s="9"/>
      <c r="AG4128" s="9"/>
      <c r="AH4128" s="9"/>
      <c r="AI4128" s="9"/>
      <c r="AJ4128" s="9"/>
      <c r="AK4128" s="9"/>
      <c r="AL4128" s="9"/>
      <c r="AM4128" s="9"/>
      <c r="AN4128" s="9"/>
      <c r="AO4128" s="9"/>
      <c r="AP4128" s="9"/>
      <c r="AQ4128" s="9"/>
      <c r="AR4128" s="9"/>
      <c r="AS4128" s="9"/>
      <c r="AT4128" s="9"/>
      <c r="AU4128" s="9"/>
      <c r="AV4128" s="9"/>
      <c r="AW4128" s="9"/>
      <c r="AX4128" s="9"/>
      <c r="AY4128" s="9"/>
      <c r="AZ4128" s="9"/>
      <c r="BA4128" s="9"/>
      <c r="BB4128" s="9"/>
      <c r="BC4128" s="9"/>
      <c r="BD4128" s="9"/>
      <c r="BE4128" s="9"/>
      <c r="BF4128" s="9"/>
      <c r="BG4128" s="9"/>
      <c r="BH4128" s="9"/>
      <c r="BI4128" s="9"/>
      <c r="BJ4128" s="9"/>
      <c r="BK4128" s="9"/>
      <c r="BL4128" s="9"/>
      <c r="BM4128" s="9"/>
      <c r="BN4128" s="9"/>
      <c r="BO4128" s="9"/>
      <c r="BP4128" s="9"/>
      <c r="BQ4128" s="9"/>
      <c r="BR4128" s="9"/>
      <c r="BS4128" s="9"/>
      <c r="BT4128" s="9"/>
      <c r="BU4128" s="9"/>
      <c r="BV4128" s="9"/>
      <c r="BW4128" s="9"/>
      <c r="BX4128" s="9"/>
      <c r="BY4128" s="9"/>
      <c r="BZ4128" s="9"/>
    </row>
    <row r="4129" spans="1:78">
      <c r="A4129" s="9"/>
      <c r="B4129" s="10"/>
      <c r="D4129" s="9"/>
      <c r="E4129" s="9"/>
      <c r="F4129" s="9"/>
      <c r="G4129" s="9"/>
      <c r="H4129" s="9"/>
      <c r="I4129" s="9"/>
      <c r="J4129" s="9"/>
      <c r="K4129" s="9"/>
      <c r="L4129" s="9"/>
      <c r="M4129" s="9"/>
      <c r="N4129" s="9"/>
      <c r="O4129" s="9"/>
      <c r="P4129" s="9"/>
      <c r="Q4129" s="9"/>
      <c r="R4129" s="9"/>
      <c r="S4129" s="9"/>
      <c r="T4129" s="9"/>
      <c r="U4129" s="9"/>
      <c r="V4129" s="9"/>
      <c r="W4129" s="9"/>
      <c r="X4129" s="9"/>
      <c r="Y4129" s="9"/>
      <c r="Z4129" s="9"/>
      <c r="AA4129" s="9"/>
      <c r="AB4129" s="9"/>
      <c r="AC4129" s="9"/>
      <c r="AD4129" s="9"/>
      <c r="AE4129" s="9"/>
      <c r="AF4129" s="9"/>
      <c r="AG4129" s="9"/>
      <c r="AH4129" s="9"/>
      <c r="AI4129" s="9"/>
      <c r="AJ4129" s="9"/>
      <c r="AK4129" s="9"/>
      <c r="AL4129" s="9"/>
      <c r="AM4129" s="9"/>
      <c r="AN4129" s="9"/>
      <c r="AO4129" s="9"/>
      <c r="AP4129" s="9"/>
      <c r="AQ4129" s="9"/>
      <c r="AR4129" s="9"/>
      <c r="AS4129" s="9"/>
      <c r="AT4129" s="9"/>
      <c r="AU4129" s="9"/>
      <c r="AV4129" s="9"/>
      <c r="AW4129" s="9"/>
      <c r="AX4129" s="9"/>
      <c r="AY4129" s="9"/>
      <c r="AZ4129" s="9"/>
      <c r="BA4129" s="9"/>
      <c r="BB4129" s="9"/>
      <c r="BC4129" s="9"/>
      <c r="BD4129" s="9"/>
      <c r="BE4129" s="9"/>
      <c r="BF4129" s="9"/>
      <c r="BG4129" s="9"/>
      <c r="BH4129" s="9"/>
      <c r="BI4129" s="9"/>
      <c r="BJ4129" s="9"/>
      <c r="BK4129" s="9"/>
      <c r="BL4129" s="9"/>
      <c r="BM4129" s="9"/>
      <c r="BN4129" s="9"/>
      <c r="BO4129" s="9"/>
      <c r="BP4129" s="9"/>
      <c r="BQ4129" s="9"/>
      <c r="BR4129" s="9"/>
      <c r="BS4129" s="9"/>
      <c r="BT4129" s="9"/>
      <c r="BU4129" s="9"/>
      <c r="BV4129" s="9"/>
      <c r="BW4129" s="9"/>
      <c r="BX4129" s="9"/>
      <c r="BY4129" s="9"/>
      <c r="BZ4129" s="9"/>
    </row>
    <row r="4130" spans="1:78">
      <c r="A4130" s="9"/>
      <c r="B4130" s="10"/>
      <c r="D4130" s="9"/>
      <c r="E4130" s="9"/>
      <c r="F4130" s="9"/>
      <c r="G4130" s="9"/>
      <c r="H4130" s="9"/>
      <c r="I4130" s="9"/>
      <c r="J4130" s="9"/>
      <c r="K4130" s="9"/>
      <c r="L4130" s="9"/>
      <c r="M4130" s="9"/>
      <c r="N4130" s="9"/>
      <c r="O4130" s="9"/>
      <c r="P4130" s="9"/>
      <c r="Q4130" s="9"/>
      <c r="R4130" s="9"/>
      <c r="S4130" s="9"/>
      <c r="T4130" s="9"/>
      <c r="U4130" s="9"/>
      <c r="V4130" s="9"/>
      <c r="W4130" s="9"/>
      <c r="X4130" s="9"/>
      <c r="Y4130" s="9"/>
      <c r="Z4130" s="9"/>
      <c r="AA4130" s="9"/>
      <c r="AB4130" s="9"/>
      <c r="AC4130" s="9"/>
      <c r="AD4130" s="9"/>
      <c r="AE4130" s="9"/>
      <c r="AF4130" s="9"/>
      <c r="AG4130" s="9"/>
      <c r="AH4130" s="9"/>
      <c r="AI4130" s="9"/>
      <c r="AJ4130" s="9"/>
      <c r="AK4130" s="9"/>
      <c r="AL4130" s="9"/>
      <c r="AM4130" s="9"/>
      <c r="AN4130" s="9"/>
      <c r="AO4130" s="9"/>
      <c r="AP4130" s="9"/>
      <c r="AQ4130" s="9"/>
      <c r="AR4130" s="9"/>
      <c r="AS4130" s="9"/>
      <c r="AT4130" s="9"/>
      <c r="AU4130" s="9"/>
      <c r="AV4130" s="9"/>
      <c r="AW4130" s="9"/>
      <c r="AX4130" s="9"/>
      <c r="AY4130" s="9"/>
      <c r="AZ4130" s="9"/>
      <c r="BA4130" s="9"/>
      <c r="BB4130" s="9"/>
      <c r="BC4130" s="9"/>
      <c r="BD4130" s="9"/>
      <c r="BE4130" s="9"/>
      <c r="BF4130" s="9"/>
      <c r="BG4130" s="9"/>
      <c r="BH4130" s="9"/>
      <c r="BI4130" s="9"/>
      <c r="BJ4130" s="9"/>
      <c r="BK4130" s="9"/>
      <c r="BL4130" s="9"/>
      <c r="BM4130" s="9"/>
      <c r="BN4130" s="9"/>
      <c r="BO4130" s="9"/>
      <c r="BP4130" s="9"/>
      <c r="BQ4130" s="9"/>
      <c r="BR4130" s="9"/>
      <c r="BS4130" s="9"/>
      <c r="BT4130" s="9"/>
      <c r="BU4130" s="9"/>
      <c r="BV4130" s="9"/>
      <c r="BW4130" s="9"/>
      <c r="BX4130" s="9"/>
      <c r="BY4130" s="9"/>
      <c r="BZ4130" s="9"/>
    </row>
    <row r="4131" spans="1:78">
      <c r="A4131" s="9"/>
      <c r="B4131" s="10"/>
      <c r="D4131" s="9"/>
      <c r="E4131" s="9"/>
      <c r="F4131" s="9"/>
      <c r="G4131" s="9"/>
      <c r="H4131" s="9"/>
      <c r="I4131" s="9"/>
      <c r="J4131" s="9"/>
      <c r="K4131" s="9"/>
      <c r="L4131" s="9"/>
      <c r="M4131" s="9"/>
      <c r="N4131" s="9"/>
      <c r="O4131" s="9"/>
      <c r="P4131" s="9"/>
      <c r="Q4131" s="9"/>
      <c r="R4131" s="9"/>
      <c r="S4131" s="9"/>
      <c r="T4131" s="9"/>
      <c r="U4131" s="9"/>
      <c r="V4131" s="9"/>
      <c r="W4131" s="9"/>
      <c r="X4131" s="9"/>
      <c r="Y4131" s="9"/>
      <c r="Z4131" s="9"/>
      <c r="AA4131" s="9"/>
      <c r="AB4131" s="9"/>
      <c r="AC4131" s="9"/>
      <c r="AD4131" s="9"/>
      <c r="AE4131" s="9"/>
      <c r="AF4131" s="9"/>
      <c r="AG4131" s="9"/>
      <c r="AH4131" s="9"/>
      <c r="AI4131" s="9"/>
      <c r="AJ4131" s="9"/>
      <c r="AK4131" s="9"/>
      <c r="AL4131" s="9"/>
      <c r="AM4131" s="9"/>
      <c r="AN4131" s="9"/>
      <c r="AO4131" s="9"/>
      <c r="AP4131" s="9"/>
      <c r="AQ4131" s="9"/>
      <c r="AR4131" s="9"/>
      <c r="AS4131" s="9"/>
      <c r="AT4131" s="9"/>
      <c r="AU4131" s="9"/>
      <c r="AV4131" s="9"/>
      <c r="AW4131" s="9"/>
      <c r="AX4131" s="9"/>
      <c r="AY4131" s="9"/>
      <c r="AZ4131" s="9"/>
      <c r="BA4131" s="9"/>
      <c r="BB4131" s="9"/>
      <c r="BC4131" s="9"/>
      <c r="BD4131" s="9"/>
      <c r="BE4131" s="9"/>
      <c r="BF4131" s="9"/>
      <c r="BG4131" s="9"/>
      <c r="BH4131" s="9"/>
      <c r="BI4131" s="9"/>
      <c r="BJ4131" s="9"/>
      <c r="BK4131" s="9"/>
      <c r="BL4131" s="9"/>
      <c r="BM4131" s="9"/>
      <c r="BN4131" s="9"/>
      <c r="BO4131" s="9"/>
      <c r="BP4131" s="9"/>
      <c r="BQ4131" s="9"/>
      <c r="BR4131" s="9"/>
      <c r="BS4131" s="9"/>
      <c r="BT4131" s="9"/>
      <c r="BU4131" s="9"/>
      <c r="BV4131" s="9"/>
      <c r="BW4131" s="9"/>
      <c r="BX4131" s="9"/>
      <c r="BY4131" s="9"/>
      <c r="BZ4131" s="9"/>
    </row>
    <row r="4132" spans="1:78">
      <c r="A4132" s="9"/>
      <c r="B4132" s="10"/>
      <c r="D4132" s="9"/>
      <c r="E4132" s="9"/>
      <c r="F4132" s="9"/>
      <c r="G4132" s="9"/>
      <c r="H4132" s="9"/>
      <c r="I4132" s="9"/>
      <c r="J4132" s="9"/>
      <c r="K4132" s="9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9"/>
      <c r="W4132" s="9"/>
      <c r="X4132" s="9"/>
      <c r="Y4132" s="9"/>
      <c r="Z4132" s="9"/>
      <c r="AA4132" s="9"/>
      <c r="AB4132" s="9"/>
      <c r="AC4132" s="9"/>
      <c r="AD4132" s="9"/>
      <c r="AE4132" s="9"/>
      <c r="AF4132" s="9"/>
      <c r="AG4132" s="9"/>
      <c r="AH4132" s="9"/>
      <c r="AI4132" s="9"/>
      <c r="AJ4132" s="9"/>
      <c r="AK4132" s="9"/>
      <c r="AL4132" s="9"/>
      <c r="AM4132" s="9"/>
      <c r="AN4132" s="9"/>
      <c r="AO4132" s="9"/>
      <c r="AP4132" s="9"/>
      <c r="AQ4132" s="9"/>
      <c r="AR4132" s="9"/>
      <c r="AS4132" s="9"/>
      <c r="AT4132" s="9"/>
      <c r="AU4132" s="9"/>
      <c r="AV4132" s="9"/>
      <c r="AW4132" s="9"/>
      <c r="AX4132" s="9"/>
      <c r="AY4132" s="9"/>
      <c r="AZ4132" s="9"/>
      <c r="BA4132" s="9"/>
      <c r="BB4132" s="9"/>
      <c r="BC4132" s="9"/>
      <c r="BD4132" s="9"/>
      <c r="BE4132" s="9"/>
      <c r="BF4132" s="9"/>
      <c r="BG4132" s="9"/>
      <c r="BH4132" s="9"/>
      <c r="BI4132" s="9"/>
      <c r="BJ4132" s="9"/>
      <c r="BK4132" s="9"/>
      <c r="BL4132" s="9"/>
      <c r="BM4132" s="9"/>
      <c r="BN4132" s="9"/>
      <c r="BO4132" s="9"/>
      <c r="BP4132" s="9"/>
      <c r="BQ4132" s="9"/>
      <c r="BR4132" s="9"/>
      <c r="BS4132" s="9"/>
      <c r="BT4132" s="9"/>
      <c r="BU4132" s="9"/>
      <c r="BV4132" s="9"/>
      <c r="BW4132" s="9"/>
      <c r="BX4132" s="9"/>
      <c r="BY4132" s="9"/>
      <c r="BZ4132" s="9"/>
    </row>
    <row r="4133" spans="1:78">
      <c r="A4133" s="9"/>
      <c r="B4133" s="10"/>
      <c r="D4133" s="9"/>
      <c r="E4133" s="9"/>
      <c r="F4133" s="9"/>
      <c r="G4133" s="9"/>
      <c r="H4133" s="9"/>
      <c r="I4133" s="9"/>
      <c r="J4133" s="9"/>
      <c r="K4133" s="9"/>
      <c r="L4133" s="9"/>
      <c r="M4133" s="9"/>
      <c r="N4133" s="9"/>
      <c r="O4133" s="9"/>
      <c r="P4133" s="9"/>
      <c r="Q4133" s="9"/>
      <c r="R4133" s="9"/>
      <c r="S4133" s="9"/>
      <c r="T4133" s="9"/>
      <c r="U4133" s="9"/>
      <c r="V4133" s="9"/>
      <c r="W4133" s="9"/>
      <c r="X4133" s="9"/>
      <c r="Y4133" s="9"/>
      <c r="Z4133" s="9"/>
      <c r="AA4133" s="9"/>
      <c r="AB4133" s="9"/>
      <c r="AC4133" s="9"/>
      <c r="AD4133" s="9"/>
      <c r="AE4133" s="9"/>
      <c r="AF4133" s="9"/>
      <c r="AG4133" s="9"/>
      <c r="AH4133" s="9"/>
      <c r="AI4133" s="9"/>
      <c r="AJ4133" s="9"/>
      <c r="AK4133" s="9"/>
      <c r="AL4133" s="9"/>
      <c r="AM4133" s="9"/>
      <c r="AN4133" s="9"/>
      <c r="AO4133" s="9"/>
      <c r="AP4133" s="9"/>
      <c r="AQ4133" s="9"/>
      <c r="AR4133" s="9"/>
      <c r="AS4133" s="9"/>
      <c r="AT4133" s="9"/>
      <c r="AU4133" s="9"/>
      <c r="AV4133" s="9"/>
      <c r="AW4133" s="9"/>
      <c r="AX4133" s="9"/>
      <c r="AY4133" s="9"/>
      <c r="AZ4133" s="9"/>
      <c r="BA4133" s="9"/>
      <c r="BB4133" s="9"/>
      <c r="BC4133" s="9"/>
      <c r="BD4133" s="9"/>
      <c r="BE4133" s="9"/>
      <c r="BF4133" s="9"/>
      <c r="BG4133" s="9"/>
      <c r="BH4133" s="9"/>
      <c r="BI4133" s="9"/>
      <c r="BJ4133" s="9"/>
      <c r="BK4133" s="9"/>
      <c r="BL4133" s="9"/>
      <c r="BM4133" s="9"/>
      <c r="BN4133" s="9"/>
      <c r="BO4133" s="9"/>
      <c r="BP4133" s="9"/>
      <c r="BQ4133" s="9"/>
      <c r="BR4133" s="9"/>
      <c r="BS4133" s="9"/>
      <c r="BT4133" s="9"/>
      <c r="BU4133" s="9"/>
      <c r="BV4133" s="9"/>
      <c r="BW4133" s="9"/>
      <c r="BX4133" s="9"/>
      <c r="BY4133" s="9"/>
      <c r="BZ4133" s="9"/>
    </row>
    <row r="4134" spans="1:78">
      <c r="A4134" s="9"/>
      <c r="B4134" s="10"/>
      <c r="D4134" s="9"/>
      <c r="E4134" s="9"/>
      <c r="F4134" s="9"/>
      <c r="G4134" s="9"/>
      <c r="H4134" s="9"/>
      <c r="I4134" s="9"/>
      <c r="J4134" s="9"/>
      <c r="K4134" s="9"/>
      <c r="L4134" s="9"/>
      <c r="M4134" s="9"/>
      <c r="N4134" s="9"/>
      <c r="O4134" s="9"/>
      <c r="P4134" s="9"/>
      <c r="Q4134" s="9"/>
      <c r="R4134" s="9"/>
      <c r="S4134" s="9"/>
      <c r="T4134" s="9"/>
      <c r="U4134" s="9"/>
      <c r="V4134" s="9"/>
      <c r="W4134" s="9"/>
      <c r="X4134" s="9"/>
      <c r="Y4134" s="9"/>
      <c r="Z4134" s="9"/>
      <c r="AA4134" s="9"/>
      <c r="AB4134" s="9"/>
      <c r="AC4134" s="9"/>
      <c r="AD4134" s="9"/>
      <c r="AE4134" s="9"/>
      <c r="AF4134" s="9"/>
      <c r="AG4134" s="9"/>
      <c r="AH4134" s="9"/>
      <c r="AI4134" s="9"/>
      <c r="AJ4134" s="9"/>
      <c r="AK4134" s="9"/>
      <c r="AL4134" s="9"/>
      <c r="AM4134" s="9"/>
      <c r="AN4134" s="9"/>
      <c r="AO4134" s="9"/>
      <c r="AP4134" s="9"/>
      <c r="AQ4134" s="9"/>
      <c r="AR4134" s="9"/>
      <c r="AS4134" s="9"/>
      <c r="AT4134" s="9"/>
      <c r="AU4134" s="9"/>
      <c r="AV4134" s="9"/>
      <c r="AW4134" s="9"/>
      <c r="AX4134" s="9"/>
      <c r="AY4134" s="9"/>
      <c r="AZ4134" s="9"/>
      <c r="BA4134" s="9"/>
      <c r="BB4134" s="9"/>
      <c r="BC4134" s="9"/>
      <c r="BD4134" s="9"/>
      <c r="BE4134" s="9"/>
      <c r="BF4134" s="9"/>
      <c r="BG4134" s="9"/>
      <c r="BH4134" s="9"/>
      <c r="BI4134" s="9"/>
      <c r="BJ4134" s="9"/>
      <c r="BK4134" s="9"/>
      <c r="BL4134" s="9"/>
      <c r="BM4134" s="9"/>
      <c r="BN4134" s="9"/>
      <c r="BO4134" s="9"/>
      <c r="BP4134" s="9"/>
      <c r="BQ4134" s="9"/>
      <c r="BR4134" s="9"/>
      <c r="BS4134" s="9"/>
      <c r="BT4134" s="9"/>
      <c r="BU4134" s="9"/>
      <c r="BV4134" s="9"/>
      <c r="BW4134" s="9"/>
      <c r="BX4134" s="9"/>
      <c r="BY4134" s="9"/>
      <c r="BZ4134" s="9"/>
    </row>
    <row r="4135" spans="1:78">
      <c r="A4135" s="9"/>
      <c r="B4135" s="10"/>
      <c r="D4135" s="9"/>
      <c r="E4135" s="9"/>
      <c r="F4135" s="9"/>
      <c r="G4135" s="9"/>
      <c r="H4135" s="9"/>
      <c r="I4135" s="9"/>
      <c r="J4135" s="9"/>
      <c r="K4135" s="9"/>
      <c r="L4135" s="9"/>
      <c r="M4135" s="9"/>
      <c r="N4135" s="9"/>
      <c r="O4135" s="9"/>
      <c r="P4135" s="9"/>
      <c r="Q4135" s="9"/>
      <c r="R4135" s="9"/>
      <c r="S4135" s="9"/>
      <c r="T4135" s="9"/>
      <c r="U4135" s="9"/>
      <c r="V4135" s="9"/>
      <c r="W4135" s="9"/>
      <c r="X4135" s="9"/>
      <c r="Y4135" s="9"/>
      <c r="Z4135" s="9"/>
      <c r="AA4135" s="9"/>
      <c r="AB4135" s="9"/>
      <c r="AC4135" s="9"/>
      <c r="AD4135" s="9"/>
      <c r="AE4135" s="9"/>
      <c r="AF4135" s="9"/>
      <c r="AG4135" s="9"/>
      <c r="AH4135" s="9"/>
      <c r="AI4135" s="9"/>
      <c r="AJ4135" s="9"/>
      <c r="AK4135" s="9"/>
      <c r="AL4135" s="9"/>
      <c r="AM4135" s="9"/>
      <c r="AN4135" s="9"/>
      <c r="AO4135" s="9"/>
      <c r="AP4135" s="9"/>
      <c r="AQ4135" s="9"/>
      <c r="AR4135" s="9"/>
      <c r="AS4135" s="9"/>
      <c r="AT4135" s="9"/>
      <c r="AU4135" s="9"/>
      <c r="AV4135" s="9"/>
      <c r="AW4135" s="9"/>
      <c r="AX4135" s="9"/>
      <c r="AY4135" s="9"/>
      <c r="AZ4135" s="9"/>
      <c r="BA4135" s="9"/>
      <c r="BB4135" s="9"/>
      <c r="BC4135" s="9"/>
      <c r="BD4135" s="9"/>
      <c r="BE4135" s="9"/>
      <c r="BF4135" s="9"/>
      <c r="BG4135" s="9"/>
      <c r="BH4135" s="9"/>
      <c r="BI4135" s="9"/>
      <c r="BJ4135" s="9"/>
      <c r="BK4135" s="9"/>
      <c r="BL4135" s="9"/>
      <c r="BM4135" s="9"/>
      <c r="BN4135" s="9"/>
      <c r="BO4135" s="9"/>
      <c r="BP4135" s="9"/>
      <c r="BQ4135" s="9"/>
      <c r="BR4135" s="9"/>
      <c r="BS4135" s="9"/>
      <c r="BT4135" s="9"/>
      <c r="BU4135" s="9"/>
      <c r="BV4135" s="9"/>
      <c r="BW4135" s="9"/>
      <c r="BX4135" s="9"/>
      <c r="BY4135" s="9"/>
      <c r="BZ4135" s="9"/>
    </row>
    <row r="4136" spans="1:78">
      <c r="A4136" s="9"/>
      <c r="B4136" s="10"/>
      <c r="D4136" s="9"/>
      <c r="E4136" s="9"/>
      <c r="F4136" s="9"/>
      <c r="G4136" s="9"/>
      <c r="H4136" s="9"/>
      <c r="I4136" s="9"/>
      <c r="J4136" s="9"/>
      <c r="K4136" s="9"/>
      <c r="L4136" s="9"/>
      <c r="M4136" s="9"/>
      <c r="N4136" s="9"/>
      <c r="O4136" s="9"/>
      <c r="P4136" s="9"/>
      <c r="Q4136" s="9"/>
      <c r="R4136" s="9"/>
      <c r="S4136" s="9"/>
      <c r="T4136" s="9"/>
      <c r="U4136" s="9"/>
      <c r="V4136" s="9"/>
      <c r="W4136" s="9"/>
      <c r="X4136" s="9"/>
      <c r="Y4136" s="9"/>
      <c r="Z4136" s="9"/>
      <c r="AA4136" s="9"/>
      <c r="AB4136" s="9"/>
      <c r="AC4136" s="9"/>
      <c r="AD4136" s="9"/>
      <c r="AE4136" s="9"/>
      <c r="AF4136" s="9"/>
      <c r="AG4136" s="9"/>
      <c r="AH4136" s="9"/>
      <c r="AI4136" s="9"/>
      <c r="AJ4136" s="9"/>
      <c r="AK4136" s="9"/>
      <c r="AL4136" s="9"/>
      <c r="AM4136" s="9"/>
      <c r="AN4136" s="9"/>
      <c r="AO4136" s="9"/>
      <c r="AP4136" s="9"/>
      <c r="AQ4136" s="9"/>
      <c r="AR4136" s="9"/>
      <c r="AS4136" s="9"/>
      <c r="AT4136" s="9"/>
      <c r="AU4136" s="9"/>
      <c r="AV4136" s="9"/>
      <c r="AW4136" s="9"/>
      <c r="AX4136" s="9"/>
      <c r="AY4136" s="9"/>
      <c r="AZ4136" s="9"/>
      <c r="BA4136" s="9"/>
      <c r="BB4136" s="9"/>
      <c r="BC4136" s="9"/>
      <c r="BD4136" s="9"/>
      <c r="BE4136" s="9"/>
      <c r="BF4136" s="9"/>
      <c r="BG4136" s="9"/>
      <c r="BH4136" s="9"/>
      <c r="BI4136" s="9"/>
      <c r="BJ4136" s="9"/>
      <c r="BK4136" s="9"/>
      <c r="BL4136" s="9"/>
      <c r="BM4136" s="9"/>
      <c r="BN4136" s="9"/>
      <c r="BO4136" s="9"/>
      <c r="BP4136" s="9"/>
      <c r="BQ4136" s="9"/>
      <c r="BR4136" s="9"/>
      <c r="BS4136" s="9"/>
      <c r="BT4136" s="9"/>
      <c r="BU4136" s="9"/>
      <c r="BV4136" s="9"/>
      <c r="BW4136" s="9"/>
      <c r="BX4136" s="9"/>
      <c r="BY4136" s="9"/>
      <c r="BZ4136" s="9"/>
    </row>
    <row r="4137" spans="1:78">
      <c r="A4137" s="9"/>
      <c r="B4137" s="10"/>
      <c r="D4137" s="9"/>
      <c r="E4137" s="9"/>
      <c r="F4137" s="9"/>
      <c r="G4137" s="9"/>
      <c r="H4137" s="9"/>
      <c r="I4137" s="9"/>
      <c r="J4137" s="9"/>
      <c r="K4137" s="9"/>
      <c r="L4137" s="9"/>
      <c r="M4137" s="9"/>
      <c r="N4137" s="9"/>
      <c r="O4137" s="9"/>
      <c r="P4137" s="9"/>
      <c r="Q4137" s="9"/>
      <c r="R4137" s="9"/>
      <c r="S4137" s="9"/>
      <c r="T4137" s="9"/>
      <c r="U4137" s="9"/>
      <c r="V4137" s="9"/>
      <c r="W4137" s="9"/>
      <c r="X4137" s="9"/>
      <c r="Y4137" s="9"/>
      <c r="Z4137" s="9"/>
      <c r="AA4137" s="9"/>
      <c r="AB4137" s="9"/>
      <c r="AC4137" s="9"/>
      <c r="AD4137" s="9"/>
      <c r="AE4137" s="9"/>
      <c r="AF4137" s="9"/>
      <c r="AG4137" s="9"/>
      <c r="AH4137" s="9"/>
      <c r="AI4137" s="9"/>
      <c r="AJ4137" s="9"/>
      <c r="AK4137" s="9"/>
      <c r="AL4137" s="9"/>
      <c r="AM4137" s="9"/>
      <c r="AN4137" s="9"/>
      <c r="AO4137" s="9"/>
      <c r="AP4137" s="9"/>
      <c r="AQ4137" s="9"/>
      <c r="AR4137" s="9"/>
      <c r="AS4137" s="9"/>
      <c r="AT4137" s="9"/>
      <c r="AU4137" s="9"/>
      <c r="AV4137" s="9"/>
      <c r="AW4137" s="9"/>
      <c r="AX4137" s="9"/>
      <c r="AY4137" s="9"/>
      <c r="AZ4137" s="9"/>
      <c r="BA4137" s="9"/>
      <c r="BB4137" s="9"/>
      <c r="BC4137" s="9"/>
      <c r="BD4137" s="9"/>
      <c r="BE4137" s="9"/>
      <c r="BF4137" s="9"/>
      <c r="BG4137" s="9"/>
      <c r="BH4137" s="9"/>
      <c r="BI4137" s="9"/>
      <c r="BJ4137" s="9"/>
      <c r="BK4137" s="9"/>
      <c r="BL4137" s="9"/>
      <c r="BM4137" s="9"/>
      <c r="BN4137" s="9"/>
      <c r="BO4137" s="9"/>
      <c r="BP4137" s="9"/>
      <c r="BQ4137" s="9"/>
      <c r="BR4137" s="9"/>
      <c r="BS4137" s="9"/>
      <c r="BT4137" s="9"/>
      <c r="BU4137" s="9"/>
      <c r="BV4137" s="9"/>
      <c r="BW4137" s="9"/>
      <c r="BX4137" s="9"/>
      <c r="BY4137" s="9"/>
      <c r="BZ4137" s="9"/>
    </row>
    <row r="4138" spans="1:78">
      <c r="A4138" s="9"/>
      <c r="B4138" s="10"/>
      <c r="D4138" s="9"/>
      <c r="E4138" s="9"/>
      <c r="F4138" s="9"/>
      <c r="G4138" s="9"/>
      <c r="H4138" s="9"/>
      <c r="I4138" s="9"/>
      <c r="J4138" s="9"/>
      <c r="K4138" s="9"/>
      <c r="L4138" s="9"/>
      <c r="M4138" s="9"/>
      <c r="N4138" s="9"/>
      <c r="O4138" s="9"/>
      <c r="P4138" s="9"/>
      <c r="Q4138" s="9"/>
      <c r="R4138" s="9"/>
      <c r="S4138" s="9"/>
      <c r="T4138" s="9"/>
      <c r="U4138" s="9"/>
      <c r="V4138" s="9"/>
      <c r="W4138" s="9"/>
      <c r="X4138" s="9"/>
      <c r="Y4138" s="9"/>
      <c r="Z4138" s="9"/>
      <c r="AA4138" s="9"/>
      <c r="AB4138" s="9"/>
      <c r="AC4138" s="9"/>
      <c r="AD4138" s="9"/>
      <c r="AE4138" s="9"/>
      <c r="AF4138" s="9"/>
      <c r="AG4138" s="9"/>
      <c r="AH4138" s="9"/>
      <c r="AI4138" s="9"/>
      <c r="AJ4138" s="9"/>
      <c r="AK4138" s="9"/>
      <c r="AL4138" s="9"/>
      <c r="AM4138" s="9"/>
      <c r="AN4138" s="9"/>
      <c r="AO4138" s="9"/>
      <c r="AP4138" s="9"/>
      <c r="AQ4138" s="9"/>
      <c r="AR4138" s="9"/>
      <c r="AS4138" s="9"/>
      <c r="AT4138" s="9"/>
      <c r="AU4138" s="9"/>
      <c r="AV4138" s="9"/>
      <c r="AW4138" s="9"/>
      <c r="AX4138" s="9"/>
      <c r="AY4138" s="9"/>
      <c r="AZ4138" s="9"/>
      <c r="BA4138" s="9"/>
      <c r="BB4138" s="9"/>
      <c r="BC4138" s="9"/>
      <c r="BD4138" s="9"/>
      <c r="BE4138" s="9"/>
      <c r="BF4138" s="9"/>
      <c r="BG4138" s="9"/>
      <c r="BH4138" s="9"/>
      <c r="BI4138" s="9"/>
      <c r="BJ4138" s="9"/>
      <c r="BK4138" s="9"/>
      <c r="BL4138" s="9"/>
      <c r="BM4138" s="9"/>
      <c r="BN4138" s="9"/>
      <c r="BO4138" s="9"/>
      <c r="BP4138" s="9"/>
      <c r="BQ4138" s="9"/>
      <c r="BR4138" s="9"/>
      <c r="BS4138" s="9"/>
      <c r="BT4138" s="9"/>
      <c r="BU4138" s="9"/>
      <c r="BV4138" s="9"/>
      <c r="BW4138" s="9"/>
      <c r="BX4138" s="9"/>
      <c r="BY4138" s="9"/>
      <c r="BZ4138" s="9"/>
    </row>
    <row r="4139" spans="1:78">
      <c r="A4139" s="9"/>
      <c r="B4139" s="10"/>
      <c r="D4139" s="9"/>
      <c r="E4139" s="9"/>
      <c r="F4139" s="9"/>
      <c r="G4139" s="9"/>
      <c r="H4139" s="9"/>
      <c r="I4139" s="9"/>
      <c r="J4139" s="9"/>
      <c r="K4139" s="9"/>
      <c r="L4139" s="9"/>
      <c r="M4139" s="9"/>
      <c r="N4139" s="9"/>
      <c r="O4139" s="9"/>
      <c r="P4139" s="9"/>
      <c r="Q4139" s="9"/>
      <c r="R4139" s="9"/>
      <c r="S4139" s="9"/>
      <c r="T4139" s="9"/>
      <c r="U4139" s="9"/>
      <c r="V4139" s="9"/>
      <c r="W4139" s="9"/>
      <c r="X4139" s="9"/>
      <c r="Y4139" s="9"/>
      <c r="Z4139" s="9"/>
      <c r="AA4139" s="9"/>
      <c r="AB4139" s="9"/>
      <c r="AC4139" s="9"/>
      <c r="AD4139" s="9"/>
      <c r="AE4139" s="9"/>
      <c r="AF4139" s="9"/>
      <c r="AG4139" s="9"/>
      <c r="AH4139" s="9"/>
      <c r="AI4139" s="9"/>
      <c r="AJ4139" s="9"/>
      <c r="AK4139" s="9"/>
      <c r="AL4139" s="9"/>
      <c r="AM4139" s="9"/>
      <c r="AN4139" s="9"/>
      <c r="AO4139" s="9"/>
      <c r="AP4139" s="9"/>
      <c r="AQ4139" s="9"/>
      <c r="AR4139" s="9"/>
      <c r="AS4139" s="9"/>
      <c r="AT4139" s="9"/>
      <c r="AU4139" s="9"/>
      <c r="AV4139" s="9"/>
      <c r="AW4139" s="9"/>
      <c r="AX4139" s="9"/>
      <c r="AY4139" s="9"/>
      <c r="AZ4139" s="9"/>
      <c r="BA4139" s="9"/>
      <c r="BB4139" s="9"/>
      <c r="BC4139" s="9"/>
      <c r="BD4139" s="9"/>
      <c r="BE4139" s="9"/>
      <c r="BF4139" s="9"/>
      <c r="BG4139" s="9"/>
      <c r="BH4139" s="9"/>
      <c r="BI4139" s="9"/>
      <c r="BJ4139" s="9"/>
      <c r="BK4139" s="9"/>
      <c r="BL4139" s="9"/>
      <c r="BM4139" s="9"/>
      <c r="BN4139" s="9"/>
      <c r="BO4139" s="9"/>
      <c r="BP4139" s="9"/>
      <c r="BQ4139" s="9"/>
      <c r="BR4139" s="9"/>
      <c r="BS4139" s="9"/>
      <c r="BT4139" s="9"/>
      <c r="BU4139" s="9"/>
      <c r="BV4139" s="9"/>
      <c r="BW4139" s="9"/>
      <c r="BX4139" s="9"/>
      <c r="BY4139" s="9"/>
      <c r="BZ4139" s="9"/>
    </row>
    <row r="4140" spans="1:78">
      <c r="A4140" s="9"/>
      <c r="B4140" s="10"/>
      <c r="D4140" s="9"/>
      <c r="E4140" s="9"/>
      <c r="F4140" s="9"/>
      <c r="G4140" s="9"/>
      <c r="H4140" s="9"/>
      <c r="I4140" s="9"/>
      <c r="J4140" s="9"/>
      <c r="K4140" s="9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  <c r="W4140" s="9"/>
      <c r="X4140" s="9"/>
      <c r="Y4140" s="9"/>
      <c r="Z4140" s="9"/>
      <c r="AA4140" s="9"/>
      <c r="AB4140" s="9"/>
      <c r="AC4140" s="9"/>
      <c r="AD4140" s="9"/>
      <c r="AE4140" s="9"/>
      <c r="AF4140" s="9"/>
      <c r="AG4140" s="9"/>
      <c r="AH4140" s="9"/>
      <c r="AI4140" s="9"/>
      <c r="AJ4140" s="9"/>
      <c r="AK4140" s="9"/>
      <c r="AL4140" s="9"/>
      <c r="AM4140" s="9"/>
      <c r="AN4140" s="9"/>
      <c r="AO4140" s="9"/>
      <c r="AP4140" s="9"/>
      <c r="AQ4140" s="9"/>
      <c r="AR4140" s="9"/>
      <c r="AS4140" s="9"/>
      <c r="AT4140" s="9"/>
      <c r="AU4140" s="9"/>
      <c r="AV4140" s="9"/>
      <c r="AW4140" s="9"/>
      <c r="AX4140" s="9"/>
      <c r="AY4140" s="9"/>
      <c r="AZ4140" s="9"/>
      <c r="BA4140" s="9"/>
      <c r="BB4140" s="9"/>
      <c r="BC4140" s="9"/>
      <c r="BD4140" s="9"/>
      <c r="BE4140" s="9"/>
      <c r="BF4140" s="9"/>
      <c r="BG4140" s="9"/>
      <c r="BH4140" s="9"/>
      <c r="BI4140" s="9"/>
      <c r="BJ4140" s="9"/>
      <c r="BK4140" s="9"/>
      <c r="BL4140" s="9"/>
      <c r="BM4140" s="9"/>
      <c r="BN4140" s="9"/>
      <c r="BO4140" s="9"/>
      <c r="BP4140" s="9"/>
      <c r="BQ4140" s="9"/>
      <c r="BR4140" s="9"/>
      <c r="BS4140" s="9"/>
      <c r="BT4140" s="9"/>
      <c r="BU4140" s="9"/>
      <c r="BV4140" s="9"/>
      <c r="BW4140" s="9"/>
      <c r="BX4140" s="9"/>
      <c r="BY4140" s="9"/>
      <c r="BZ4140" s="9"/>
    </row>
    <row r="4141" spans="1:78">
      <c r="A4141" s="9"/>
      <c r="B4141" s="10"/>
      <c r="D4141" s="9"/>
      <c r="E4141" s="9"/>
      <c r="F4141" s="9"/>
      <c r="G4141" s="9"/>
      <c r="H4141" s="9"/>
      <c r="I4141" s="9"/>
      <c r="J4141" s="9"/>
      <c r="K4141" s="9"/>
      <c r="L4141" s="9"/>
      <c r="M4141" s="9"/>
      <c r="N4141" s="9"/>
      <c r="O4141" s="9"/>
      <c r="P4141" s="9"/>
      <c r="Q4141" s="9"/>
      <c r="R4141" s="9"/>
      <c r="S4141" s="9"/>
      <c r="T4141" s="9"/>
      <c r="U4141" s="9"/>
      <c r="V4141" s="9"/>
      <c r="W4141" s="9"/>
      <c r="X4141" s="9"/>
      <c r="Y4141" s="9"/>
      <c r="Z4141" s="9"/>
      <c r="AA4141" s="9"/>
      <c r="AB4141" s="9"/>
      <c r="AC4141" s="9"/>
      <c r="AD4141" s="9"/>
      <c r="AE4141" s="9"/>
      <c r="AF4141" s="9"/>
      <c r="AG4141" s="9"/>
      <c r="AH4141" s="9"/>
      <c r="AI4141" s="9"/>
      <c r="AJ4141" s="9"/>
      <c r="AK4141" s="9"/>
      <c r="AL4141" s="9"/>
      <c r="AM4141" s="9"/>
      <c r="AN4141" s="9"/>
      <c r="AO4141" s="9"/>
      <c r="AP4141" s="9"/>
      <c r="AQ4141" s="9"/>
      <c r="AR4141" s="9"/>
      <c r="AS4141" s="9"/>
      <c r="AT4141" s="9"/>
      <c r="AU4141" s="9"/>
      <c r="AV4141" s="9"/>
      <c r="AW4141" s="9"/>
      <c r="AX4141" s="9"/>
      <c r="AY4141" s="9"/>
      <c r="AZ4141" s="9"/>
      <c r="BA4141" s="9"/>
      <c r="BB4141" s="9"/>
      <c r="BC4141" s="9"/>
      <c r="BD4141" s="9"/>
      <c r="BE4141" s="9"/>
      <c r="BF4141" s="9"/>
      <c r="BG4141" s="9"/>
      <c r="BH4141" s="9"/>
      <c r="BI4141" s="9"/>
      <c r="BJ4141" s="9"/>
      <c r="BK4141" s="9"/>
      <c r="BL4141" s="9"/>
      <c r="BM4141" s="9"/>
      <c r="BN4141" s="9"/>
      <c r="BO4141" s="9"/>
      <c r="BP4141" s="9"/>
      <c r="BQ4141" s="9"/>
      <c r="BR4141" s="9"/>
      <c r="BS4141" s="9"/>
      <c r="BT4141" s="9"/>
      <c r="BU4141" s="9"/>
      <c r="BV4141" s="9"/>
      <c r="BW4141" s="9"/>
      <c r="BX4141" s="9"/>
      <c r="BY4141" s="9"/>
      <c r="BZ4141" s="9"/>
    </row>
    <row r="4142" spans="1:78">
      <c r="A4142" s="9"/>
      <c r="B4142" s="10"/>
      <c r="D4142" s="9"/>
      <c r="E4142" s="9"/>
      <c r="F4142" s="9"/>
      <c r="G4142" s="9"/>
      <c r="H4142" s="9"/>
      <c r="I4142" s="9"/>
      <c r="J4142" s="9"/>
      <c r="K4142" s="9"/>
      <c r="L4142" s="9"/>
      <c r="M4142" s="9"/>
      <c r="N4142" s="9"/>
      <c r="O4142" s="9"/>
      <c r="P4142" s="9"/>
      <c r="Q4142" s="9"/>
      <c r="R4142" s="9"/>
      <c r="S4142" s="9"/>
      <c r="T4142" s="9"/>
      <c r="U4142" s="9"/>
      <c r="V4142" s="9"/>
      <c r="W4142" s="9"/>
      <c r="X4142" s="9"/>
      <c r="Y4142" s="9"/>
      <c r="Z4142" s="9"/>
      <c r="AA4142" s="9"/>
      <c r="AB4142" s="9"/>
      <c r="AC4142" s="9"/>
      <c r="AD4142" s="9"/>
      <c r="AE4142" s="9"/>
      <c r="AF4142" s="9"/>
      <c r="AG4142" s="9"/>
      <c r="AH4142" s="9"/>
      <c r="AI4142" s="9"/>
      <c r="AJ4142" s="9"/>
      <c r="AK4142" s="9"/>
      <c r="AL4142" s="9"/>
      <c r="AM4142" s="9"/>
      <c r="AN4142" s="9"/>
      <c r="AO4142" s="9"/>
      <c r="AP4142" s="9"/>
      <c r="AQ4142" s="9"/>
      <c r="AR4142" s="9"/>
      <c r="AS4142" s="9"/>
      <c r="AT4142" s="9"/>
      <c r="AU4142" s="9"/>
      <c r="AV4142" s="9"/>
      <c r="AW4142" s="9"/>
      <c r="AX4142" s="9"/>
      <c r="AY4142" s="9"/>
      <c r="AZ4142" s="9"/>
      <c r="BA4142" s="9"/>
      <c r="BB4142" s="9"/>
      <c r="BC4142" s="9"/>
      <c r="BD4142" s="9"/>
      <c r="BE4142" s="9"/>
      <c r="BF4142" s="9"/>
      <c r="BG4142" s="9"/>
      <c r="BH4142" s="9"/>
      <c r="BI4142" s="9"/>
      <c r="BJ4142" s="9"/>
      <c r="BK4142" s="9"/>
      <c r="BL4142" s="9"/>
      <c r="BM4142" s="9"/>
      <c r="BN4142" s="9"/>
      <c r="BO4142" s="9"/>
      <c r="BP4142" s="9"/>
      <c r="BQ4142" s="9"/>
      <c r="BR4142" s="9"/>
      <c r="BS4142" s="9"/>
      <c r="BT4142" s="9"/>
      <c r="BU4142" s="9"/>
      <c r="BV4142" s="9"/>
      <c r="BW4142" s="9"/>
      <c r="BX4142" s="9"/>
      <c r="BY4142" s="9"/>
      <c r="BZ4142" s="9"/>
    </row>
    <row r="4143" spans="1:78">
      <c r="A4143" s="9"/>
      <c r="B4143" s="10"/>
      <c r="D4143" s="9"/>
      <c r="E4143" s="9"/>
      <c r="F4143" s="9"/>
      <c r="G4143" s="9"/>
      <c r="H4143" s="9"/>
      <c r="I4143" s="9"/>
      <c r="J4143" s="9"/>
      <c r="K4143" s="9"/>
      <c r="L4143" s="9"/>
      <c r="M4143" s="9"/>
      <c r="N4143" s="9"/>
      <c r="O4143" s="9"/>
      <c r="P4143" s="9"/>
      <c r="Q4143" s="9"/>
      <c r="R4143" s="9"/>
      <c r="S4143" s="9"/>
      <c r="T4143" s="9"/>
      <c r="U4143" s="9"/>
      <c r="V4143" s="9"/>
      <c r="W4143" s="9"/>
      <c r="X4143" s="9"/>
      <c r="Y4143" s="9"/>
      <c r="Z4143" s="9"/>
      <c r="AA4143" s="9"/>
      <c r="AB4143" s="9"/>
      <c r="AC4143" s="9"/>
      <c r="AD4143" s="9"/>
      <c r="AE4143" s="9"/>
      <c r="AF4143" s="9"/>
      <c r="AG4143" s="9"/>
      <c r="AH4143" s="9"/>
      <c r="AI4143" s="9"/>
      <c r="AJ4143" s="9"/>
      <c r="AK4143" s="9"/>
      <c r="AL4143" s="9"/>
      <c r="AM4143" s="9"/>
      <c r="AN4143" s="9"/>
      <c r="AO4143" s="9"/>
      <c r="AP4143" s="9"/>
      <c r="AQ4143" s="9"/>
      <c r="AR4143" s="9"/>
      <c r="AS4143" s="9"/>
      <c r="AT4143" s="9"/>
      <c r="AU4143" s="9"/>
      <c r="AV4143" s="9"/>
      <c r="AW4143" s="9"/>
      <c r="AX4143" s="9"/>
      <c r="AY4143" s="9"/>
      <c r="AZ4143" s="9"/>
      <c r="BA4143" s="9"/>
      <c r="BB4143" s="9"/>
      <c r="BC4143" s="9"/>
      <c r="BD4143" s="9"/>
      <c r="BE4143" s="9"/>
      <c r="BF4143" s="9"/>
      <c r="BG4143" s="9"/>
      <c r="BH4143" s="9"/>
      <c r="BI4143" s="9"/>
      <c r="BJ4143" s="9"/>
      <c r="BK4143" s="9"/>
      <c r="BL4143" s="9"/>
      <c r="BM4143" s="9"/>
      <c r="BN4143" s="9"/>
      <c r="BO4143" s="9"/>
      <c r="BP4143" s="9"/>
      <c r="BQ4143" s="9"/>
      <c r="BR4143" s="9"/>
      <c r="BS4143" s="9"/>
      <c r="BT4143" s="9"/>
      <c r="BU4143" s="9"/>
      <c r="BV4143" s="9"/>
      <c r="BW4143" s="9"/>
      <c r="BX4143" s="9"/>
      <c r="BY4143" s="9"/>
      <c r="BZ4143" s="9"/>
    </row>
    <row r="4144" spans="1:78">
      <c r="A4144" s="9"/>
      <c r="B4144" s="10"/>
      <c r="D4144" s="9"/>
      <c r="E4144" s="9"/>
      <c r="F4144" s="9"/>
      <c r="G4144" s="9"/>
      <c r="H4144" s="9"/>
      <c r="I4144" s="9"/>
      <c r="J4144" s="9"/>
      <c r="K4144" s="9"/>
      <c r="L4144" s="9"/>
      <c r="M4144" s="9"/>
      <c r="N4144" s="9"/>
      <c r="O4144" s="9"/>
      <c r="P4144" s="9"/>
      <c r="Q4144" s="9"/>
      <c r="R4144" s="9"/>
      <c r="S4144" s="9"/>
      <c r="T4144" s="9"/>
      <c r="U4144" s="9"/>
      <c r="V4144" s="9"/>
      <c r="W4144" s="9"/>
      <c r="X4144" s="9"/>
      <c r="Y4144" s="9"/>
      <c r="Z4144" s="9"/>
      <c r="AA4144" s="9"/>
      <c r="AB4144" s="9"/>
      <c r="AC4144" s="9"/>
      <c r="AD4144" s="9"/>
      <c r="AE4144" s="9"/>
      <c r="AF4144" s="9"/>
      <c r="AG4144" s="9"/>
      <c r="AH4144" s="9"/>
      <c r="AI4144" s="9"/>
      <c r="AJ4144" s="9"/>
      <c r="AK4144" s="9"/>
      <c r="AL4144" s="9"/>
      <c r="AM4144" s="9"/>
      <c r="AN4144" s="9"/>
      <c r="AO4144" s="9"/>
      <c r="AP4144" s="9"/>
      <c r="AQ4144" s="9"/>
      <c r="AR4144" s="9"/>
      <c r="AS4144" s="9"/>
      <c r="AT4144" s="9"/>
      <c r="AU4144" s="9"/>
      <c r="AV4144" s="9"/>
      <c r="AW4144" s="9"/>
      <c r="AX4144" s="9"/>
      <c r="AY4144" s="9"/>
      <c r="AZ4144" s="9"/>
      <c r="BA4144" s="9"/>
      <c r="BB4144" s="9"/>
      <c r="BC4144" s="9"/>
      <c r="BD4144" s="9"/>
      <c r="BE4144" s="9"/>
      <c r="BF4144" s="9"/>
      <c r="BG4144" s="9"/>
      <c r="BH4144" s="9"/>
      <c r="BI4144" s="9"/>
      <c r="BJ4144" s="9"/>
      <c r="BK4144" s="9"/>
      <c r="BL4144" s="9"/>
      <c r="BM4144" s="9"/>
      <c r="BN4144" s="9"/>
      <c r="BO4144" s="9"/>
      <c r="BP4144" s="9"/>
      <c r="BQ4144" s="9"/>
      <c r="BR4144" s="9"/>
      <c r="BS4144" s="9"/>
      <c r="BT4144" s="9"/>
      <c r="BU4144" s="9"/>
      <c r="BV4144" s="9"/>
      <c r="BW4144" s="9"/>
      <c r="BX4144" s="9"/>
      <c r="BY4144" s="9"/>
      <c r="BZ4144" s="9"/>
    </row>
    <row r="4145" spans="1:78">
      <c r="A4145" s="9"/>
      <c r="B4145" s="10"/>
      <c r="D4145" s="9"/>
      <c r="E4145" s="9"/>
      <c r="F4145" s="9"/>
      <c r="G4145" s="9"/>
      <c r="H4145" s="9"/>
      <c r="I4145" s="9"/>
      <c r="J4145" s="9"/>
      <c r="K4145" s="9"/>
      <c r="L4145" s="9"/>
      <c r="M4145" s="9"/>
      <c r="N4145" s="9"/>
      <c r="O4145" s="9"/>
      <c r="P4145" s="9"/>
      <c r="Q4145" s="9"/>
      <c r="R4145" s="9"/>
      <c r="S4145" s="9"/>
      <c r="T4145" s="9"/>
      <c r="U4145" s="9"/>
      <c r="V4145" s="9"/>
      <c r="W4145" s="9"/>
      <c r="X4145" s="9"/>
      <c r="Y4145" s="9"/>
      <c r="Z4145" s="9"/>
      <c r="AA4145" s="9"/>
      <c r="AB4145" s="9"/>
      <c r="AC4145" s="9"/>
      <c r="AD4145" s="9"/>
      <c r="AE4145" s="9"/>
      <c r="AF4145" s="9"/>
      <c r="AG4145" s="9"/>
      <c r="AH4145" s="9"/>
      <c r="AI4145" s="9"/>
      <c r="AJ4145" s="9"/>
      <c r="AK4145" s="9"/>
      <c r="AL4145" s="9"/>
      <c r="AM4145" s="9"/>
      <c r="AN4145" s="9"/>
      <c r="AO4145" s="9"/>
      <c r="AP4145" s="9"/>
      <c r="AQ4145" s="9"/>
      <c r="AR4145" s="9"/>
      <c r="AS4145" s="9"/>
      <c r="AT4145" s="9"/>
      <c r="AU4145" s="9"/>
      <c r="AV4145" s="9"/>
      <c r="AW4145" s="9"/>
      <c r="AX4145" s="9"/>
      <c r="AY4145" s="9"/>
      <c r="AZ4145" s="9"/>
      <c r="BA4145" s="9"/>
      <c r="BB4145" s="9"/>
      <c r="BC4145" s="9"/>
      <c r="BD4145" s="9"/>
      <c r="BE4145" s="9"/>
      <c r="BF4145" s="9"/>
      <c r="BG4145" s="9"/>
      <c r="BH4145" s="9"/>
      <c r="BI4145" s="9"/>
      <c r="BJ4145" s="9"/>
      <c r="BK4145" s="9"/>
      <c r="BL4145" s="9"/>
      <c r="BM4145" s="9"/>
      <c r="BN4145" s="9"/>
      <c r="BO4145" s="9"/>
      <c r="BP4145" s="9"/>
      <c r="BQ4145" s="9"/>
      <c r="BR4145" s="9"/>
      <c r="BS4145" s="9"/>
      <c r="BT4145" s="9"/>
      <c r="BU4145" s="9"/>
      <c r="BV4145" s="9"/>
      <c r="BW4145" s="9"/>
      <c r="BX4145" s="9"/>
      <c r="BY4145" s="9"/>
      <c r="BZ4145" s="9"/>
    </row>
    <row r="4146" spans="1:78">
      <c r="A4146" s="9"/>
      <c r="B4146" s="10"/>
      <c r="D4146" s="9"/>
      <c r="E4146" s="9"/>
      <c r="F4146" s="9"/>
      <c r="G4146" s="9"/>
      <c r="H4146" s="9"/>
      <c r="I4146" s="9"/>
      <c r="J4146" s="9"/>
      <c r="K4146" s="9"/>
      <c r="L4146" s="9"/>
      <c r="M4146" s="9"/>
      <c r="N4146" s="9"/>
      <c r="O4146" s="9"/>
      <c r="P4146" s="9"/>
      <c r="Q4146" s="9"/>
      <c r="R4146" s="9"/>
      <c r="S4146" s="9"/>
      <c r="T4146" s="9"/>
      <c r="U4146" s="9"/>
      <c r="V4146" s="9"/>
      <c r="W4146" s="9"/>
      <c r="X4146" s="9"/>
      <c r="Y4146" s="9"/>
      <c r="Z4146" s="9"/>
      <c r="AA4146" s="9"/>
      <c r="AB4146" s="9"/>
      <c r="AC4146" s="9"/>
      <c r="AD4146" s="9"/>
      <c r="AE4146" s="9"/>
      <c r="AF4146" s="9"/>
      <c r="AG4146" s="9"/>
      <c r="AH4146" s="9"/>
      <c r="AI4146" s="9"/>
      <c r="AJ4146" s="9"/>
      <c r="AK4146" s="9"/>
      <c r="AL4146" s="9"/>
      <c r="AM4146" s="9"/>
      <c r="AN4146" s="9"/>
      <c r="AO4146" s="9"/>
      <c r="AP4146" s="9"/>
      <c r="AQ4146" s="9"/>
      <c r="AR4146" s="9"/>
      <c r="AS4146" s="9"/>
      <c r="AT4146" s="9"/>
      <c r="AU4146" s="9"/>
      <c r="AV4146" s="9"/>
      <c r="AW4146" s="9"/>
      <c r="AX4146" s="9"/>
      <c r="AY4146" s="9"/>
      <c r="AZ4146" s="9"/>
      <c r="BA4146" s="9"/>
      <c r="BB4146" s="9"/>
      <c r="BC4146" s="9"/>
      <c r="BD4146" s="9"/>
      <c r="BE4146" s="9"/>
      <c r="BF4146" s="9"/>
      <c r="BG4146" s="9"/>
      <c r="BH4146" s="9"/>
      <c r="BI4146" s="9"/>
      <c r="BJ4146" s="9"/>
      <c r="BK4146" s="9"/>
      <c r="BL4146" s="9"/>
      <c r="BM4146" s="9"/>
      <c r="BN4146" s="9"/>
      <c r="BO4146" s="9"/>
      <c r="BP4146" s="9"/>
      <c r="BQ4146" s="9"/>
      <c r="BR4146" s="9"/>
      <c r="BS4146" s="9"/>
      <c r="BT4146" s="9"/>
      <c r="BU4146" s="9"/>
      <c r="BV4146" s="9"/>
      <c r="BW4146" s="9"/>
      <c r="BX4146" s="9"/>
      <c r="BY4146" s="9"/>
      <c r="BZ4146" s="9"/>
    </row>
    <row r="4147" spans="1:78">
      <c r="A4147" s="9"/>
      <c r="B4147" s="10"/>
      <c r="D4147" s="9"/>
      <c r="E4147" s="9"/>
      <c r="F4147" s="9"/>
      <c r="G4147" s="9"/>
      <c r="H4147" s="9"/>
      <c r="I4147" s="9"/>
      <c r="J4147" s="9"/>
      <c r="K4147" s="9"/>
      <c r="L4147" s="9"/>
      <c r="M4147" s="9"/>
      <c r="N4147" s="9"/>
      <c r="O4147" s="9"/>
      <c r="P4147" s="9"/>
      <c r="Q4147" s="9"/>
      <c r="R4147" s="9"/>
      <c r="S4147" s="9"/>
      <c r="T4147" s="9"/>
      <c r="U4147" s="9"/>
      <c r="V4147" s="9"/>
      <c r="W4147" s="9"/>
      <c r="X4147" s="9"/>
      <c r="Y4147" s="9"/>
      <c r="Z4147" s="9"/>
      <c r="AA4147" s="9"/>
      <c r="AB4147" s="9"/>
      <c r="AC4147" s="9"/>
      <c r="AD4147" s="9"/>
      <c r="AE4147" s="9"/>
      <c r="AF4147" s="9"/>
      <c r="AG4147" s="9"/>
      <c r="AH4147" s="9"/>
      <c r="AI4147" s="9"/>
      <c r="AJ4147" s="9"/>
      <c r="AK4147" s="9"/>
      <c r="AL4147" s="9"/>
      <c r="AM4147" s="9"/>
      <c r="AN4147" s="9"/>
      <c r="AO4147" s="9"/>
      <c r="AP4147" s="9"/>
      <c r="AQ4147" s="9"/>
      <c r="AR4147" s="9"/>
      <c r="AS4147" s="9"/>
      <c r="AT4147" s="9"/>
      <c r="AU4147" s="9"/>
      <c r="AV4147" s="9"/>
      <c r="AW4147" s="9"/>
      <c r="AX4147" s="9"/>
      <c r="AY4147" s="9"/>
      <c r="AZ4147" s="9"/>
      <c r="BA4147" s="9"/>
      <c r="BB4147" s="9"/>
      <c r="BC4147" s="9"/>
      <c r="BD4147" s="9"/>
      <c r="BE4147" s="9"/>
      <c r="BF4147" s="9"/>
      <c r="BG4147" s="9"/>
      <c r="BH4147" s="9"/>
      <c r="BI4147" s="9"/>
      <c r="BJ4147" s="9"/>
      <c r="BK4147" s="9"/>
      <c r="BL4147" s="9"/>
      <c r="BM4147" s="9"/>
      <c r="BN4147" s="9"/>
      <c r="BO4147" s="9"/>
      <c r="BP4147" s="9"/>
      <c r="BQ4147" s="9"/>
      <c r="BR4147" s="9"/>
      <c r="BS4147" s="9"/>
      <c r="BT4147" s="9"/>
      <c r="BU4147" s="9"/>
      <c r="BV4147" s="9"/>
      <c r="BW4147" s="9"/>
      <c r="BX4147" s="9"/>
      <c r="BY4147" s="9"/>
      <c r="BZ4147" s="9"/>
    </row>
    <row r="4148" spans="1:78">
      <c r="A4148" s="9"/>
      <c r="B4148" s="10"/>
      <c r="D4148" s="9"/>
      <c r="E4148" s="9"/>
      <c r="F4148" s="9"/>
      <c r="G4148" s="9"/>
      <c r="H4148" s="9"/>
      <c r="I4148" s="9"/>
      <c r="J4148" s="9"/>
      <c r="K4148" s="9"/>
      <c r="L4148" s="9"/>
      <c r="M4148" s="9"/>
      <c r="N4148" s="9"/>
      <c r="O4148" s="9"/>
      <c r="P4148" s="9"/>
      <c r="Q4148" s="9"/>
      <c r="R4148" s="9"/>
      <c r="S4148" s="9"/>
      <c r="T4148" s="9"/>
      <c r="U4148" s="9"/>
      <c r="V4148" s="9"/>
      <c r="W4148" s="9"/>
      <c r="X4148" s="9"/>
      <c r="Y4148" s="9"/>
      <c r="Z4148" s="9"/>
      <c r="AA4148" s="9"/>
      <c r="AB4148" s="9"/>
      <c r="AC4148" s="9"/>
      <c r="AD4148" s="9"/>
      <c r="AE4148" s="9"/>
      <c r="AF4148" s="9"/>
      <c r="AG4148" s="9"/>
      <c r="AH4148" s="9"/>
      <c r="AI4148" s="9"/>
      <c r="AJ4148" s="9"/>
      <c r="AK4148" s="9"/>
      <c r="AL4148" s="9"/>
      <c r="AM4148" s="9"/>
      <c r="AN4148" s="9"/>
      <c r="AO4148" s="9"/>
      <c r="AP4148" s="9"/>
      <c r="AQ4148" s="9"/>
      <c r="AR4148" s="9"/>
      <c r="AS4148" s="9"/>
      <c r="AT4148" s="9"/>
      <c r="AU4148" s="9"/>
      <c r="AV4148" s="9"/>
      <c r="AW4148" s="9"/>
      <c r="AX4148" s="9"/>
      <c r="AY4148" s="9"/>
      <c r="AZ4148" s="9"/>
      <c r="BA4148" s="9"/>
      <c r="BB4148" s="9"/>
      <c r="BC4148" s="9"/>
      <c r="BD4148" s="9"/>
      <c r="BE4148" s="9"/>
      <c r="BF4148" s="9"/>
      <c r="BG4148" s="9"/>
      <c r="BH4148" s="9"/>
      <c r="BI4148" s="9"/>
      <c r="BJ4148" s="9"/>
      <c r="BK4148" s="9"/>
      <c r="BL4148" s="9"/>
      <c r="BM4148" s="9"/>
      <c r="BN4148" s="9"/>
      <c r="BO4148" s="9"/>
      <c r="BP4148" s="9"/>
      <c r="BQ4148" s="9"/>
      <c r="BR4148" s="9"/>
      <c r="BS4148" s="9"/>
      <c r="BT4148" s="9"/>
      <c r="BU4148" s="9"/>
      <c r="BV4148" s="9"/>
      <c r="BW4148" s="9"/>
      <c r="BX4148" s="9"/>
      <c r="BY4148" s="9"/>
      <c r="BZ4148" s="9"/>
    </row>
    <row r="4149" spans="1:78">
      <c r="A4149" s="9"/>
      <c r="B4149" s="10"/>
      <c r="D4149" s="9"/>
      <c r="E4149" s="9"/>
      <c r="F4149" s="9"/>
      <c r="G4149" s="9"/>
      <c r="H4149" s="9"/>
      <c r="I4149" s="9"/>
      <c r="J4149" s="9"/>
      <c r="K4149" s="9"/>
      <c r="L4149" s="9"/>
      <c r="M4149" s="9"/>
      <c r="N4149" s="9"/>
      <c r="O4149" s="9"/>
      <c r="P4149" s="9"/>
      <c r="Q4149" s="9"/>
      <c r="R4149" s="9"/>
      <c r="S4149" s="9"/>
      <c r="T4149" s="9"/>
      <c r="U4149" s="9"/>
      <c r="V4149" s="9"/>
      <c r="W4149" s="9"/>
      <c r="X4149" s="9"/>
      <c r="Y4149" s="9"/>
      <c r="Z4149" s="9"/>
      <c r="AA4149" s="9"/>
      <c r="AB4149" s="9"/>
      <c r="AC4149" s="9"/>
      <c r="AD4149" s="9"/>
      <c r="AE4149" s="9"/>
      <c r="AF4149" s="9"/>
      <c r="AG4149" s="9"/>
      <c r="AH4149" s="9"/>
      <c r="AI4149" s="9"/>
      <c r="AJ4149" s="9"/>
      <c r="AK4149" s="9"/>
      <c r="AL4149" s="9"/>
      <c r="AM4149" s="9"/>
      <c r="AN4149" s="9"/>
      <c r="AO4149" s="9"/>
      <c r="AP4149" s="9"/>
      <c r="AQ4149" s="9"/>
      <c r="AR4149" s="9"/>
      <c r="AS4149" s="9"/>
      <c r="AT4149" s="9"/>
      <c r="AU4149" s="9"/>
      <c r="AV4149" s="9"/>
      <c r="AW4149" s="9"/>
      <c r="AX4149" s="9"/>
      <c r="AY4149" s="9"/>
      <c r="AZ4149" s="9"/>
      <c r="BA4149" s="9"/>
      <c r="BB4149" s="9"/>
      <c r="BC4149" s="9"/>
      <c r="BD4149" s="9"/>
      <c r="BE4149" s="9"/>
      <c r="BF4149" s="9"/>
      <c r="BG4149" s="9"/>
      <c r="BH4149" s="9"/>
      <c r="BI4149" s="9"/>
      <c r="BJ4149" s="9"/>
      <c r="BK4149" s="9"/>
      <c r="BL4149" s="9"/>
      <c r="BM4149" s="9"/>
      <c r="BN4149" s="9"/>
      <c r="BO4149" s="9"/>
      <c r="BP4149" s="9"/>
      <c r="BQ4149" s="9"/>
      <c r="BR4149" s="9"/>
      <c r="BS4149" s="9"/>
      <c r="BT4149" s="9"/>
      <c r="BU4149" s="9"/>
      <c r="BV4149" s="9"/>
      <c r="BW4149" s="9"/>
      <c r="BX4149" s="9"/>
      <c r="BY4149" s="9"/>
      <c r="BZ4149" s="9"/>
    </row>
    <row r="4150" spans="1:78">
      <c r="A4150" s="9"/>
      <c r="B4150" s="10"/>
      <c r="D4150" s="9"/>
      <c r="E4150" s="9"/>
      <c r="F4150" s="9"/>
      <c r="G4150" s="9"/>
      <c r="H4150" s="9"/>
      <c r="I4150" s="9"/>
      <c r="J4150" s="9"/>
      <c r="K4150" s="9"/>
      <c r="L4150" s="9"/>
      <c r="M4150" s="9"/>
      <c r="N4150" s="9"/>
      <c r="O4150" s="9"/>
      <c r="P4150" s="9"/>
      <c r="Q4150" s="9"/>
      <c r="R4150" s="9"/>
      <c r="S4150" s="9"/>
      <c r="T4150" s="9"/>
      <c r="U4150" s="9"/>
      <c r="V4150" s="9"/>
      <c r="W4150" s="9"/>
      <c r="X4150" s="9"/>
      <c r="Y4150" s="9"/>
      <c r="Z4150" s="9"/>
      <c r="AA4150" s="9"/>
      <c r="AB4150" s="9"/>
      <c r="AC4150" s="9"/>
      <c r="AD4150" s="9"/>
      <c r="AE4150" s="9"/>
      <c r="AF4150" s="9"/>
      <c r="AG4150" s="9"/>
      <c r="AH4150" s="9"/>
      <c r="AI4150" s="9"/>
      <c r="AJ4150" s="9"/>
      <c r="AK4150" s="9"/>
      <c r="AL4150" s="9"/>
      <c r="AM4150" s="9"/>
      <c r="AN4150" s="9"/>
      <c r="AO4150" s="9"/>
      <c r="AP4150" s="9"/>
      <c r="AQ4150" s="9"/>
      <c r="AR4150" s="9"/>
      <c r="AS4150" s="9"/>
      <c r="AT4150" s="9"/>
      <c r="AU4150" s="9"/>
      <c r="AV4150" s="9"/>
      <c r="AW4150" s="9"/>
      <c r="AX4150" s="9"/>
      <c r="AY4150" s="9"/>
      <c r="AZ4150" s="9"/>
      <c r="BA4150" s="9"/>
      <c r="BB4150" s="9"/>
      <c r="BC4150" s="9"/>
      <c r="BD4150" s="9"/>
      <c r="BE4150" s="9"/>
      <c r="BF4150" s="9"/>
      <c r="BG4150" s="9"/>
      <c r="BH4150" s="9"/>
      <c r="BI4150" s="9"/>
      <c r="BJ4150" s="9"/>
      <c r="BK4150" s="9"/>
      <c r="BL4150" s="9"/>
      <c r="BM4150" s="9"/>
      <c r="BN4150" s="9"/>
      <c r="BO4150" s="9"/>
      <c r="BP4150" s="9"/>
      <c r="BQ4150" s="9"/>
      <c r="BR4150" s="9"/>
      <c r="BS4150" s="9"/>
      <c r="BT4150" s="9"/>
      <c r="BU4150" s="9"/>
      <c r="BV4150" s="9"/>
      <c r="BW4150" s="9"/>
      <c r="BX4150" s="9"/>
      <c r="BY4150" s="9"/>
      <c r="BZ4150" s="9"/>
    </row>
    <row r="4151" spans="1:78">
      <c r="A4151" s="9"/>
      <c r="B4151" s="10"/>
      <c r="D4151" s="9"/>
      <c r="E4151" s="9"/>
      <c r="F4151" s="9"/>
      <c r="G4151" s="9"/>
      <c r="H4151" s="9"/>
      <c r="I4151" s="9"/>
      <c r="J4151" s="9"/>
      <c r="K4151" s="9"/>
      <c r="L4151" s="9"/>
      <c r="M4151" s="9"/>
      <c r="N4151" s="9"/>
      <c r="O4151" s="9"/>
      <c r="P4151" s="9"/>
      <c r="Q4151" s="9"/>
      <c r="R4151" s="9"/>
      <c r="S4151" s="9"/>
      <c r="T4151" s="9"/>
      <c r="U4151" s="9"/>
      <c r="V4151" s="9"/>
      <c r="W4151" s="9"/>
      <c r="X4151" s="9"/>
      <c r="Y4151" s="9"/>
      <c r="Z4151" s="9"/>
      <c r="AA4151" s="9"/>
      <c r="AB4151" s="9"/>
      <c r="AC4151" s="9"/>
      <c r="AD4151" s="9"/>
      <c r="AE4151" s="9"/>
      <c r="AF4151" s="9"/>
      <c r="AG4151" s="9"/>
      <c r="AH4151" s="9"/>
      <c r="AI4151" s="9"/>
      <c r="AJ4151" s="9"/>
      <c r="AK4151" s="9"/>
      <c r="AL4151" s="9"/>
      <c r="AM4151" s="9"/>
      <c r="AN4151" s="9"/>
      <c r="AO4151" s="9"/>
      <c r="AP4151" s="9"/>
      <c r="AQ4151" s="9"/>
      <c r="AR4151" s="9"/>
      <c r="AS4151" s="9"/>
      <c r="AT4151" s="9"/>
      <c r="AU4151" s="9"/>
      <c r="AV4151" s="9"/>
      <c r="AW4151" s="9"/>
      <c r="AX4151" s="9"/>
      <c r="AY4151" s="9"/>
      <c r="AZ4151" s="9"/>
      <c r="BA4151" s="9"/>
      <c r="BB4151" s="9"/>
      <c r="BC4151" s="9"/>
      <c r="BD4151" s="9"/>
      <c r="BE4151" s="9"/>
      <c r="BF4151" s="9"/>
      <c r="BG4151" s="9"/>
      <c r="BH4151" s="9"/>
      <c r="BI4151" s="9"/>
      <c r="BJ4151" s="9"/>
      <c r="BK4151" s="9"/>
      <c r="BL4151" s="9"/>
      <c r="BM4151" s="9"/>
      <c r="BN4151" s="9"/>
      <c r="BO4151" s="9"/>
      <c r="BP4151" s="9"/>
      <c r="BQ4151" s="9"/>
      <c r="BR4151" s="9"/>
      <c r="BS4151" s="9"/>
      <c r="BT4151" s="9"/>
      <c r="BU4151" s="9"/>
      <c r="BV4151" s="9"/>
      <c r="BW4151" s="9"/>
      <c r="BX4151" s="9"/>
      <c r="BY4151" s="9"/>
      <c r="BZ4151" s="9"/>
    </row>
    <row r="4152" spans="1:78">
      <c r="A4152" s="9"/>
      <c r="B4152" s="10"/>
      <c r="D4152" s="9"/>
      <c r="E4152" s="9"/>
      <c r="F4152" s="9"/>
      <c r="G4152" s="9"/>
      <c r="H4152" s="9"/>
      <c r="I4152" s="9"/>
      <c r="J4152" s="9"/>
      <c r="K4152" s="9"/>
      <c r="L4152" s="9"/>
      <c r="M4152" s="9"/>
      <c r="N4152" s="9"/>
      <c r="O4152" s="9"/>
      <c r="P4152" s="9"/>
      <c r="Q4152" s="9"/>
      <c r="R4152" s="9"/>
      <c r="S4152" s="9"/>
      <c r="T4152" s="9"/>
      <c r="U4152" s="9"/>
      <c r="V4152" s="9"/>
      <c r="W4152" s="9"/>
      <c r="X4152" s="9"/>
      <c r="Y4152" s="9"/>
      <c r="Z4152" s="9"/>
      <c r="AA4152" s="9"/>
      <c r="AB4152" s="9"/>
      <c r="AC4152" s="9"/>
      <c r="AD4152" s="9"/>
      <c r="AE4152" s="9"/>
      <c r="AF4152" s="9"/>
      <c r="AG4152" s="9"/>
      <c r="AH4152" s="9"/>
      <c r="AI4152" s="9"/>
      <c r="AJ4152" s="9"/>
      <c r="AK4152" s="9"/>
      <c r="AL4152" s="9"/>
      <c r="AM4152" s="9"/>
      <c r="AN4152" s="9"/>
      <c r="AO4152" s="9"/>
      <c r="AP4152" s="9"/>
      <c r="AQ4152" s="9"/>
      <c r="AR4152" s="9"/>
      <c r="AS4152" s="9"/>
      <c r="AT4152" s="9"/>
      <c r="AU4152" s="9"/>
      <c r="AV4152" s="9"/>
      <c r="AW4152" s="9"/>
      <c r="AX4152" s="9"/>
      <c r="AY4152" s="9"/>
      <c r="AZ4152" s="9"/>
      <c r="BA4152" s="9"/>
      <c r="BB4152" s="9"/>
      <c r="BC4152" s="9"/>
      <c r="BD4152" s="9"/>
      <c r="BE4152" s="9"/>
      <c r="BF4152" s="9"/>
      <c r="BG4152" s="9"/>
      <c r="BH4152" s="9"/>
      <c r="BI4152" s="9"/>
      <c r="BJ4152" s="9"/>
      <c r="BK4152" s="9"/>
      <c r="BL4152" s="9"/>
      <c r="BM4152" s="9"/>
      <c r="BN4152" s="9"/>
      <c r="BO4152" s="9"/>
      <c r="BP4152" s="9"/>
      <c r="BQ4152" s="9"/>
      <c r="BR4152" s="9"/>
      <c r="BS4152" s="9"/>
      <c r="BT4152" s="9"/>
      <c r="BU4152" s="9"/>
      <c r="BV4152" s="9"/>
      <c r="BW4152" s="9"/>
      <c r="BX4152" s="9"/>
      <c r="BY4152" s="9"/>
      <c r="BZ4152" s="9"/>
    </row>
    <row r="4153" spans="1:78">
      <c r="A4153" s="9"/>
      <c r="B4153" s="10"/>
      <c r="D4153" s="9"/>
      <c r="E4153" s="9"/>
      <c r="F4153" s="9"/>
      <c r="G4153" s="9"/>
      <c r="H4153" s="9"/>
      <c r="I4153" s="9"/>
      <c r="J4153" s="9"/>
      <c r="K4153" s="9"/>
      <c r="L4153" s="9"/>
      <c r="M4153" s="9"/>
      <c r="N4153" s="9"/>
      <c r="O4153" s="9"/>
      <c r="P4153" s="9"/>
      <c r="Q4153" s="9"/>
      <c r="R4153" s="9"/>
      <c r="S4153" s="9"/>
      <c r="T4153" s="9"/>
      <c r="U4153" s="9"/>
      <c r="V4153" s="9"/>
      <c r="W4153" s="9"/>
      <c r="X4153" s="9"/>
      <c r="Y4153" s="9"/>
      <c r="Z4153" s="9"/>
      <c r="AA4153" s="9"/>
      <c r="AB4153" s="9"/>
      <c r="AC4153" s="9"/>
      <c r="AD4153" s="9"/>
      <c r="AE4153" s="9"/>
      <c r="AF4153" s="9"/>
      <c r="AG4153" s="9"/>
      <c r="AH4153" s="9"/>
      <c r="AI4153" s="9"/>
      <c r="AJ4153" s="9"/>
      <c r="AK4153" s="9"/>
      <c r="AL4153" s="9"/>
      <c r="AM4153" s="9"/>
      <c r="AN4153" s="9"/>
      <c r="AO4153" s="9"/>
      <c r="AP4153" s="9"/>
      <c r="AQ4153" s="9"/>
      <c r="AR4153" s="9"/>
      <c r="AS4153" s="9"/>
      <c r="AT4153" s="9"/>
      <c r="AU4153" s="9"/>
      <c r="AV4153" s="9"/>
      <c r="AW4153" s="9"/>
      <c r="AX4153" s="9"/>
      <c r="AY4153" s="9"/>
      <c r="AZ4153" s="9"/>
      <c r="BA4153" s="9"/>
      <c r="BB4153" s="9"/>
      <c r="BC4153" s="9"/>
      <c r="BD4153" s="9"/>
      <c r="BE4153" s="9"/>
      <c r="BF4153" s="9"/>
      <c r="BG4153" s="9"/>
      <c r="BH4153" s="9"/>
      <c r="BI4153" s="9"/>
      <c r="BJ4153" s="9"/>
      <c r="BK4153" s="9"/>
      <c r="BL4153" s="9"/>
      <c r="BM4153" s="9"/>
      <c r="BN4153" s="9"/>
      <c r="BO4153" s="9"/>
      <c r="BP4153" s="9"/>
      <c r="BQ4153" s="9"/>
      <c r="BR4153" s="9"/>
      <c r="BS4153" s="9"/>
      <c r="BT4153" s="9"/>
      <c r="BU4153" s="9"/>
      <c r="BV4153" s="9"/>
      <c r="BW4153" s="9"/>
      <c r="BX4153" s="9"/>
      <c r="BY4153" s="9"/>
      <c r="BZ4153" s="9"/>
    </row>
    <row r="4154" spans="1:78">
      <c r="A4154" s="9"/>
      <c r="B4154" s="10"/>
      <c r="D4154" s="9"/>
      <c r="E4154" s="9"/>
      <c r="F4154" s="9"/>
      <c r="G4154" s="9"/>
      <c r="H4154" s="9"/>
      <c r="I4154" s="9"/>
      <c r="J4154" s="9"/>
      <c r="K4154" s="9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9"/>
      <c r="W4154" s="9"/>
      <c r="X4154" s="9"/>
      <c r="Y4154" s="9"/>
      <c r="Z4154" s="9"/>
      <c r="AA4154" s="9"/>
      <c r="AB4154" s="9"/>
      <c r="AC4154" s="9"/>
      <c r="AD4154" s="9"/>
      <c r="AE4154" s="9"/>
      <c r="AF4154" s="9"/>
      <c r="AG4154" s="9"/>
      <c r="AH4154" s="9"/>
      <c r="AI4154" s="9"/>
      <c r="AJ4154" s="9"/>
      <c r="AK4154" s="9"/>
      <c r="AL4154" s="9"/>
      <c r="AM4154" s="9"/>
      <c r="AN4154" s="9"/>
      <c r="AO4154" s="9"/>
      <c r="AP4154" s="9"/>
      <c r="AQ4154" s="9"/>
      <c r="AR4154" s="9"/>
      <c r="AS4154" s="9"/>
      <c r="AT4154" s="9"/>
      <c r="AU4154" s="9"/>
      <c r="AV4154" s="9"/>
      <c r="AW4154" s="9"/>
      <c r="AX4154" s="9"/>
      <c r="AY4154" s="9"/>
      <c r="AZ4154" s="9"/>
      <c r="BA4154" s="9"/>
      <c r="BB4154" s="9"/>
      <c r="BC4154" s="9"/>
      <c r="BD4154" s="9"/>
      <c r="BE4154" s="9"/>
      <c r="BF4154" s="9"/>
      <c r="BG4154" s="9"/>
      <c r="BH4154" s="9"/>
      <c r="BI4154" s="9"/>
      <c r="BJ4154" s="9"/>
      <c r="BK4154" s="9"/>
      <c r="BL4154" s="9"/>
      <c r="BM4154" s="9"/>
      <c r="BN4154" s="9"/>
      <c r="BO4154" s="9"/>
      <c r="BP4154" s="9"/>
      <c r="BQ4154" s="9"/>
      <c r="BR4154" s="9"/>
      <c r="BS4154" s="9"/>
      <c r="BT4154" s="9"/>
      <c r="BU4154" s="9"/>
      <c r="BV4154" s="9"/>
      <c r="BW4154" s="9"/>
      <c r="BX4154" s="9"/>
      <c r="BY4154" s="9"/>
      <c r="BZ4154" s="9"/>
    </row>
    <row r="4155" spans="1:78">
      <c r="A4155" s="9"/>
      <c r="B4155" s="10"/>
      <c r="D4155" s="9"/>
      <c r="E4155" s="9"/>
      <c r="F4155" s="9"/>
      <c r="G4155" s="9"/>
      <c r="H4155" s="9"/>
      <c r="I4155" s="9"/>
      <c r="J4155" s="9"/>
      <c r="K4155" s="9"/>
      <c r="L4155" s="9"/>
      <c r="M4155" s="9"/>
      <c r="N4155" s="9"/>
      <c r="O4155" s="9"/>
      <c r="P4155" s="9"/>
      <c r="Q4155" s="9"/>
      <c r="R4155" s="9"/>
      <c r="S4155" s="9"/>
      <c r="T4155" s="9"/>
      <c r="U4155" s="9"/>
      <c r="V4155" s="9"/>
      <c r="W4155" s="9"/>
      <c r="X4155" s="9"/>
      <c r="Y4155" s="9"/>
      <c r="Z4155" s="9"/>
      <c r="AA4155" s="9"/>
      <c r="AB4155" s="9"/>
      <c r="AC4155" s="9"/>
      <c r="AD4155" s="9"/>
      <c r="AE4155" s="9"/>
      <c r="AF4155" s="9"/>
      <c r="AG4155" s="9"/>
      <c r="AH4155" s="9"/>
      <c r="AI4155" s="9"/>
      <c r="AJ4155" s="9"/>
      <c r="AK4155" s="9"/>
      <c r="AL4155" s="9"/>
      <c r="AM4155" s="9"/>
      <c r="AN4155" s="9"/>
      <c r="AO4155" s="9"/>
      <c r="AP4155" s="9"/>
      <c r="AQ4155" s="9"/>
      <c r="AR4155" s="9"/>
      <c r="AS4155" s="9"/>
      <c r="AT4155" s="9"/>
      <c r="AU4155" s="9"/>
      <c r="AV4155" s="9"/>
      <c r="AW4155" s="9"/>
      <c r="AX4155" s="9"/>
      <c r="AY4155" s="9"/>
      <c r="AZ4155" s="9"/>
      <c r="BA4155" s="9"/>
      <c r="BB4155" s="9"/>
      <c r="BC4155" s="9"/>
      <c r="BD4155" s="9"/>
      <c r="BE4155" s="9"/>
      <c r="BF4155" s="9"/>
      <c r="BG4155" s="9"/>
      <c r="BH4155" s="9"/>
      <c r="BI4155" s="9"/>
      <c r="BJ4155" s="9"/>
      <c r="BK4155" s="9"/>
      <c r="BL4155" s="9"/>
      <c r="BM4155" s="9"/>
      <c r="BN4155" s="9"/>
      <c r="BO4155" s="9"/>
      <c r="BP4155" s="9"/>
      <c r="BQ4155" s="9"/>
      <c r="BR4155" s="9"/>
      <c r="BS4155" s="9"/>
      <c r="BT4155" s="9"/>
      <c r="BU4155" s="9"/>
      <c r="BV4155" s="9"/>
      <c r="BW4155" s="9"/>
      <c r="BX4155" s="9"/>
      <c r="BY4155" s="9"/>
      <c r="BZ4155" s="9"/>
    </row>
    <row r="4156" spans="1:78">
      <c r="A4156" s="9"/>
      <c r="B4156" s="10"/>
      <c r="D4156" s="9"/>
      <c r="E4156" s="9"/>
      <c r="F4156" s="9"/>
      <c r="G4156" s="9"/>
      <c r="H4156" s="9"/>
      <c r="I4156" s="9"/>
      <c r="J4156" s="9"/>
      <c r="K4156" s="9"/>
      <c r="L4156" s="9"/>
      <c r="M4156" s="9"/>
      <c r="N4156" s="9"/>
      <c r="O4156" s="9"/>
      <c r="P4156" s="9"/>
      <c r="Q4156" s="9"/>
      <c r="R4156" s="9"/>
      <c r="S4156" s="9"/>
      <c r="T4156" s="9"/>
      <c r="U4156" s="9"/>
      <c r="V4156" s="9"/>
      <c r="W4156" s="9"/>
      <c r="X4156" s="9"/>
      <c r="Y4156" s="9"/>
      <c r="Z4156" s="9"/>
      <c r="AA4156" s="9"/>
      <c r="AB4156" s="9"/>
      <c r="AC4156" s="9"/>
      <c r="AD4156" s="9"/>
      <c r="AE4156" s="9"/>
      <c r="AF4156" s="9"/>
      <c r="AG4156" s="9"/>
      <c r="AH4156" s="9"/>
      <c r="AI4156" s="9"/>
      <c r="AJ4156" s="9"/>
      <c r="AK4156" s="9"/>
      <c r="AL4156" s="9"/>
      <c r="AM4156" s="9"/>
      <c r="AN4156" s="9"/>
      <c r="AO4156" s="9"/>
      <c r="AP4156" s="9"/>
      <c r="AQ4156" s="9"/>
      <c r="AR4156" s="9"/>
      <c r="AS4156" s="9"/>
      <c r="AT4156" s="9"/>
      <c r="AU4156" s="9"/>
      <c r="AV4156" s="9"/>
      <c r="AW4156" s="9"/>
      <c r="AX4156" s="9"/>
      <c r="AY4156" s="9"/>
      <c r="AZ4156" s="9"/>
      <c r="BA4156" s="9"/>
      <c r="BB4156" s="9"/>
      <c r="BC4156" s="9"/>
      <c r="BD4156" s="9"/>
      <c r="BE4156" s="9"/>
      <c r="BF4156" s="9"/>
      <c r="BG4156" s="9"/>
      <c r="BH4156" s="9"/>
      <c r="BI4156" s="9"/>
      <c r="BJ4156" s="9"/>
      <c r="BK4156" s="9"/>
      <c r="BL4156" s="9"/>
      <c r="BM4156" s="9"/>
      <c r="BN4156" s="9"/>
      <c r="BO4156" s="9"/>
      <c r="BP4156" s="9"/>
      <c r="BQ4156" s="9"/>
      <c r="BR4156" s="9"/>
      <c r="BS4156" s="9"/>
      <c r="BT4156" s="9"/>
      <c r="BU4156" s="9"/>
      <c r="BV4156" s="9"/>
      <c r="BW4156" s="9"/>
      <c r="BX4156" s="9"/>
      <c r="BY4156" s="9"/>
      <c r="BZ4156" s="9"/>
    </row>
    <row r="4157" spans="1:78">
      <c r="A4157" s="9"/>
      <c r="B4157" s="10"/>
      <c r="D4157" s="9"/>
      <c r="E4157" s="9"/>
      <c r="F4157" s="9"/>
      <c r="G4157" s="9"/>
      <c r="H4157" s="9"/>
      <c r="I4157" s="9"/>
      <c r="J4157" s="9"/>
      <c r="K4157" s="9"/>
      <c r="L4157" s="9"/>
      <c r="M4157" s="9"/>
      <c r="N4157" s="9"/>
      <c r="O4157" s="9"/>
      <c r="P4157" s="9"/>
      <c r="Q4157" s="9"/>
      <c r="R4157" s="9"/>
      <c r="S4157" s="9"/>
      <c r="T4157" s="9"/>
      <c r="U4157" s="9"/>
      <c r="V4157" s="9"/>
      <c r="W4157" s="9"/>
      <c r="X4157" s="9"/>
      <c r="Y4157" s="9"/>
      <c r="Z4157" s="9"/>
      <c r="AA4157" s="9"/>
      <c r="AB4157" s="9"/>
      <c r="AC4157" s="9"/>
      <c r="AD4157" s="9"/>
      <c r="AE4157" s="9"/>
      <c r="AF4157" s="9"/>
      <c r="AG4157" s="9"/>
      <c r="AH4157" s="9"/>
      <c r="AI4157" s="9"/>
      <c r="AJ4157" s="9"/>
      <c r="AK4157" s="9"/>
      <c r="AL4157" s="9"/>
      <c r="AM4157" s="9"/>
      <c r="AN4157" s="9"/>
      <c r="AO4157" s="9"/>
      <c r="AP4157" s="9"/>
      <c r="AQ4157" s="9"/>
      <c r="AR4157" s="9"/>
      <c r="AS4157" s="9"/>
      <c r="AT4157" s="9"/>
      <c r="AU4157" s="9"/>
      <c r="AV4157" s="9"/>
      <c r="AW4157" s="9"/>
      <c r="AX4157" s="9"/>
      <c r="AY4157" s="9"/>
      <c r="AZ4157" s="9"/>
      <c r="BA4157" s="9"/>
      <c r="BB4157" s="9"/>
      <c r="BC4157" s="9"/>
      <c r="BD4157" s="9"/>
      <c r="BE4157" s="9"/>
      <c r="BF4157" s="9"/>
      <c r="BG4157" s="9"/>
      <c r="BH4157" s="9"/>
      <c r="BI4157" s="9"/>
      <c r="BJ4157" s="9"/>
      <c r="BK4157" s="9"/>
      <c r="BL4157" s="9"/>
      <c r="BM4157" s="9"/>
      <c r="BN4157" s="9"/>
      <c r="BO4157" s="9"/>
      <c r="BP4157" s="9"/>
      <c r="BQ4157" s="9"/>
      <c r="BR4157" s="9"/>
      <c r="BS4157" s="9"/>
      <c r="BT4157" s="9"/>
      <c r="BU4157" s="9"/>
      <c r="BV4157" s="9"/>
      <c r="BW4157" s="9"/>
      <c r="BX4157" s="9"/>
      <c r="BY4157" s="9"/>
      <c r="BZ4157" s="9"/>
    </row>
    <row r="4158" spans="1:78">
      <c r="A4158" s="9"/>
      <c r="B4158" s="10"/>
      <c r="D4158" s="9"/>
      <c r="E4158" s="9"/>
      <c r="F4158" s="9"/>
      <c r="G4158" s="9"/>
      <c r="H4158" s="9"/>
      <c r="I4158" s="9"/>
      <c r="J4158" s="9"/>
      <c r="K4158" s="9"/>
      <c r="L4158" s="9"/>
      <c r="M4158" s="9"/>
      <c r="N4158" s="9"/>
      <c r="O4158" s="9"/>
      <c r="P4158" s="9"/>
      <c r="Q4158" s="9"/>
      <c r="R4158" s="9"/>
      <c r="S4158" s="9"/>
      <c r="T4158" s="9"/>
      <c r="U4158" s="9"/>
      <c r="V4158" s="9"/>
      <c r="W4158" s="9"/>
      <c r="X4158" s="9"/>
      <c r="Y4158" s="9"/>
      <c r="Z4158" s="9"/>
      <c r="AA4158" s="9"/>
      <c r="AB4158" s="9"/>
      <c r="AC4158" s="9"/>
      <c r="AD4158" s="9"/>
      <c r="AE4158" s="9"/>
      <c r="AF4158" s="9"/>
      <c r="AG4158" s="9"/>
      <c r="AH4158" s="9"/>
      <c r="AI4158" s="9"/>
      <c r="AJ4158" s="9"/>
      <c r="AK4158" s="9"/>
      <c r="AL4158" s="9"/>
      <c r="AM4158" s="9"/>
      <c r="AN4158" s="9"/>
      <c r="AO4158" s="9"/>
      <c r="AP4158" s="9"/>
      <c r="AQ4158" s="9"/>
      <c r="AR4158" s="9"/>
      <c r="AS4158" s="9"/>
      <c r="AT4158" s="9"/>
      <c r="AU4158" s="9"/>
      <c r="AV4158" s="9"/>
      <c r="AW4158" s="9"/>
      <c r="AX4158" s="9"/>
      <c r="AY4158" s="9"/>
      <c r="AZ4158" s="9"/>
      <c r="BA4158" s="9"/>
      <c r="BB4158" s="9"/>
      <c r="BC4158" s="9"/>
      <c r="BD4158" s="9"/>
      <c r="BE4158" s="9"/>
      <c r="BF4158" s="9"/>
      <c r="BG4158" s="9"/>
      <c r="BH4158" s="9"/>
      <c r="BI4158" s="9"/>
      <c r="BJ4158" s="9"/>
      <c r="BK4158" s="9"/>
      <c r="BL4158" s="9"/>
      <c r="BM4158" s="9"/>
      <c r="BN4158" s="9"/>
      <c r="BO4158" s="9"/>
      <c r="BP4158" s="9"/>
      <c r="BQ4158" s="9"/>
      <c r="BR4158" s="9"/>
      <c r="BS4158" s="9"/>
      <c r="BT4158" s="9"/>
      <c r="BU4158" s="9"/>
      <c r="BV4158" s="9"/>
      <c r="BW4158" s="9"/>
      <c r="BX4158" s="9"/>
      <c r="BY4158" s="9"/>
      <c r="BZ4158" s="9"/>
    </row>
    <row r="4159" spans="1:78">
      <c r="A4159" s="9"/>
      <c r="B4159" s="10"/>
      <c r="D4159" s="9"/>
      <c r="E4159" s="9"/>
      <c r="F4159" s="9"/>
      <c r="G4159" s="9"/>
      <c r="H4159" s="9"/>
      <c r="I4159" s="9"/>
      <c r="J4159" s="9"/>
      <c r="K4159" s="9"/>
      <c r="L4159" s="9"/>
      <c r="M4159" s="9"/>
      <c r="N4159" s="9"/>
      <c r="O4159" s="9"/>
      <c r="P4159" s="9"/>
      <c r="Q4159" s="9"/>
      <c r="R4159" s="9"/>
      <c r="S4159" s="9"/>
      <c r="T4159" s="9"/>
      <c r="U4159" s="9"/>
      <c r="V4159" s="9"/>
      <c r="W4159" s="9"/>
      <c r="X4159" s="9"/>
      <c r="Y4159" s="9"/>
      <c r="Z4159" s="9"/>
      <c r="AA4159" s="9"/>
      <c r="AB4159" s="9"/>
      <c r="AC4159" s="9"/>
      <c r="AD4159" s="9"/>
      <c r="AE4159" s="9"/>
      <c r="AF4159" s="9"/>
      <c r="AG4159" s="9"/>
      <c r="AH4159" s="9"/>
      <c r="AI4159" s="9"/>
      <c r="AJ4159" s="9"/>
      <c r="AK4159" s="9"/>
      <c r="AL4159" s="9"/>
      <c r="AM4159" s="9"/>
      <c r="AN4159" s="9"/>
      <c r="AO4159" s="9"/>
      <c r="AP4159" s="9"/>
      <c r="AQ4159" s="9"/>
      <c r="AR4159" s="9"/>
      <c r="AS4159" s="9"/>
      <c r="AT4159" s="9"/>
      <c r="AU4159" s="9"/>
      <c r="AV4159" s="9"/>
      <c r="AW4159" s="9"/>
      <c r="AX4159" s="9"/>
      <c r="AY4159" s="9"/>
      <c r="AZ4159" s="9"/>
      <c r="BA4159" s="9"/>
      <c r="BB4159" s="9"/>
      <c r="BC4159" s="9"/>
      <c r="BD4159" s="9"/>
      <c r="BE4159" s="9"/>
      <c r="BF4159" s="9"/>
      <c r="BG4159" s="9"/>
      <c r="BH4159" s="9"/>
      <c r="BI4159" s="9"/>
      <c r="BJ4159" s="9"/>
      <c r="BK4159" s="9"/>
      <c r="BL4159" s="9"/>
      <c r="BM4159" s="9"/>
      <c r="BN4159" s="9"/>
      <c r="BO4159" s="9"/>
      <c r="BP4159" s="9"/>
      <c r="BQ4159" s="9"/>
      <c r="BR4159" s="9"/>
      <c r="BS4159" s="9"/>
      <c r="BT4159" s="9"/>
      <c r="BU4159" s="9"/>
      <c r="BV4159" s="9"/>
      <c r="BW4159" s="9"/>
      <c r="BX4159" s="9"/>
      <c r="BY4159" s="9"/>
      <c r="BZ4159" s="9"/>
    </row>
    <row r="4160" spans="1:78">
      <c r="A4160" s="9"/>
      <c r="B4160" s="10"/>
      <c r="D4160" s="9"/>
      <c r="E4160" s="9"/>
      <c r="F4160" s="9"/>
      <c r="G4160" s="9"/>
      <c r="H4160" s="9"/>
      <c r="I4160" s="9"/>
      <c r="J4160" s="9"/>
      <c r="K4160" s="9"/>
      <c r="L4160" s="9"/>
      <c r="M4160" s="9"/>
      <c r="N4160" s="9"/>
      <c r="O4160" s="9"/>
      <c r="P4160" s="9"/>
      <c r="Q4160" s="9"/>
      <c r="R4160" s="9"/>
      <c r="S4160" s="9"/>
      <c r="T4160" s="9"/>
      <c r="U4160" s="9"/>
      <c r="V4160" s="9"/>
      <c r="W4160" s="9"/>
      <c r="X4160" s="9"/>
      <c r="Y4160" s="9"/>
      <c r="Z4160" s="9"/>
      <c r="AA4160" s="9"/>
      <c r="AB4160" s="9"/>
      <c r="AC4160" s="9"/>
      <c r="AD4160" s="9"/>
      <c r="AE4160" s="9"/>
      <c r="AF4160" s="9"/>
      <c r="AG4160" s="9"/>
      <c r="AH4160" s="9"/>
      <c r="AI4160" s="9"/>
      <c r="AJ4160" s="9"/>
      <c r="AK4160" s="9"/>
      <c r="AL4160" s="9"/>
      <c r="AM4160" s="9"/>
      <c r="AN4160" s="9"/>
      <c r="AO4160" s="9"/>
      <c r="AP4160" s="9"/>
      <c r="AQ4160" s="9"/>
      <c r="AR4160" s="9"/>
      <c r="AS4160" s="9"/>
      <c r="AT4160" s="9"/>
      <c r="AU4160" s="9"/>
      <c r="AV4160" s="9"/>
      <c r="AW4160" s="9"/>
      <c r="AX4160" s="9"/>
      <c r="AY4160" s="9"/>
      <c r="AZ4160" s="9"/>
      <c r="BA4160" s="9"/>
      <c r="BB4160" s="9"/>
      <c r="BC4160" s="9"/>
      <c r="BD4160" s="9"/>
      <c r="BE4160" s="9"/>
      <c r="BF4160" s="9"/>
      <c r="BG4160" s="9"/>
      <c r="BH4160" s="9"/>
      <c r="BI4160" s="9"/>
      <c r="BJ4160" s="9"/>
      <c r="BK4160" s="9"/>
      <c r="BL4160" s="9"/>
      <c r="BM4160" s="9"/>
      <c r="BN4160" s="9"/>
      <c r="BO4160" s="9"/>
      <c r="BP4160" s="9"/>
      <c r="BQ4160" s="9"/>
      <c r="BR4160" s="9"/>
      <c r="BS4160" s="9"/>
      <c r="BT4160" s="9"/>
      <c r="BU4160" s="9"/>
      <c r="BV4160" s="9"/>
      <c r="BW4160" s="9"/>
      <c r="BX4160" s="9"/>
      <c r="BY4160" s="9"/>
      <c r="BZ4160" s="9"/>
    </row>
    <row r="4161" spans="1:78">
      <c r="A4161" s="9"/>
      <c r="B4161" s="10"/>
      <c r="D4161" s="9"/>
      <c r="E4161" s="9"/>
      <c r="F4161" s="9"/>
      <c r="G4161" s="9"/>
      <c r="H4161" s="9"/>
      <c r="I4161" s="9"/>
      <c r="J4161" s="9"/>
      <c r="K4161" s="9"/>
      <c r="L4161" s="9"/>
      <c r="M4161" s="9"/>
      <c r="N4161" s="9"/>
      <c r="O4161" s="9"/>
      <c r="P4161" s="9"/>
      <c r="Q4161" s="9"/>
      <c r="R4161" s="9"/>
      <c r="S4161" s="9"/>
      <c r="T4161" s="9"/>
      <c r="U4161" s="9"/>
      <c r="V4161" s="9"/>
      <c r="W4161" s="9"/>
      <c r="X4161" s="9"/>
      <c r="Y4161" s="9"/>
      <c r="Z4161" s="9"/>
      <c r="AA4161" s="9"/>
      <c r="AB4161" s="9"/>
      <c r="AC4161" s="9"/>
      <c r="AD4161" s="9"/>
      <c r="AE4161" s="9"/>
      <c r="AF4161" s="9"/>
      <c r="AG4161" s="9"/>
      <c r="AH4161" s="9"/>
      <c r="AI4161" s="9"/>
      <c r="AJ4161" s="9"/>
      <c r="AK4161" s="9"/>
      <c r="AL4161" s="9"/>
      <c r="AM4161" s="9"/>
      <c r="AN4161" s="9"/>
      <c r="AO4161" s="9"/>
      <c r="AP4161" s="9"/>
      <c r="AQ4161" s="9"/>
      <c r="AR4161" s="9"/>
      <c r="AS4161" s="9"/>
      <c r="AT4161" s="9"/>
      <c r="AU4161" s="9"/>
      <c r="AV4161" s="9"/>
      <c r="AW4161" s="9"/>
      <c r="AX4161" s="9"/>
      <c r="AY4161" s="9"/>
      <c r="AZ4161" s="9"/>
      <c r="BA4161" s="9"/>
      <c r="BB4161" s="9"/>
      <c r="BC4161" s="9"/>
      <c r="BD4161" s="9"/>
      <c r="BE4161" s="9"/>
      <c r="BF4161" s="9"/>
      <c r="BG4161" s="9"/>
      <c r="BH4161" s="9"/>
      <c r="BI4161" s="9"/>
      <c r="BJ4161" s="9"/>
      <c r="BK4161" s="9"/>
      <c r="BL4161" s="9"/>
      <c r="BM4161" s="9"/>
      <c r="BN4161" s="9"/>
      <c r="BO4161" s="9"/>
      <c r="BP4161" s="9"/>
      <c r="BQ4161" s="9"/>
      <c r="BR4161" s="9"/>
      <c r="BS4161" s="9"/>
      <c r="BT4161" s="9"/>
      <c r="BU4161" s="9"/>
      <c r="BV4161" s="9"/>
      <c r="BW4161" s="9"/>
      <c r="BX4161" s="9"/>
      <c r="BY4161" s="9"/>
      <c r="BZ4161" s="9"/>
    </row>
    <row r="4162" spans="1:78">
      <c r="A4162" s="9"/>
      <c r="B4162" s="10"/>
      <c r="D4162" s="9"/>
      <c r="E4162" s="9"/>
      <c r="F4162" s="9"/>
      <c r="G4162" s="9"/>
      <c r="H4162" s="9"/>
      <c r="I4162" s="9"/>
      <c r="J4162" s="9"/>
      <c r="K4162" s="9"/>
      <c r="L4162" s="9"/>
      <c r="M4162" s="9"/>
      <c r="N4162" s="9"/>
      <c r="O4162" s="9"/>
      <c r="P4162" s="9"/>
      <c r="Q4162" s="9"/>
      <c r="R4162" s="9"/>
      <c r="S4162" s="9"/>
      <c r="T4162" s="9"/>
      <c r="U4162" s="9"/>
      <c r="V4162" s="9"/>
      <c r="W4162" s="9"/>
      <c r="X4162" s="9"/>
      <c r="Y4162" s="9"/>
      <c r="Z4162" s="9"/>
      <c r="AA4162" s="9"/>
      <c r="AB4162" s="9"/>
      <c r="AC4162" s="9"/>
      <c r="AD4162" s="9"/>
      <c r="AE4162" s="9"/>
      <c r="AF4162" s="9"/>
      <c r="AG4162" s="9"/>
      <c r="AH4162" s="9"/>
      <c r="AI4162" s="9"/>
      <c r="AJ4162" s="9"/>
      <c r="AK4162" s="9"/>
      <c r="AL4162" s="9"/>
      <c r="AM4162" s="9"/>
      <c r="AN4162" s="9"/>
      <c r="AO4162" s="9"/>
      <c r="AP4162" s="9"/>
      <c r="AQ4162" s="9"/>
      <c r="AR4162" s="9"/>
      <c r="AS4162" s="9"/>
      <c r="AT4162" s="9"/>
      <c r="AU4162" s="9"/>
      <c r="AV4162" s="9"/>
      <c r="AW4162" s="9"/>
      <c r="AX4162" s="9"/>
      <c r="AY4162" s="9"/>
      <c r="AZ4162" s="9"/>
      <c r="BA4162" s="9"/>
      <c r="BB4162" s="9"/>
      <c r="BC4162" s="9"/>
      <c r="BD4162" s="9"/>
      <c r="BE4162" s="9"/>
      <c r="BF4162" s="9"/>
      <c r="BG4162" s="9"/>
      <c r="BH4162" s="9"/>
      <c r="BI4162" s="9"/>
      <c r="BJ4162" s="9"/>
      <c r="BK4162" s="9"/>
      <c r="BL4162" s="9"/>
      <c r="BM4162" s="9"/>
      <c r="BN4162" s="9"/>
      <c r="BO4162" s="9"/>
      <c r="BP4162" s="9"/>
      <c r="BQ4162" s="9"/>
      <c r="BR4162" s="9"/>
      <c r="BS4162" s="9"/>
      <c r="BT4162" s="9"/>
      <c r="BU4162" s="9"/>
      <c r="BV4162" s="9"/>
      <c r="BW4162" s="9"/>
      <c r="BX4162" s="9"/>
      <c r="BY4162" s="9"/>
      <c r="BZ4162" s="9"/>
    </row>
    <row r="4163" spans="1:78">
      <c r="A4163" s="9"/>
      <c r="B4163" s="10"/>
      <c r="D4163" s="9"/>
      <c r="E4163" s="9"/>
      <c r="F4163" s="9"/>
      <c r="G4163" s="9"/>
      <c r="H4163" s="9"/>
      <c r="I4163" s="9"/>
      <c r="J4163" s="9"/>
      <c r="K4163" s="9"/>
      <c r="L4163" s="9"/>
      <c r="M4163" s="9"/>
      <c r="N4163" s="9"/>
      <c r="O4163" s="9"/>
      <c r="P4163" s="9"/>
      <c r="Q4163" s="9"/>
      <c r="R4163" s="9"/>
      <c r="S4163" s="9"/>
      <c r="T4163" s="9"/>
      <c r="U4163" s="9"/>
      <c r="V4163" s="9"/>
      <c r="W4163" s="9"/>
      <c r="X4163" s="9"/>
      <c r="Y4163" s="9"/>
      <c r="Z4163" s="9"/>
      <c r="AA4163" s="9"/>
      <c r="AB4163" s="9"/>
      <c r="AC4163" s="9"/>
      <c r="AD4163" s="9"/>
      <c r="AE4163" s="9"/>
      <c r="AF4163" s="9"/>
      <c r="AG4163" s="9"/>
      <c r="AH4163" s="9"/>
      <c r="AI4163" s="9"/>
      <c r="AJ4163" s="9"/>
      <c r="AK4163" s="9"/>
      <c r="AL4163" s="9"/>
      <c r="AM4163" s="9"/>
      <c r="AN4163" s="9"/>
      <c r="AO4163" s="9"/>
      <c r="AP4163" s="9"/>
      <c r="AQ4163" s="9"/>
      <c r="AR4163" s="9"/>
      <c r="AS4163" s="9"/>
      <c r="AT4163" s="9"/>
      <c r="AU4163" s="9"/>
      <c r="AV4163" s="9"/>
      <c r="AW4163" s="9"/>
      <c r="AX4163" s="9"/>
      <c r="AY4163" s="9"/>
      <c r="AZ4163" s="9"/>
      <c r="BA4163" s="9"/>
      <c r="BB4163" s="9"/>
      <c r="BC4163" s="9"/>
      <c r="BD4163" s="9"/>
      <c r="BE4163" s="9"/>
      <c r="BF4163" s="9"/>
      <c r="BG4163" s="9"/>
      <c r="BH4163" s="9"/>
      <c r="BI4163" s="9"/>
      <c r="BJ4163" s="9"/>
      <c r="BK4163" s="9"/>
      <c r="BL4163" s="9"/>
      <c r="BM4163" s="9"/>
      <c r="BN4163" s="9"/>
      <c r="BO4163" s="9"/>
      <c r="BP4163" s="9"/>
      <c r="BQ4163" s="9"/>
      <c r="BR4163" s="9"/>
      <c r="BS4163" s="9"/>
      <c r="BT4163" s="9"/>
      <c r="BU4163" s="9"/>
      <c r="BV4163" s="9"/>
      <c r="BW4163" s="9"/>
      <c r="BX4163" s="9"/>
      <c r="BY4163" s="9"/>
      <c r="BZ4163" s="9"/>
    </row>
    <row r="4164" spans="1:78">
      <c r="A4164" s="9"/>
      <c r="B4164" s="10"/>
      <c r="D4164" s="9"/>
      <c r="E4164" s="9"/>
      <c r="F4164" s="9"/>
      <c r="G4164" s="9"/>
      <c r="H4164" s="9"/>
      <c r="I4164" s="9"/>
      <c r="J4164" s="9"/>
      <c r="K4164" s="9"/>
      <c r="L4164" s="9"/>
      <c r="M4164" s="9"/>
      <c r="N4164" s="9"/>
      <c r="O4164" s="9"/>
      <c r="P4164" s="9"/>
      <c r="Q4164" s="9"/>
      <c r="R4164" s="9"/>
      <c r="S4164" s="9"/>
      <c r="T4164" s="9"/>
      <c r="U4164" s="9"/>
      <c r="V4164" s="9"/>
      <c r="W4164" s="9"/>
      <c r="X4164" s="9"/>
      <c r="Y4164" s="9"/>
      <c r="Z4164" s="9"/>
      <c r="AA4164" s="9"/>
      <c r="AB4164" s="9"/>
      <c r="AC4164" s="9"/>
      <c r="AD4164" s="9"/>
      <c r="AE4164" s="9"/>
      <c r="AF4164" s="9"/>
      <c r="AG4164" s="9"/>
      <c r="AH4164" s="9"/>
      <c r="AI4164" s="9"/>
      <c r="AJ4164" s="9"/>
      <c r="AK4164" s="9"/>
      <c r="AL4164" s="9"/>
      <c r="AM4164" s="9"/>
      <c r="AN4164" s="9"/>
      <c r="AO4164" s="9"/>
      <c r="AP4164" s="9"/>
      <c r="AQ4164" s="9"/>
      <c r="AR4164" s="9"/>
      <c r="AS4164" s="9"/>
      <c r="AT4164" s="9"/>
      <c r="AU4164" s="9"/>
      <c r="AV4164" s="9"/>
      <c r="AW4164" s="9"/>
      <c r="AX4164" s="9"/>
      <c r="AY4164" s="9"/>
      <c r="AZ4164" s="9"/>
      <c r="BA4164" s="9"/>
      <c r="BB4164" s="9"/>
      <c r="BC4164" s="9"/>
      <c r="BD4164" s="9"/>
      <c r="BE4164" s="9"/>
      <c r="BF4164" s="9"/>
      <c r="BG4164" s="9"/>
      <c r="BH4164" s="9"/>
      <c r="BI4164" s="9"/>
      <c r="BJ4164" s="9"/>
      <c r="BK4164" s="9"/>
      <c r="BL4164" s="9"/>
      <c r="BM4164" s="9"/>
      <c r="BN4164" s="9"/>
      <c r="BO4164" s="9"/>
      <c r="BP4164" s="9"/>
      <c r="BQ4164" s="9"/>
      <c r="BR4164" s="9"/>
      <c r="BS4164" s="9"/>
      <c r="BT4164" s="9"/>
      <c r="BU4164" s="9"/>
      <c r="BV4164" s="9"/>
      <c r="BW4164" s="9"/>
      <c r="BX4164" s="9"/>
      <c r="BY4164" s="9"/>
      <c r="BZ4164" s="9"/>
    </row>
    <row r="4165" spans="1:78">
      <c r="A4165" s="9"/>
      <c r="B4165" s="10"/>
      <c r="D4165" s="9"/>
      <c r="E4165" s="9"/>
      <c r="F4165" s="9"/>
      <c r="G4165" s="9"/>
      <c r="H4165" s="9"/>
      <c r="I4165" s="9"/>
      <c r="J4165" s="9"/>
      <c r="K4165" s="9"/>
      <c r="L4165" s="9"/>
      <c r="M4165" s="9"/>
      <c r="N4165" s="9"/>
      <c r="O4165" s="9"/>
      <c r="P4165" s="9"/>
      <c r="Q4165" s="9"/>
      <c r="R4165" s="9"/>
      <c r="S4165" s="9"/>
      <c r="T4165" s="9"/>
      <c r="U4165" s="9"/>
      <c r="V4165" s="9"/>
      <c r="W4165" s="9"/>
      <c r="X4165" s="9"/>
      <c r="Y4165" s="9"/>
      <c r="Z4165" s="9"/>
      <c r="AA4165" s="9"/>
      <c r="AB4165" s="9"/>
      <c r="AC4165" s="9"/>
      <c r="AD4165" s="9"/>
      <c r="AE4165" s="9"/>
      <c r="AF4165" s="9"/>
      <c r="AG4165" s="9"/>
      <c r="AH4165" s="9"/>
      <c r="AI4165" s="9"/>
      <c r="AJ4165" s="9"/>
      <c r="AK4165" s="9"/>
      <c r="AL4165" s="9"/>
      <c r="AM4165" s="9"/>
      <c r="AN4165" s="9"/>
      <c r="AO4165" s="9"/>
      <c r="AP4165" s="9"/>
      <c r="AQ4165" s="9"/>
      <c r="AR4165" s="9"/>
      <c r="AS4165" s="9"/>
      <c r="AT4165" s="9"/>
      <c r="AU4165" s="9"/>
      <c r="AV4165" s="9"/>
      <c r="AW4165" s="9"/>
      <c r="AX4165" s="9"/>
      <c r="AY4165" s="9"/>
      <c r="AZ4165" s="9"/>
      <c r="BA4165" s="9"/>
      <c r="BB4165" s="9"/>
      <c r="BC4165" s="9"/>
      <c r="BD4165" s="9"/>
      <c r="BE4165" s="9"/>
      <c r="BF4165" s="9"/>
      <c r="BG4165" s="9"/>
      <c r="BH4165" s="9"/>
      <c r="BI4165" s="9"/>
      <c r="BJ4165" s="9"/>
      <c r="BK4165" s="9"/>
      <c r="BL4165" s="9"/>
      <c r="BM4165" s="9"/>
      <c r="BN4165" s="9"/>
      <c r="BO4165" s="9"/>
      <c r="BP4165" s="9"/>
      <c r="BQ4165" s="9"/>
      <c r="BR4165" s="9"/>
      <c r="BS4165" s="9"/>
      <c r="BT4165" s="9"/>
      <c r="BU4165" s="9"/>
      <c r="BV4165" s="9"/>
      <c r="BW4165" s="9"/>
      <c r="BX4165" s="9"/>
      <c r="BY4165" s="9"/>
      <c r="BZ4165" s="9"/>
    </row>
    <row r="4166" spans="1:78">
      <c r="A4166" s="9"/>
      <c r="B4166" s="10"/>
      <c r="D4166" s="9"/>
      <c r="E4166" s="9"/>
      <c r="F4166" s="9"/>
      <c r="G4166" s="9"/>
      <c r="H4166" s="9"/>
      <c r="I4166" s="9"/>
      <c r="J4166" s="9"/>
      <c r="K4166" s="9"/>
      <c r="L4166" s="9"/>
      <c r="M4166" s="9"/>
      <c r="N4166" s="9"/>
      <c r="O4166" s="9"/>
      <c r="P4166" s="9"/>
      <c r="Q4166" s="9"/>
      <c r="R4166" s="9"/>
      <c r="S4166" s="9"/>
      <c r="T4166" s="9"/>
      <c r="U4166" s="9"/>
      <c r="V4166" s="9"/>
      <c r="W4166" s="9"/>
      <c r="X4166" s="9"/>
      <c r="Y4166" s="9"/>
      <c r="Z4166" s="9"/>
      <c r="AA4166" s="9"/>
      <c r="AB4166" s="9"/>
      <c r="AC4166" s="9"/>
      <c r="AD4166" s="9"/>
      <c r="AE4166" s="9"/>
      <c r="AF4166" s="9"/>
      <c r="AG4166" s="9"/>
      <c r="AH4166" s="9"/>
      <c r="AI4166" s="9"/>
      <c r="AJ4166" s="9"/>
      <c r="AK4166" s="9"/>
      <c r="AL4166" s="9"/>
      <c r="AM4166" s="9"/>
      <c r="AN4166" s="9"/>
      <c r="AO4166" s="9"/>
      <c r="AP4166" s="9"/>
      <c r="AQ4166" s="9"/>
      <c r="AR4166" s="9"/>
      <c r="AS4166" s="9"/>
      <c r="AT4166" s="9"/>
      <c r="AU4166" s="9"/>
      <c r="AV4166" s="9"/>
      <c r="AW4166" s="9"/>
      <c r="AX4166" s="9"/>
      <c r="AY4166" s="9"/>
      <c r="AZ4166" s="9"/>
      <c r="BA4166" s="9"/>
      <c r="BB4166" s="9"/>
      <c r="BC4166" s="9"/>
      <c r="BD4166" s="9"/>
      <c r="BE4166" s="9"/>
      <c r="BF4166" s="9"/>
      <c r="BG4166" s="9"/>
      <c r="BH4166" s="9"/>
      <c r="BI4166" s="9"/>
      <c r="BJ4166" s="9"/>
      <c r="BK4166" s="9"/>
      <c r="BL4166" s="9"/>
      <c r="BM4166" s="9"/>
      <c r="BN4166" s="9"/>
      <c r="BO4166" s="9"/>
      <c r="BP4166" s="9"/>
      <c r="BQ4166" s="9"/>
      <c r="BR4166" s="9"/>
      <c r="BS4166" s="9"/>
      <c r="BT4166" s="9"/>
      <c r="BU4166" s="9"/>
      <c r="BV4166" s="9"/>
      <c r="BW4166" s="9"/>
      <c r="BX4166" s="9"/>
      <c r="BY4166" s="9"/>
      <c r="BZ4166" s="9"/>
    </row>
    <row r="4167" spans="1:78">
      <c r="A4167" s="9"/>
      <c r="B4167" s="10"/>
      <c r="D4167" s="9"/>
      <c r="E4167" s="9"/>
      <c r="F4167" s="9"/>
      <c r="G4167" s="9"/>
      <c r="H4167" s="9"/>
      <c r="I4167" s="9"/>
      <c r="J4167" s="9"/>
      <c r="K4167" s="9"/>
      <c r="L4167" s="9"/>
      <c r="M4167" s="9"/>
      <c r="N4167" s="9"/>
      <c r="O4167" s="9"/>
      <c r="P4167" s="9"/>
      <c r="Q4167" s="9"/>
      <c r="R4167" s="9"/>
      <c r="S4167" s="9"/>
      <c r="T4167" s="9"/>
      <c r="U4167" s="9"/>
      <c r="V4167" s="9"/>
      <c r="W4167" s="9"/>
      <c r="X4167" s="9"/>
      <c r="Y4167" s="9"/>
      <c r="Z4167" s="9"/>
      <c r="AA4167" s="9"/>
      <c r="AB4167" s="9"/>
      <c r="AC4167" s="9"/>
      <c r="AD4167" s="9"/>
      <c r="AE4167" s="9"/>
      <c r="AF4167" s="9"/>
      <c r="AG4167" s="9"/>
      <c r="AH4167" s="9"/>
      <c r="AI4167" s="9"/>
      <c r="AJ4167" s="9"/>
      <c r="AK4167" s="9"/>
      <c r="AL4167" s="9"/>
      <c r="AM4167" s="9"/>
      <c r="AN4167" s="9"/>
      <c r="AO4167" s="9"/>
      <c r="AP4167" s="9"/>
      <c r="AQ4167" s="9"/>
      <c r="AR4167" s="9"/>
      <c r="AS4167" s="9"/>
      <c r="AT4167" s="9"/>
      <c r="AU4167" s="9"/>
      <c r="AV4167" s="9"/>
      <c r="AW4167" s="9"/>
      <c r="AX4167" s="9"/>
      <c r="AY4167" s="9"/>
      <c r="AZ4167" s="9"/>
      <c r="BA4167" s="9"/>
      <c r="BB4167" s="9"/>
      <c r="BC4167" s="9"/>
      <c r="BD4167" s="9"/>
      <c r="BE4167" s="9"/>
      <c r="BF4167" s="9"/>
      <c r="BG4167" s="9"/>
      <c r="BH4167" s="9"/>
      <c r="BI4167" s="9"/>
      <c r="BJ4167" s="9"/>
      <c r="BK4167" s="9"/>
      <c r="BL4167" s="9"/>
      <c r="BM4167" s="9"/>
      <c r="BN4167" s="9"/>
      <c r="BO4167" s="9"/>
      <c r="BP4167" s="9"/>
      <c r="BQ4167" s="9"/>
      <c r="BR4167" s="9"/>
      <c r="BS4167" s="9"/>
      <c r="BT4167" s="9"/>
      <c r="BU4167" s="9"/>
      <c r="BV4167" s="9"/>
      <c r="BW4167" s="9"/>
      <c r="BX4167" s="9"/>
      <c r="BY4167" s="9"/>
      <c r="BZ4167" s="9"/>
    </row>
    <row r="4168" spans="1:78">
      <c r="A4168" s="9"/>
      <c r="B4168" s="10"/>
      <c r="D4168" s="9"/>
      <c r="E4168" s="9"/>
      <c r="F4168" s="9"/>
      <c r="G4168" s="9"/>
      <c r="H4168" s="9"/>
      <c r="I4168" s="9"/>
      <c r="J4168" s="9"/>
      <c r="K4168" s="9"/>
      <c r="L4168" s="9"/>
      <c r="M4168" s="9"/>
      <c r="N4168" s="9"/>
      <c r="O4168" s="9"/>
      <c r="P4168" s="9"/>
      <c r="Q4168" s="9"/>
      <c r="R4168" s="9"/>
      <c r="S4168" s="9"/>
      <c r="T4168" s="9"/>
      <c r="U4168" s="9"/>
      <c r="V4168" s="9"/>
      <c r="W4168" s="9"/>
      <c r="X4168" s="9"/>
      <c r="Y4168" s="9"/>
      <c r="Z4168" s="9"/>
      <c r="AA4168" s="9"/>
      <c r="AB4168" s="9"/>
      <c r="AC4168" s="9"/>
      <c r="AD4168" s="9"/>
      <c r="AE4168" s="9"/>
      <c r="AF4168" s="9"/>
      <c r="AG4168" s="9"/>
      <c r="AH4168" s="9"/>
      <c r="AI4168" s="9"/>
      <c r="AJ4168" s="9"/>
      <c r="AK4168" s="9"/>
      <c r="AL4168" s="9"/>
      <c r="AM4168" s="9"/>
      <c r="AN4168" s="9"/>
      <c r="AO4168" s="9"/>
      <c r="AP4168" s="9"/>
      <c r="AQ4168" s="9"/>
      <c r="AR4168" s="9"/>
      <c r="AS4168" s="9"/>
      <c r="AT4168" s="9"/>
      <c r="AU4168" s="9"/>
      <c r="AV4168" s="9"/>
      <c r="AW4168" s="9"/>
      <c r="AX4168" s="9"/>
      <c r="AY4168" s="9"/>
      <c r="AZ4168" s="9"/>
      <c r="BA4168" s="9"/>
      <c r="BB4168" s="9"/>
      <c r="BC4168" s="9"/>
      <c r="BD4168" s="9"/>
      <c r="BE4168" s="9"/>
      <c r="BF4168" s="9"/>
      <c r="BG4168" s="9"/>
      <c r="BH4168" s="9"/>
      <c r="BI4168" s="9"/>
      <c r="BJ4168" s="9"/>
      <c r="BK4168" s="9"/>
      <c r="BL4168" s="9"/>
      <c r="BM4168" s="9"/>
      <c r="BN4168" s="9"/>
      <c r="BO4168" s="9"/>
      <c r="BP4168" s="9"/>
      <c r="BQ4168" s="9"/>
      <c r="BR4168" s="9"/>
      <c r="BS4168" s="9"/>
      <c r="BT4168" s="9"/>
      <c r="BU4168" s="9"/>
      <c r="BV4168" s="9"/>
      <c r="BW4168" s="9"/>
      <c r="BX4168" s="9"/>
      <c r="BY4168" s="9"/>
      <c r="BZ4168" s="9"/>
    </row>
    <row r="4169" spans="1:78">
      <c r="A4169" s="9"/>
      <c r="B4169" s="10"/>
      <c r="D4169" s="9"/>
      <c r="E4169" s="9"/>
      <c r="F4169" s="9"/>
      <c r="G4169" s="9"/>
      <c r="H4169" s="9"/>
      <c r="I4169" s="9"/>
      <c r="J4169" s="9"/>
      <c r="K4169" s="9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  <c r="W4169" s="9"/>
      <c r="X4169" s="9"/>
      <c r="Y4169" s="9"/>
      <c r="Z4169" s="9"/>
      <c r="AA4169" s="9"/>
      <c r="AB4169" s="9"/>
      <c r="AC4169" s="9"/>
      <c r="AD4169" s="9"/>
      <c r="AE4169" s="9"/>
      <c r="AF4169" s="9"/>
      <c r="AG4169" s="9"/>
      <c r="AH4169" s="9"/>
      <c r="AI4169" s="9"/>
      <c r="AJ4169" s="9"/>
      <c r="AK4169" s="9"/>
      <c r="AL4169" s="9"/>
      <c r="AM4169" s="9"/>
      <c r="AN4169" s="9"/>
      <c r="AO4169" s="9"/>
      <c r="AP4169" s="9"/>
      <c r="AQ4169" s="9"/>
      <c r="AR4169" s="9"/>
      <c r="AS4169" s="9"/>
      <c r="AT4169" s="9"/>
      <c r="AU4169" s="9"/>
      <c r="AV4169" s="9"/>
      <c r="AW4169" s="9"/>
      <c r="AX4169" s="9"/>
      <c r="AY4169" s="9"/>
      <c r="AZ4169" s="9"/>
      <c r="BA4169" s="9"/>
      <c r="BB4169" s="9"/>
      <c r="BC4169" s="9"/>
      <c r="BD4169" s="9"/>
      <c r="BE4169" s="9"/>
      <c r="BF4169" s="9"/>
      <c r="BG4169" s="9"/>
      <c r="BH4169" s="9"/>
      <c r="BI4169" s="9"/>
      <c r="BJ4169" s="9"/>
      <c r="BK4169" s="9"/>
      <c r="BL4169" s="9"/>
      <c r="BM4169" s="9"/>
      <c r="BN4169" s="9"/>
      <c r="BO4169" s="9"/>
      <c r="BP4169" s="9"/>
      <c r="BQ4169" s="9"/>
      <c r="BR4169" s="9"/>
      <c r="BS4169" s="9"/>
      <c r="BT4169" s="9"/>
      <c r="BU4169" s="9"/>
      <c r="BV4169" s="9"/>
      <c r="BW4169" s="9"/>
      <c r="BX4169" s="9"/>
      <c r="BY4169" s="9"/>
      <c r="BZ4169" s="9"/>
    </row>
    <row r="4170" spans="1:78">
      <c r="A4170" s="9"/>
      <c r="B4170" s="10"/>
      <c r="D4170" s="9"/>
      <c r="E4170" s="9"/>
      <c r="F4170" s="9"/>
      <c r="G4170" s="9"/>
      <c r="H4170" s="9"/>
      <c r="I4170" s="9"/>
      <c r="J4170" s="9"/>
      <c r="K4170" s="9"/>
      <c r="L4170" s="9"/>
      <c r="M4170" s="9"/>
      <c r="N4170" s="9"/>
      <c r="O4170" s="9"/>
      <c r="P4170" s="9"/>
      <c r="Q4170" s="9"/>
      <c r="R4170" s="9"/>
      <c r="S4170" s="9"/>
      <c r="T4170" s="9"/>
      <c r="U4170" s="9"/>
      <c r="V4170" s="9"/>
      <c r="W4170" s="9"/>
      <c r="X4170" s="9"/>
      <c r="Y4170" s="9"/>
      <c r="Z4170" s="9"/>
      <c r="AA4170" s="9"/>
      <c r="AB4170" s="9"/>
      <c r="AC4170" s="9"/>
      <c r="AD4170" s="9"/>
      <c r="AE4170" s="9"/>
      <c r="AF4170" s="9"/>
      <c r="AG4170" s="9"/>
      <c r="AH4170" s="9"/>
      <c r="AI4170" s="9"/>
      <c r="AJ4170" s="9"/>
      <c r="AK4170" s="9"/>
      <c r="AL4170" s="9"/>
      <c r="AM4170" s="9"/>
      <c r="AN4170" s="9"/>
      <c r="AO4170" s="9"/>
      <c r="AP4170" s="9"/>
      <c r="AQ4170" s="9"/>
      <c r="AR4170" s="9"/>
      <c r="AS4170" s="9"/>
      <c r="AT4170" s="9"/>
      <c r="AU4170" s="9"/>
      <c r="AV4170" s="9"/>
      <c r="AW4170" s="9"/>
      <c r="AX4170" s="9"/>
      <c r="AY4170" s="9"/>
      <c r="AZ4170" s="9"/>
      <c r="BA4170" s="9"/>
      <c r="BB4170" s="9"/>
      <c r="BC4170" s="9"/>
      <c r="BD4170" s="9"/>
      <c r="BE4170" s="9"/>
      <c r="BF4170" s="9"/>
      <c r="BG4170" s="9"/>
      <c r="BH4170" s="9"/>
      <c r="BI4170" s="9"/>
      <c r="BJ4170" s="9"/>
      <c r="BK4170" s="9"/>
      <c r="BL4170" s="9"/>
      <c r="BM4170" s="9"/>
      <c r="BN4170" s="9"/>
      <c r="BO4170" s="9"/>
      <c r="BP4170" s="9"/>
      <c r="BQ4170" s="9"/>
      <c r="BR4170" s="9"/>
      <c r="BS4170" s="9"/>
      <c r="BT4170" s="9"/>
      <c r="BU4170" s="9"/>
      <c r="BV4170" s="9"/>
      <c r="BW4170" s="9"/>
      <c r="BX4170" s="9"/>
      <c r="BY4170" s="9"/>
      <c r="BZ4170" s="9"/>
    </row>
    <row r="4171" spans="1:78">
      <c r="A4171" s="9"/>
      <c r="B4171" s="10"/>
      <c r="D4171" s="9"/>
      <c r="E4171" s="9"/>
      <c r="F4171" s="9"/>
      <c r="G4171" s="9"/>
      <c r="H4171" s="9"/>
      <c r="I4171" s="9"/>
      <c r="J4171" s="9"/>
      <c r="K4171" s="9"/>
      <c r="L4171" s="9"/>
      <c r="M4171" s="9"/>
      <c r="N4171" s="9"/>
      <c r="O4171" s="9"/>
      <c r="P4171" s="9"/>
      <c r="Q4171" s="9"/>
      <c r="R4171" s="9"/>
      <c r="S4171" s="9"/>
      <c r="T4171" s="9"/>
      <c r="U4171" s="9"/>
      <c r="V4171" s="9"/>
      <c r="W4171" s="9"/>
      <c r="X4171" s="9"/>
      <c r="Y4171" s="9"/>
      <c r="Z4171" s="9"/>
      <c r="AA4171" s="9"/>
      <c r="AB4171" s="9"/>
      <c r="AC4171" s="9"/>
      <c r="AD4171" s="9"/>
      <c r="AE4171" s="9"/>
      <c r="AF4171" s="9"/>
      <c r="AG4171" s="9"/>
      <c r="AH4171" s="9"/>
      <c r="AI4171" s="9"/>
      <c r="AJ4171" s="9"/>
      <c r="AK4171" s="9"/>
      <c r="AL4171" s="9"/>
      <c r="AM4171" s="9"/>
      <c r="AN4171" s="9"/>
      <c r="AO4171" s="9"/>
      <c r="AP4171" s="9"/>
      <c r="AQ4171" s="9"/>
      <c r="AR4171" s="9"/>
      <c r="AS4171" s="9"/>
      <c r="AT4171" s="9"/>
      <c r="AU4171" s="9"/>
      <c r="AV4171" s="9"/>
      <c r="AW4171" s="9"/>
      <c r="AX4171" s="9"/>
      <c r="AY4171" s="9"/>
      <c r="AZ4171" s="9"/>
      <c r="BA4171" s="9"/>
      <c r="BB4171" s="9"/>
      <c r="BC4171" s="9"/>
      <c r="BD4171" s="9"/>
      <c r="BE4171" s="9"/>
      <c r="BF4171" s="9"/>
      <c r="BG4171" s="9"/>
      <c r="BH4171" s="9"/>
      <c r="BI4171" s="9"/>
      <c r="BJ4171" s="9"/>
      <c r="BK4171" s="9"/>
      <c r="BL4171" s="9"/>
      <c r="BM4171" s="9"/>
      <c r="BN4171" s="9"/>
      <c r="BO4171" s="9"/>
      <c r="BP4171" s="9"/>
      <c r="BQ4171" s="9"/>
      <c r="BR4171" s="9"/>
      <c r="BS4171" s="9"/>
      <c r="BT4171" s="9"/>
      <c r="BU4171" s="9"/>
      <c r="BV4171" s="9"/>
      <c r="BW4171" s="9"/>
      <c r="BX4171" s="9"/>
      <c r="BY4171" s="9"/>
      <c r="BZ4171" s="9"/>
    </row>
    <row r="4172" spans="1:78">
      <c r="A4172" s="9"/>
      <c r="B4172" s="10"/>
      <c r="D4172" s="9"/>
      <c r="E4172" s="9"/>
      <c r="F4172" s="9"/>
      <c r="G4172" s="9"/>
      <c r="H4172" s="9"/>
      <c r="I4172" s="9"/>
      <c r="J4172" s="9"/>
      <c r="K4172" s="9"/>
      <c r="L4172" s="9"/>
      <c r="M4172" s="9"/>
      <c r="N4172" s="9"/>
      <c r="O4172" s="9"/>
      <c r="P4172" s="9"/>
      <c r="Q4172" s="9"/>
      <c r="R4172" s="9"/>
      <c r="S4172" s="9"/>
      <c r="T4172" s="9"/>
      <c r="U4172" s="9"/>
      <c r="V4172" s="9"/>
      <c r="W4172" s="9"/>
      <c r="X4172" s="9"/>
      <c r="Y4172" s="9"/>
      <c r="Z4172" s="9"/>
      <c r="AA4172" s="9"/>
      <c r="AB4172" s="9"/>
      <c r="AC4172" s="9"/>
      <c r="AD4172" s="9"/>
      <c r="AE4172" s="9"/>
      <c r="AF4172" s="9"/>
      <c r="AG4172" s="9"/>
      <c r="AH4172" s="9"/>
      <c r="AI4172" s="9"/>
      <c r="AJ4172" s="9"/>
      <c r="AK4172" s="9"/>
      <c r="AL4172" s="9"/>
      <c r="AM4172" s="9"/>
      <c r="AN4172" s="9"/>
      <c r="AO4172" s="9"/>
      <c r="AP4172" s="9"/>
      <c r="AQ4172" s="9"/>
      <c r="AR4172" s="9"/>
      <c r="AS4172" s="9"/>
      <c r="AT4172" s="9"/>
      <c r="AU4172" s="9"/>
      <c r="AV4172" s="9"/>
      <c r="AW4172" s="9"/>
      <c r="AX4172" s="9"/>
      <c r="AY4172" s="9"/>
      <c r="AZ4172" s="9"/>
      <c r="BA4172" s="9"/>
      <c r="BB4172" s="9"/>
      <c r="BC4172" s="9"/>
      <c r="BD4172" s="9"/>
      <c r="BE4172" s="9"/>
      <c r="BF4172" s="9"/>
      <c r="BG4172" s="9"/>
      <c r="BH4172" s="9"/>
      <c r="BI4172" s="9"/>
      <c r="BJ4172" s="9"/>
      <c r="BK4172" s="9"/>
      <c r="BL4172" s="9"/>
      <c r="BM4172" s="9"/>
      <c r="BN4172" s="9"/>
      <c r="BO4172" s="9"/>
      <c r="BP4172" s="9"/>
      <c r="BQ4172" s="9"/>
      <c r="BR4172" s="9"/>
      <c r="BS4172" s="9"/>
      <c r="BT4172" s="9"/>
      <c r="BU4172" s="9"/>
      <c r="BV4172" s="9"/>
      <c r="BW4172" s="9"/>
      <c r="BX4172" s="9"/>
      <c r="BY4172" s="9"/>
      <c r="BZ4172" s="9"/>
    </row>
    <row r="4173" spans="1:78">
      <c r="A4173" s="9"/>
      <c r="B4173" s="10"/>
      <c r="D4173" s="9"/>
      <c r="E4173" s="9"/>
      <c r="F4173" s="9"/>
      <c r="G4173" s="9"/>
      <c r="H4173" s="9"/>
      <c r="I4173" s="9"/>
      <c r="J4173" s="9"/>
      <c r="K4173" s="9"/>
      <c r="L4173" s="9"/>
      <c r="M4173" s="9"/>
      <c r="N4173" s="9"/>
      <c r="O4173" s="9"/>
      <c r="P4173" s="9"/>
      <c r="Q4173" s="9"/>
      <c r="R4173" s="9"/>
      <c r="S4173" s="9"/>
      <c r="T4173" s="9"/>
      <c r="U4173" s="9"/>
      <c r="V4173" s="9"/>
      <c r="W4173" s="9"/>
      <c r="X4173" s="9"/>
      <c r="Y4173" s="9"/>
      <c r="Z4173" s="9"/>
      <c r="AA4173" s="9"/>
      <c r="AB4173" s="9"/>
      <c r="AC4173" s="9"/>
      <c r="AD4173" s="9"/>
      <c r="AE4173" s="9"/>
      <c r="AF4173" s="9"/>
      <c r="AG4173" s="9"/>
      <c r="AH4173" s="9"/>
      <c r="AI4173" s="9"/>
      <c r="AJ4173" s="9"/>
      <c r="AK4173" s="9"/>
      <c r="AL4173" s="9"/>
      <c r="AM4173" s="9"/>
      <c r="AN4173" s="9"/>
      <c r="AO4173" s="9"/>
      <c r="AP4173" s="9"/>
      <c r="AQ4173" s="9"/>
      <c r="AR4173" s="9"/>
      <c r="AS4173" s="9"/>
      <c r="AT4173" s="9"/>
      <c r="AU4173" s="9"/>
      <c r="AV4173" s="9"/>
      <c r="AW4173" s="9"/>
      <c r="AX4173" s="9"/>
      <c r="AY4173" s="9"/>
      <c r="AZ4173" s="9"/>
      <c r="BA4173" s="9"/>
      <c r="BB4173" s="9"/>
      <c r="BC4173" s="9"/>
      <c r="BD4173" s="9"/>
      <c r="BE4173" s="9"/>
      <c r="BF4173" s="9"/>
      <c r="BG4173" s="9"/>
      <c r="BH4173" s="9"/>
      <c r="BI4173" s="9"/>
      <c r="BJ4173" s="9"/>
      <c r="BK4173" s="9"/>
      <c r="BL4173" s="9"/>
      <c r="BM4173" s="9"/>
      <c r="BN4173" s="9"/>
      <c r="BO4173" s="9"/>
      <c r="BP4173" s="9"/>
      <c r="BQ4173" s="9"/>
      <c r="BR4173" s="9"/>
      <c r="BS4173" s="9"/>
      <c r="BT4173" s="9"/>
      <c r="BU4173" s="9"/>
      <c r="BV4173" s="9"/>
      <c r="BW4173" s="9"/>
      <c r="BX4173" s="9"/>
      <c r="BY4173" s="9"/>
      <c r="BZ4173" s="9"/>
    </row>
    <row r="4174" spans="1:78">
      <c r="A4174" s="9"/>
      <c r="B4174" s="10"/>
      <c r="D4174" s="9"/>
      <c r="E4174" s="9"/>
      <c r="F4174" s="9"/>
      <c r="G4174" s="9"/>
      <c r="H4174" s="9"/>
      <c r="I4174" s="9"/>
      <c r="J4174" s="9"/>
      <c r="K4174" s="9"/>
      <c r="L4174" s="9"/>
      <c r="M4174" s="9"/>
      <c r="N4174" s="9"/>
      <c r="O4174" s="9"/>
      <c r="P4174" s="9"/>
      <c r="Q4174" s="9"/>
      <c r="R4174" s="9"/>
      <c r="S4174" s="9"/>
      <c r="T4174" s="9"/>
      <c r="U4174" s="9"/>
      <c r="V4174" s="9"/>
      <c r="W4174" s="9"/>
      <c r="X4174" s="9"/>
      <c r="Y4174" s="9"/>
      <c r="Z4174" s="9"/>
      <c r="AA4174" s="9"/>
      <c r="AB4174" s="9"/>
      <c r="AC4174" s="9"/>
      <c r="AD4174" s="9"/>
      <c r="AE4174" s="9"/>
      <c r="AF4174" s="9"/>
      <c r="AG4174" s="9"/>
      <c r="AH4174" s="9"/>
      <c r="AI4174" s="9"/>
      <c r="AJ4174" s="9"/>
      <c r="AK4174" s="9"/>
      <c r="AL4174" s="9"/>
      <c r="AM4174" s="9"/>
      <c r="AN4174" s="9"/>
      <c r="AO4174" s="9"/>
      <c r="AP4174" s="9"/>
      <c r="AQ4174" s="9"/>
      <c r="AR4174" s="9"/>
      <c r="AS4174" s="9"/>
      <c r="AT4174" s="9"/>
      <c r="AU4174" s="9"/>
      <c r="AV4174" s="9"/>
      <c r="AW4174" s="9"/>
      <c r="AX4174" s="9"/>
      <c r="AY4174" s="9"/>
      <c r="AZ4174" s="9"/>
      <c r="BA4174" s="9"/>
      <c r="BB4174" s="9"/>
      <c r="BC4174" s="9"/>
      <c r="BD4174" s="9"/>
      <c r="BE4174" s="9"/>
      <c r="BF4174" s="9"/>
      <c r="BG4174" s="9"/>
      <c r="BH4174" s="9"/>
      <c r="BI4174" s="9"/>
      <c r="BJ4174" s="9"/>
      <c r="BK4174" s="9"/>
      <c r="BL4174" s="9"/>
      <c r="BM4174" s="9"/>
      <c r="BN4174" s="9"/>
      <c r="BO4174" s="9"/>
      <c r="BP4174" s="9"/>
      <c r="BQ4174" s="9"/>
      <c r="BR4174" s="9"/>
      <c r="BS4174" s="9"/>
      <c r="BT4174" s="9"/>
      <c r="BU4174" s="9"/>
      <c r="BV4174" s="9"/>
      <c r="BW4174" s="9"/>
      <c r="BX4174" s="9"/>
      <c r="BY4174" s="9"/>
      <c r="BZ4174" s="9"/>
    </row>
    <row r="4175" spans="1:78">
      <c r="A4175" s="9"/>
      <c r="B4175" s="10"/>
      <c r="D4175" s="9"/>
      <c r="E4175" s="9"/>
      <c r="F4175" s="9"/>
      <c r="G4175" s="9"/>
      <c r="H4175" s="9"/>
      <c r="I4175" s="9"/>
      <c r="J4175" s="9"/>
      <c r="K4175" s="9"/>
      <c r="L4175" s="9"/>
      <c r="M4175" s="9"/>
      <c r="N4175" s="9"/>
      <c r="O4175" s="9"/>
      <c r="P4175" s="9"/>
      <c r="Q4175" s="9"/>
      <c r="R4175" s="9"/>
      <c r="S4175" s="9"/>
      <c r="T4175" s="9"/>
      <c r="U4175" s="9"/>
      <c r="V4175" s="9"/>
      <c r="W4175" s="9"/>
      <c r="X4175" s="9"/>
      <c r="Y4175" s="9"/>
      <c r="Z4175" s="9"/>
      <c r="AA4175" s="9"/>
      <c r="AB4175" s="9"/>
      <c r="AC4175" s="9"/>
      <c r="AD4175" s="9"/>
      <c r="AE4175" s="9"/>
      <c r="AF4175" s="9"/>
      <c r="AG4175" s="9"/>
      <c r="AH4175" s="9"/>
      <c r="AI4175" s="9"/>
      <c r="AJ4175" s="9"/>
      <c r="AK4175" s="9"/>
      <c r="AL4175" s="9"/>
      <c r="AM4175" s="9"/>
      <c r="AN4175" s="9"/>
      <c r="AO4175" s="9"/>
      <c r="AP4175" s="9"/>
      <c r="AQ4175" s="9"/>
      <c r="AR4175" s="9"/>
      <c r="AS4175" s="9"/>
      <c r="AT4175" s="9"/>
      <c r="AU4175" s="9"/>
      <c r="AV4175" s="9"/>
      <c r="AW4175" s="9"/>
      <c r="AX4175" s="9"/>
      <c r="AY4175" s="9"/>
      <c r="AZ4175" s="9"/>
      <c r="BA4175" s="9"/>
      <c r="BB4175" s="9"/>
      <c r="BC4175" s="9"/>
      <c r="BD4175" s="9"/>
      <c r="BE4175" s="9"/>
      <c r="BF4175" s="9"/>
      <c r="BG4175" s="9"/>
      <c r="BH4175" s="9"/>
      <c r="BI4175" s="9"/>
      <c r="BJ4175" s="9"/>
      <c r="BK4175" s="9"/>
      <c r="BL4175" s="9"/>
      <c r="BM4175" s="9"/>
      <c r="BN4175" s="9"/>
      <c r="BO4175" s="9"/>
      <c r="BP4175" s="9"/>
      <c r="BQ4175" s="9"/>
      <c r="BR4175" s="9"/>
      <c r="BS4175" s="9"/>
      <c r="BT4175" s="9"/>
      <c r="BU4175" s="9"/>
      <c r="BV4175" s="9"/>
      <c r="BW4175" s="9"/>
      <c r="BX4175" s="9"/>
      <c r="BY4175" s="9"/>
      <c r="BZ4175" s="9"/>
    </row>
    <row r="4176" spans="1:78">
      <c r="A4176" s="9"/>
      <c r="B4176" s="10"/>
      <c r="D4176" s="9"/>
      <c r="E4176" s="9"/>
      <c r="F4176" s="9"/>
      <c r="G4176" s="9"/>
      <c r="H4176" s="9"/>
      <c r="I4176" s="9"/>
      <c r="J4176" s="9"/>
      <c r="K4176" s="9"/>
      <c r="L4176" s="9"/>
      <c r="M4176" s="9"/>
      <c r="N4176" s="9"/>
      <c r="O4176" s="9"/>
      <c r="P4176" s="9"/>
      <c r="Q4176" s="9"/>
      <c r="R4176" s="9"/>
      <c r="S4176" s="9"/>
      <c r="T4176" s="9"/>
      <c r="U4176" s="9"/>
      <c r="V4176" s="9"/>
      <c r="W4176" s="9"/>
      <c r="X4176" s="9"/>
      <c r="Y4176" s="9"/>
      <c r="Z4176" s="9"/>
      <c r="AA4176" s="9"/>
      <c r="AB4176" s="9"/>
      <c r="AC4176" s="9"/>
      <c r="AD4176" s="9"/>
      <c r="AE4176" s="9"/>
      <c r="AF4176" s="9"/>
      <c r="AG4176" s="9"/>
      <c r="AH4176" s="9"/>
      <c r="AI4176" s="9"/>
      <c r="AJ4176" s="9"/>
      <c r="AK4176" s="9"/>
      <c r="AL4176" s="9"/>
      <c r="AM4176" s="9"/>
      <c r="AN4176" s="9"/>
      <c r="AO4176" s="9"/>
      <c r="AP4176" s="9"/>
      <c r="AQ4176" s="9"/>
      <c r="AR4176" s="9"/>
      <c r="AS4176" s="9"/>
      <c r="AT4176" s="9"/>
      <c r="AU4176" s="9"/>
      <c r="AV4176" s="9"/>
      <c r="AW4176" s="9"/>
      <c r="AX4176" s="9"/>
      <c r="AY4176" s="9"/>
      <c r="AZ4176" s="9"/>
      <c r="BA4176" s="9"/>
      <c r="BB4176" s="9"/>
      <c r="BC4176" s="9"/>
      <c r="BD4176" s="9"/>
      <c r="BE4176" s="9"/>
      <c r="BF4176" s="9"/>
      <c r="BG4176" s="9"/>
      <c r="BH4176" s="9"/>
      <c r="BI4176" s="9"/>
      <c r="BJ4176" s="9"/>
      <c r="BK4176" s="9"/>
      <c r="BL4176" s="9"/>
      <c r="BM4176" s="9"/>
      <c r="BN4176" s="9"/>
      <c r="BO4176" s="9"/>
      <c r="BP4176" s="9"/>
      <c r="BQ4176" s="9"/>
      <c r="BR4176" s="9"/>
      <c r="BS4176" s="9"/>
      <c r="BT4176" s="9"/>
      <c r="BU4176" s="9"/>
      <c r="BV4176" s="9"/>
      <c r="BW4176" s="9"/>
      <c r="BX4176" s="9"/>
      <c r="BY4176" s="9"/>
      <c r="BZ4176" s="9"/>
    </row>
    <row r="4177" spans="1:78">
      <c r="A4177" s="9"/>
      <c r="B4177" s="10"/>
      <c r="D4177" s="9"/>
      <c r="E4177" s="9"/>
      <c r="F4177" s="9"/>
      <c r="G4177" s="9"/>
      <c r="H4177" s="9"/>
      <c r="I4177" s="9"/>
      <c r="J4177" s="9"/>
      <c r="K4177" s="9"/>
      <c r="L4177" s="9"/>
      <c r="M4177" s="9"/>
      <c r="N4177" s="9"/>
      <c r="O4177" s="9"/>
      <c r="P4177" s="9"/>
      <c r="Q4177" s="9"/>
      <c r="R4177" s="9"/>
      <c r="S4177" s="9"/>
      <c r="T4177" s="9"/>
      <c r="U4177" s="9"/>
      <c r="V4177" s="9"/>
      <c r="W4177" s="9"/>
      <c r="X4177" s="9"/>
      <c r="Y4177" s="9"/>
      <c r="Z4177" s="9"/>
      <c r="AA4177" s="9"/>
      <c r="AB4177" s="9"/>
      <c r="AC4177" s="9"/>
      <c r="AD4177" s="9"/>
      <c r="AE4177" s="9"/>
      <c r="AF4177" s="9"/>
      <c r="AG4177" s="9"/>
      <c r="AH4177" s="9"/>
      <c r="AI4177" s="9"/>
      <c r="AJ4177" s="9"/>
      <c r="AK4177" s="9"/>
      <c r="AL4177" s="9"/>
      <c r="AM4177" s="9"/>
      <c r="AN4177" s="9"/>
      <c r="AO4177" s="9"/>
      <c r="AP4177" s="9"/>
      <c r="AQ4177" s="9"/>
      <c r="AR4177" s="9"/>
      <c r="AS4177" s="9"/>
      <c r="AT4177" s="9"/>
      <c r="AU4177" s="9"/>
      <c r="AV4177" s="9"/>
      <c r="AW4177" s="9"/>
      <c r="AX4177" s="9"/>
      <c r="AY4177" s="9"/>
      <c r="AZ4177" s="9"/>
      <c r="BA4177" s="9"/>
      <c r="BB4177" s="9"/>
      <c r="BC4177" s="9"/>
      <c r="BD4177" s="9"/>
      <c r="BE4177" s="9"/>
      <c r="BF4177" s="9"/>
      <c r="BG4177" s="9"/>
      <c r="BH4177" s="9"/>
      <c r="BI4177" s="9"/>
      <c r="BJ4177" s="9"/>
      <c r="BK4177" s="9"/>
      <c r="BL4177" s="9"/>
      <c r="BM4177" s="9"/>
      <c r="BN4177" s="9"/>
      <c r="BO4177" s="9"/>
      <c r="BP4177" s="9"/>
      <c r="BQ4177" s="9"/>
      <c r="BR4177" s="9"/>
      <c r="BS4177" s="9"/>
      <c r="BT4177" s="9"/>
      <c r="BU4177" s="9"/>
      <c r="BV4177" s="9"/>
      <c r="BW4177" s="9"/>
      <c r="BX4177" s="9"/>
      <c r="BY4177" s="9"/>
      <c r="BZ4177" s="9"/>
    </row>
    <row r="4178" spans="1:78">
      <c r="A4178" s="9"/>
      <c r="B4178" s="10"/>
      <c r="D4178" s="9"/>
      <c r="E4178" s="9"/>
      <c r="F4178" s="9"/>
      <c r="G4178" s="9"/>
      <c r="H4178" s="9"/>
      <c r="I4178" s="9"/>
      <c r="J4178" s="9"/>
      <c r="K4178" s="9"/>
      <c r="L4178" s="9"/>
      <c r="M4178" s="9"/>
      <c r="N4178" s="9"/>
      <c r="O4178" s="9"/>
      <c r="P4178" s="9"/>
      <c r="Q4178" s="9"/>
      <c r="R4178" s="9"/>
      <c r="S4178" s="9"/>
      <c r="T4178" s="9"/>
      <c r="U4178" s="9"/>
      <c r="V4178" s="9"/>
      <c r="W4178" s="9"/>
      <c r="X4178" s="9"/>
      <c r="Y4178" s="9"/>
      <c r="Z4178" s="9"/>
      <c r="AA4178" s="9"/>
      <c r="AB4178" s="9"/>
      <c r="AC4178" s="9"/>
      <c r="AD4178" s="9"/>
      <c r="AE4178" s="9"/>
      <c r="AF4178" s="9"/>
      <c r="AG4178" s="9"/>
      <c r="AH4178" s="9"/>
      <c r="AI4178" s="9"/>
      <c r="AJ4178" s="9"/>
      <c r="AK4178" s="9"/>
      <c r="AL4178" s="9"/>
      <c r="AM4178" s="9"/>
      <c r="AN4178" s="9"/>
      <c r="AO4178" s="9"/>
      <c r="AP4178" s="9"/>
      <c r="AQ4178" s="9"/>
      <c r="AR4178" s="9"/>
      <c r="AS4178" s="9"/>
      <c r="AT4178" s="9"/>
      <c r="AU4178" s="9"/>
      <c r="AV4178" s="9"/>
      <c r="AW4178" s="9"/>
      <c r="AX4178" s="9"/>
      <c r="AY4178" s="9"/>
      <c r="AZ4178" s="9"/>
      <c r="BA4178" s="9"/>
      <c r="BB4178" s="9"/>
      <c r="BC4178" s="9"/>
      <c r="BD4178" s="9"/>
      <c r="BE4178" s="9"/>
      <c r="BF4178" s="9"/>
      <c r="BG4178" s="9"/>
      <c r="BH4178" s="9"/>
      <c r="BI4178" s="9"/>
      <c r="BJ4178" s="9"/>
      <c r="BK4178" s="9"/>
      <c r="BL4178" s="9"/>
      <c r="BM4178" s="9"/>
      <c r="BN4178" s="9"/>
      <c r="BO4178" s="9"/>
      <c r="BP4178" s="9"/>
      <c r="BQ4178" s="9"/>
      <c r="BR4178" s="9"/>
      <c r="BS4178" s="9"/>
      <c r="BT4178" s="9"/>
      <c r="BU4178" s="9"/>
      <c r="BV4178" s="9"/>
      <c r="BW4178" s="9"/>
      <c r="BX4178" s="9"/>
      <c r="BY4178" s="9"/>
      <c r="BZ4178" s="9"/>
    </row>
    <row r="4179" spans="1:78">
      <c r="A4179" s="9"/>
      <c r="B4179" s="10"/>
      <c r="D4179" s="9"/>
      <c r="E4179" s="9"/>
      <c r="F4179" s="9"/>
      <c r="G4179" s="9"/>
      <c r="H4179" s="9"/>
      <c r="I4179" s="9"/>
      <c r="J4179" s="9"/>
      <c r="K4179" s="9"/>
      <c r="L4179" s="9"/>
      <c r="M4179" s="9"/>
      <c r="N4179" s="9"/>
      <c r="O4179" s="9"/>
      <c r="P4179" s="9"/>
      <c r="Q4179" s="9"/>
      <c r="R4179" s="9"/>
      <c r="S4179" s="9"/>
      <c r="T4179" s="9"/>
      <c r="U4179" s="9"/>
      <c r="V4179" s="9"/>
      <c r="W4179" s="9"/>
      <c r="X4179" s="9"/>
      <c r="Y4179" s="9"/>
      <c r="Z4179" s="9"/>
      <c r="AA4179" s="9"/>
      <c r="AB4179" s="9"/>
      <c r="AC4179" s="9"/>
      <c r="AD4179" s="9"/>
      <c r="AE4179" s="9"/>
      <c r="AF4179" s="9"/>
      <c r="AG4179" s="9"/>
      <c r="AH4179" s="9"/>
      <c r="AI4179" s="9"/>
      <c r="AJ4179" s="9"/>
      <c r="AK4179" s="9"/>
      <c r="AL4179" s="9"/>
      <c r="AM4179" s="9"/>
      <c r="AN4179" s="9"/>
      <c r="AO4179" s="9"/>
      <c r="AP4179" s="9"/>
      <c r="AQ4179" s="9"/>
      <c r="AR4179" s="9"/>
      <c r="AS4179" s="9"/>
      <c r="AT4179" s="9"/>
      <c r="AU4179" s="9"/>
      <c r="AV4179" s="9"/>
      <c r="AW4179" s="9"/>
      <c r="AX4179" s="9"/>
      <c r="AY4179" s="9"/>
      <c r="AZ4179" s="9"/>
      <c r="BA4179" s="9"/>
      <c r="BB4179" s="9"/>
      <c r="BC4179" s="9"/>
      <c r="BD4179" s="9"/>
      <c r="BE4179" s="9"/>
      <c r="BF4179" s="9"/>
      <c r="BG4179" s="9"/>
      <c r="BH4179" s="9"/>
      <c r="BI4179" s="9"/>
      <c r="BJ4179" s="9"/>
      <c r="BK4179" s="9"/>
      <c r="BL4179" s="9"/>
      <c r="BM4179" s="9"/>
      <c r="BN4179" s="9"/>
      <c r="BO4179" s="9"/>
      <c r="BP4179" s="9"/>
      <c r="BQ4179" s="9"/>
      <c r="BR4179" s="9"/>
      <c r="BS4179" s="9"/>
      <c r="BT4179" s="9"/>
      <c r="BU4179" s="9"/>
      <c r="BV4179" s="9"/>
      <c r="BW4179" s="9"/>
      <c r="BX4179" s="9"/>
      <c r="BY4179" s="9"/>
      <c r="BZ4179" s="9"/>
    </row>
    <row r="4180" spans="1:78">
      <c r="A4180" s="9"/>
      <c r="B4180" s="10"/>
      <c r="D4180" s="9"/>
      <c r="E4180" s="9"/>
      <c r="F4180" s="9"/>
      <c r="G4180" s="9"/>
      <c r="H4180" s="9"/>
      <c r="I4180" s="9"/>
      <c r="J4180" s="9"/>
      <c r="K4180" s="9"/>
      <c r="L4180" s="9"/>
      <c r="M4180" s="9"/>
      <c r="N4180" s="9"/>
      <c r="O4180" s="9"/>
      <c r="P4180" s="9"/>
      <c r="Q4180" s="9"/>
      <c r="R4180" s="9"/>
      <c r="S4180" s="9"/>
      <c r="T4180" s="9"/>
      <c r="U4180" s="9"/>
      <c r="V4180" s="9"/>
      <c r="W4180" s="9"/>
      <c r="X4180" s="9"/>
      <c r="Y4180" s="9"/>
      <c r="Z4180" s="9"/>
      <c r="AA4180" s="9"/>
      <c r="AB4180" s="9"/>
      <c r="AC4180" s="9"/>
      <c r="AD4180" s="9"/>
      <c r="AE4180" s="9"/>
      <c r="AF4180" s="9"/>
      <c r="AG4180" s="9"/>
      <c r="AH4180" s="9"/>
      <c r="AI4180" s="9"/>
      <c r="AJ4180" s="9"/>
      <c r="AK4180" s="9"/>
      <c r="AL4180" s="9"/>
      <c r="AM4180" s="9"/>
      <c r="AN4180" s="9"/>
      <c r="AO4180" s="9"/>
      <c r="AP4180" s="9"/>
      <c r="AQ4180" s="9"/>
      <c r="AR4180" s="9"/>
      <c r="AS4180" s="9"/>
      <c r="AT4180" s="9"/>
      <c r="AU4180" s="9"/>
      <c r="AV4180" s="9"/>
      <c r="AW4180" s="9"/>
      <c r="AX4180" s="9"/>
      <c r="AY4180" s="9"/>
      <c r="AZ4180" s="9"/>
      <c r="BA4180" s="9"/>
      <c r="BB4180" s="9"/>
      <c r="BC4180" s="9"/>
      <c r="BD4180" s="9"/>
      <c r="BE4180" s="9"/>
      <c r="BF4180" s="9"/>
      <c r="BG4180" s="9"/>
      <c r="BH4180" s="9"/>
      <c r="BI4180" s="9"/>
      <c r="BJ4180" s="9"/>
      <c r="BK4180" s="9"/>
      <c r="BL4180" s="9"/>
      <c r="BM4180" s="9"/>
      <c r="BN4180" s="9"/>
      <c r="BO4180" s="9"/>
      <c r="BP4180" s="9"/>
      <c r="BQ4180" s="9"/>
      <c r="BR4180" s="9"/>
      <c r="BS4180" s="9"/>
      <c r="BT4180" s="9"/>
      <c r="BU4180" s="9"/>
      <c r="BV4180" s="9"/>
      <c r="BW4180" s="9"/>
      <c r="BX4180" s="9"/>
      <c r="BY4180" s="9"/>
      <c r="BZ4180" s="9"/>
    </row>
    <row r="4181" spans="1:78">
      <c r="A4181" s="9"/>
      <c r="B4181" s="10"/>
      <c r="D4181" s="9"/>
      <c r="E4181" s="9"/>
      <c r="F4181" s="9"/>
      <c r="G4181" s="9"/>
      <c r="H4181" s="9"/>
      <c r="I4181" s="9"/>
      <c r="J4181" s="9"/>
      <c r="K4181" s="9"/>
      <c r="L4181" s="9"/>
      <c r="M4181" s="9"/>
      <c r="N4181" s="9"/>
      <c r="O4181" s="9"/>
      <c r="P4181" s="9"/>
      <c r="Q4181" s="9"/>
      <c r="R4181" s="9"/>
      <c r="S4181" s="9"/>
      <c r="T4181" s="9"/>
      <c r="U4181" s="9"/>
      <c r="V4181" s="9"/>
      <c r="W4181" s="9"/>
      <c r="X4181" s="9"/>
      <c r="Y4181" s="9"/>
      <c r="Z4181" s="9"/>
      <c r="AA4181" s="9"/>
      <c r="AB4181" s="9"/>
      <c r="AC4181" s="9"/>
      <c r="AD4181" s="9"/>
      <c r="AE4181" s="9"/>
      <c r="AF4181" s="9"/>
      <c r="AG4181" s="9"/>
      <c r="AH4181" s="9"/>
      <c r="AI4181" s="9"/>
      <c r="AJ4181" s="9"/>
      <c r="AK4181" s="9"/>
      <c r="AL4181" s="9"/>
      <c r="AM4181" s="9"/>
      <c r="AN4181" s="9"/>
      <c r="AO4181" s="9"/>
      <c r="AP4181" s="9"/>
      <c r="AQ4181" s="9"/>
      <c r="AR4181" s="9"/>
      <c r="AS4181" s="9"/>
      <c r="AT4181" s="9"/>
      <c r="AU4181" s="9"/>
      <c r="AV4181" s="9"/>
      <c r="AW4181" s="9"/>
      <c r="AX4181" s="9"/>
      <c r="AY4181" s="9"/>
      <c r="AZ4181" s="9"/>
      <c r="BA4181" s="9"/>
      <c r="BB4181" s="9"/>
      <c r="BC4181" s="9"/>
      <c r="BD4181" s="9"/>
      <c r="BE4181" s="9"/>
      <c r="BF4181" s="9"/>
      <c r="BG4181" s="9"/>
      <c r="BH4181" s="9"/>
      <c r="BI4181" s="9"/>
      <c r="BJ4181" s="9"/>
      <c r="BK4181" s="9"/>
      <c r="BL4181" s="9"/>
      <c r="BM4181" s="9"/>
      <c r="BN4181" s="9"/>
      <c r="BO4181" s="9"/>
      <c r="BP4181" s="9"/>
      <c r="BQ4181" s="9"/>
      <c r="BR4181" s="9"/>
      <c r="BS4181" s="9"/>
      <c r="BT4181" s="9"/>
      <c r="BU4181" s="9"/>
      <c r="BV4181" s="9"/>
      <c r="BW4181" s="9"/>
      <c r="BX4181" s="9"/>
      <c r="BY4181" s="9"/>
      <c r="BZ4181" s="9"/>
    </row>
    <row r="4182" spans="1:78">
      <c r="A4182" s="9"/>
      <c r="B4182" s="10"/>
      <c r="D4182" s="9"/>
      <c r="E4182" s="9"/>
      <c r="F4182" s="9"/>
      <c r="G4182" s="9"/>
      <c r="H4182" s="9"/>
      <c r="I4182" s="9"/>
      <c r="J4182" s="9"/>
      <c r="K4182" s="9"/>
      <c r="L4182" s="9"/>
      <c r="M4182" s="9"/>
      <c r="N4182" s="9"/>
      <c r="O4182" s="9"/>
      <c r="P4182" s="9"/>
      <c r="Q4182" s="9"/>
      <c r="R4182" s="9"/>
      <c r="S4182" s="9"/>
      <c r="T4182" s="9"/>
      <c r="U4182" s="9"/>
      <c r="V4182" s="9"/>
      <c r="W4182" s="9"/>
      <c r="X4182" s="9"/>
      <c r="Y4182" s="9"/>
      <c r="Z4182" s="9"/>
      <c r="AA4182" s="9"/>
      <c r="AB4182" s="9"/>
      <c r="AC4182" s="9"/>
      <c r="AD4182" s="9"/>
      <c r="AE4182" s="9"/>
      <c r="AF4182" s="9"/>
      <c r="AG4182" s="9"/>
      <c r="AH4182" s="9"/>
      <c r="AI4182" s="9"/>
      <c r="AJ4182" s="9"/>
      <c r="AK4182" s="9"/>
      <c r="AL4182" s="9"/>
      <c r="AM4182" s="9"/>
      <c r="AN4182" s="9"/>
      <c r="AO4182" s="9"/>
      <c r="AP4182" s="9"/>
      <c r="AQ4182" s="9"/>
      <c r="AR4182" s="9"/>
      <c r="AS4182" s="9"/>
      <c r="AT4182" s="9"/>
      <c r="AU4182" s="9"/>
      <c r="AV4182" s="9"/>
      <c r="AW4182" s="9"/>
      <c r="AX4182" s="9"/>
      <c r="AY4182" s="9"/>
      <c r="AZ4182" s="9"/>
      <c r="BA4182" s="9"/>
      <c r="BB4182" s="9"/>
      <c r="BC4182" s="9"/>
      <c r="BD4182" s="9"/>
      <c r="BE4182" s="9"/>
      <c r="BF4182" s="9"/>
      <c r="BG4182" s="9"/>
      <c r="BH4182" s="9"/>
      <c r="BI4182" s="9"/>
      <c r="BJ4182" s="9"/>
      <c r="BK4182" s="9"/>
      <c r="BL4182" s="9"/>
      <c r="BM4182" s="9"/>
      <c r="BN4182" s="9"/>
      <c r="BO4182" s="9"/>
      <c r="BP4182" s="9"/>
      <c r="BQ4182" s="9"/>
      <c r="BR4182" s="9"/>
      <c r="BS4182" s="9"/>
      <c r="BT4182" s="9"/>
      <c r="BU4182" s="9"/>
      <c r="BV4182" s="9"/>
      <c r="BW4182" s="9"/>
      <c r="BX4182" s="9"/>
      <c r="BY4182" s="9"/>
      <c r="BZ4182" s="9"/>
    </row>
    <row r="4183" spans="1:78">
      <c r="A4183" s="9"/>
      <c r="B4183" s="10"/>
      <c r="D4183" s="9"/>
      <c r="E4183" s="9"/>
      <c r="F4183" s="9"/>
      <c r="G4183" s="9"/>
      <c r="H4183" s="9"/>
      <c r="I4183" s="9"/>
      <c r="J4183" s="9"/>
      <c r="K4183" s="9"/>
      <c r="L4183" s="9"/>
      <c r="M4183" s="9"/>
      <c r="N4183" s="9"/>
      <c r="O4183" s="9"/>
      <c r="P4183" s="9"/>
      <c r="Q4183" s="9"/>
      <c r="R4183" s="9"/>
      <c r="S4183" s="9"/>
      <c r="T4183" s="9"/>
      <c r="U4183" s="9"/>
      <c r="V4183" s="9"/>
      <c r="W4183" s="9"/>
      <c r="X4183" s="9"/>
      <c r="Y4183" s="9"/>
      <c r="Z4183" s="9"/>
      <c r="AA4183" s="9"/>
      <c r="AB4183" s="9"/>
      <c r="AC4183" s="9"/>
      <c r="AD4183" s="9"/>
      <c r="AE4183" s="9"/>
      <c r="AF4183" s="9"/>
      <c r="AG4183" s="9"/>
      <c r="AH4183" s="9"/>
      <c r="AI4183" s="9"/>
      <c r="AJ4183" s="9"/>
      <c r="AK4183" s="9"/>
      <c r="AL4183" s="9"/>
      <c r="AM4183" s="9"/>
      <c r="AN4183" s="9"/>
      <c r="AO4183" s="9"/>
      <c r="AP4183" s="9"/>
      <c r="AQ4183" s="9"/>
      <c r="AR4183" s="9"/>
      <c r="AS4183" s="9"/>
      <c r="AT4183" s="9"/>
      <c r="AU4183" s="9"/>
      <c r="AV4183" s="9"/>
      <c r="AW4183" s="9"/>
      <c r="AX4183" s="9"/>
      <c r="AY4183" s="9"/>
      <c r="AZ4183" s="9"/>
      <c r="BA4183" s="9"/>
      <c r="BB4183" s="9"/>
      <c r="BC4183" s="9"/>
      <c r="BD4183" s="9"/>
      <c r="BE4183" s="9"/>
      <c r="BF4183" s="9"/>
      <c r="BG4183" s="9"/>
      <c r="BH4183" s="9"/>
      <c r="BI4183" s="9"/>
      <c r="BJ4183" s="9"/>
      <c r="BK4183" s="9"/>
      <c r="BL4183" s="9"/>
      <c r="BM4183" s="9"/>
      <c r="BN4183" s="9"/>
      <c r="BO4183" s="9"/>
      <c r="BP4183" s="9"/>
      <c r="BQ4183" s="9"/>
      <c r="BR4183" s="9"/>
      <c r="BS4183" s="9"/>
      <c r="BT4183" s="9"/>
      <c r="BU4183" s="9"/>
      <c r="BV4183" s="9"/>
      <c r="BW4183" s="9"/>
      <c r="BX4183" s="9"/>
      <c r="BY4183" s="9"/>
      <c r="BZ4183" s="9"/>
    </row>
    <row r="4184" spans="1:78">
      <c r="A4184" s="9"/>
      <c r="B4184" s="10"/>
      <c r="D4184" s="9"/>
      <c r="E4184" s="9"/>
      <c r="F4184" s="9"/>
      <c r="G4184" s="9"/>
      <c r="H4184" s="9"/>
      <c r="I4184" s="9"/>
      <c r="J4184" s="9"/>
      <c r="K4184" s="9"/>
      <c r="L4184" s="9"/>
      <c r="M4184" s="9"/>
      <c r="N4184" s="9"/>
      <c r="O4184" s="9"/>
      <c r="P4184" s="9"/>
      <c r="Q4184" s="9"/>
      <c r="R4184" s="9"/>
      <c r="S4184" s="9"/>
      <c r="T4184" s="9"/>
      <c r="U4184" s="9"/>
      <c r="V4184" s="9"/>
      <c r="W4184" s="9"/>
      <c r="X4184" s="9"/>
      <c r="Y4184" s="9"/>
      <c r="Z4184" s="9"/>
      <c r="AA4184" s="9"/>
      <c r="AB4184" s="9"/>
      <c r="AC4184" s="9"/>
      <c r="AD4184" s="9"/>
      <c r="AE4184" s="9"/>
      <c r="AF4184" s="9"/>
      <c r="AG4184" s="9"/>
      <c r="AH4184" s="9"/>
      <c r="AI4184" s="9"/>
      <c r="AJ4184" s="9"/>
      <c r="AK4184" s="9"/>
      <c r="AL4184" s="9"/>
      <c r="AM4184" s="9"/>
      <c r="AN4184" s="9"/>
      <c r="AO4184" s="9"/>
      <c r="AP4184" s="9"/>
      <c r="AQ4184" s="9"/>
      <c r="AR4184" s="9"/>
      <c r="AS4184" s="9"/>
      <c r="AT4184" s="9"/>
      <c r="AU4184" s="9"/>
      <c r="AV4184" s="9"/>
      <c r="AW4184" s="9"/>
      <c r="AX4184" s="9"/>
      <c r="AY4184" s="9"/>
      <c r="AZ4184" s="9"/>
      <c r="BA4184" s="9"/>
      <c r="BB4184" s="9"/>
      <c r="BC4184" s="9"/>
      <c r="BD4184" s="9"/>
      <c r="BE4184" s="9"/>
      <c r="BF4184" s="9"/>
      <c r="BG4184" s="9"/>
      <c r="BH4184" s="9"/>
      <c r="BI4184" s="9"/>
      <c r="BJ4184" s="9"/>
      <c r="BK4184" s="9"/>
      <c r="BL4184" s="9"/>
      <c r="BM4184" s="9"/>
      <c r="BN4184" s="9"/>
      <c r="BO4184" s="9"/>
      <c r="BP4184" s="9"/>
      <c r="BQ4184" s="9"/>
      <c r="BR4184" s="9"/>
      <c r="BS4184" s="9"/>
      <c r="BT4184" s="9"/>
      <c r="BU4184" s="9"/>
      <c r="BV4184" s="9"/>
      <c r="BW4184" s="9"/>
      <c r="BX4184" s="9"/>
      <c r="BY4184" s="9"/>
      <c r="BZ4184" s="9"/>
    </row>
    <row r="4185" spans="1:78">
      <c r="A4185" s="9"/>
      <c r="B4185" s="10"/>
      <c r="D4185" s="9"/>
      <c r="E4185" s="9"/>
      <c r="F4185" s="9"/>
      <c r="G4185" s="9"/>
      <c r="H4185" s="9"/>
      <c r="I4185" s="9"/>
      <c r="J4185" s="9"/>
      <c r="K4185" s="9"/>
      <c r="L4185" s="9"/>
      <c r="M4185" s="9"/>
      <c r="N4185" s="9"/>
      <c r="O4185" s="9"/>
      <c r="P4185" s="9"/>
      <c r="Q4185" s="9"/>
      <c r="R4185" s="9"/>
      <c r="S4185" s="9"/>
      <c r="T4185" s="9"/>
      <c r="U4185" s="9"/>
      <c r="V4185" s="9"/>
      <c r="W4185" s="9"/>
      <c r="X4185" s="9"/>
      <c r="Y4185" s="9"/>
      <c r="Z4185" s="9"/>
      <c r="AA4185" s="9"/>
      <c r="AB4185" s="9"/>
      <c r="AC4185" s="9"/>
      <c r="AD4185" s="9"/>
      <c r="AE4185" s="9"/>
      <c r="AF4185" s="9"/>
      <c r="AG4185" s="9"/>
      <c r="AH4185" s="9"/>
      <c r="AI4185" s="9"/>
      <c r="AJ4185" s="9"/>
      <c r="AK4185" s="9"/>
      <c r="AL4185" s="9"/>
      <c r="AM4185" s="9"/>
      <c r="AN4185" s="9"/>
      <c r="AO4185" s="9"/>
      <c r="AP4185" s="9"/>
      <c r="AQ4185" s="9"/>
      <c r="AR4185" s="9"/>
      <c r="AS4185" s="9"/>
      <c r="AT4185" s="9"/>
      <c r="AU4185" s="9"/>
      <c r="AV4185" s="9"/>
      <c r="AW4185" s="9"/>
      <c r="AX4185" s="9"/>
      <c r="AY4185" s="9"/>
      <c r="AZ4185" s="9"/>
      <c r="BA4185" s="9"/>
      <c r="BB4185" s="9"/>
      <c r="BC4185" s="9"/>
      <c r="BD4185" s="9"/>
      <c r="BE4185" s="9"/>
      <c r="BF4185" s="9"/>
      <c r="BG4185" s="9"/>
      <c r="BH4185" s="9"/>
      <c r="BI4185" s="9"/>
      <c r="BJ4185" s="9"/>
      <c r="BK4185" s="9"/>
      <c r="BL4185" s="9"/>
      <c r="BM4185" s="9"/>
      <c r="BN4185" s="9"/>
      <c r="BO4185" s="9"/>
      <c r="BP4185" s="9"/>
      <c r="BQ4185" s="9"/>
      <c r="BR4185" s="9"/>
      <c r="BS4185" s="9"/>
      <c r="BT4185" s="9"/>
      <c r="BU4185" s="9"/>
      <c r="BV4185" s="9"/>
      <c r="BW4185" s="9"/>
      <c r="BX4185" s="9"/>
      <c r="BY4185" s="9"/>
      <c r="BZ4185" s="9"/>
    </row>
    <row r="4186" spans="1:78">
      <c r="A4186" s="9"/>
      <c r="B4186" s="10"/>
      <c r="D4186" s="9"/>
      <c r="E4186" s="9"/>
      <c r="F4186" s="9"/>
      <c r="G4186" s="9"/>
      <c r="H4186" s="9"/>
      <c r="I4186" s="9"/>
      <c r="J4186" s="9"/>
      <c r="K4186" s="9"/>
      <c r="L4186" s="9"/>
      <c r="M4186" s="9"/>
      <c r="N4186" s="9"/>
      <c r="O4186" s="9"/>
      <c r="P4186" s="9"/>
      <c r="Q4186" s="9"/>
      <c r="R4186" s="9"/>
      <c r="S4186" s="9"/>
      <c r="T4186" s="9"/>
      <c r="U4186" s="9"/>
      <c r="V4186" s="9"/>
      <c r="W4186" s="9"/>
      <c r="X4186" s="9"/>
      <c r="Y4186" s="9"/>
      <c r="Z4186" s="9"/>
      <c r="AA4186" s="9"/>
      <c r="AB4186" s="9"/>
      <c r="AC4186" s="9"/>
      <c r="AD4186" s="9"/>
      <c r="AE4186" s="9"/>
      <c r="AF4186" s="9"/>
      <c r="AG4186" s="9"/>
      <c r="AH4186" s="9"/>
      <c r="AI4186" s="9"/>
      <c r="AJ4186" s="9"/>
      <c r="AK4186" s="9"/>
      <c r="AL4186" s="9"/>
      <c r="AM4186" s="9"/>
      <c r="AN4186" s="9"/>
      <c r="AO4186" s="9"/>
      <c r="AP4186" s="9"/>
      <c r="AQ4186" s="9"/>
      <c r="AR4186" s="9"/>
      <c r="AS4186" s="9"/>
      <c r="AT4186" s="9"/>
      <c r="AU4186" s="9"/>
      <c r="AV4186" s="9"/>
      <c r="AW4186" s="9"/>
      <c r="AX4186" s="9"/>
      <c r="AY4186" s="9"/>
      <c r="AZ4186" s="9"/>
      <c r="BA4186" s="9"/>
      <c r="BB4186" s="9"/>
      <c r="BC4186" s="9"/>
      <c r="BD4186" s="9"/>
      <c r="BE4186" s="9"/>
      <c r="BF4186" s="9"/>
      <c r="BG4186" s="9"/>
      <c r="BH4186" s="9"/>
      <c r="BI4186" s="9"/>
      <c r="BJ4186" s="9"/>
      <c r="BK4186" s="9"/>
      <c r="BL4186" s="9"/>
      <c r="BM4186" s="9"/>
      <c r="BN4186" s="9"/>
      <c r="BO4186" s="9"/>
      <c r="BP4186" s="9"/>
      <c r="BQ4186" s="9"/>
      <c r="BR4186" s="9"/>
      <c r="BS4186" s="9"/>
      <c r="BT4186" s="9"/>
      <c r="BU4186" s="9"/>
      <c r="BV4186" s="9"/>
      <c r="BW4186" s="9"/>
      <c r="BX4186" s="9"/>
      <c r="BY4186" s="9"/>
      <c r="BZ4186" s="9"/>
    </row>
    <row r="4187" spans="1:78">
      <c r="A4187" s="9"/>
      <c r="B4187" s="10"/>
      <c r="D4187" s="9"/>
      <c r="E4187" s="9"/>
      <c r="F4187" s="9"/>
      <c r="G4187" s="9"/>
      <c r="H4187" s="9"/>
      <c r="I4187" s="9"/>
      <c r="J4187" s="9"/>
      <c r="K4187" s="9"/>
      <c r="L4187" s="9"/>
      <c r="M4187" s="9"/>
      <c r="N4187" s="9"/>
      <c r="O4187" s="9"/>
      <c r="P4187" s="9"/>
      <c r="Q4187" s="9"/>
      <c r="R4187" s="9"/>
      <c r="S4187" s="9"/>
      <c r="T4187" s="9"/>
      <c r="U4187" s="9"/>
      <c r="V4187" s="9"/>
      <c r="W4187" s="9"/>
      <c r="X4187" s="9"/>
      <c r="Y4187" s="9"/>
      <c r="Z4187" s="9"/>
      <c r="AA4187" s="9"/>
      <c r="AB4187" s="9"/>
      <c r="AC4187" s="9"/>
      <c r="AD4187" s="9"/>
      <c r="AE4187" s="9"/>
      <c r="AF4187" s="9"/>
      <c r="AG4187" s="9"/>
      <c r="AH4187" s="9"/>
      <c r="AI4187" s="9"/>
      <c r="AJ4187" s="9"/>
      <c r="AK4187" s="9"/>
      <c r="AL4187" s="9"/>
      <c r="AM4187" s="9"/>
      <c r="AN4187" s="9"/>
      <c r="AO4187" s="9"/>
      <c r="AP4187" s="9"/>
      <c r="AQ4187" s="9"/>
      <c r="AR4187" s="9"/>
      <c r="AS4187" s="9"/>
      <c r="AT4187" s="9"/>
      <c r="AU4187" s="9"/>
      <c r="AV4187" s="9"/>
      <c r="AW4187" s="9"/>
      <c r="AX4187" s="9"/>
      <c r="AY4187" s="9"/>
      <c r="AZ4187" s="9"/>
      <c r="BA4187" s="9"/>
      <c r="BB4187" s="9"/>
      <c r="BC4187" s="9"/>
      <c r="BD4187" s="9"/>
      <c r="BE4187" s="9"/>
      <c r="BF4187" s="9"/>
      <c r="BG4187" s="9"/>
      <c r="BH4187" s="9"/>
      <c r="BI4187" s="9"/>
      <c r="BJ4187" s="9"/>
      <c r="BK4187" s="9"/>
      <c r="BL4187" s="9"/>
      <c r="BM4187" s="9"/>
      <c r="BN4187" s="9"/>
      <c r="BO4187" s="9"/>
      <c r="BP4187" s="9"/>
      <c r="BQ4187" s="9"/>
      <c r="BR4187" s="9"/>
      <c r="BS4187" s="9"/>
      <c r="BT4187" s="9"/>
      <c r="BU4187" s="9"/>
      <c r="BV4187" s="9"/>
      <c r="BW4187" s="9"/>
      <c r="BX4187" s="9"/>
      <c r="BY4187" s="9"/>
      <c r="BZ4187" s="9"/>
    </row>
    <row r="4188" spans="1:78">
      <c r="A4188" s="9"/>
      <c r="B4188" s="10"/>
      <c r="D4188" s="9"/>
      <c r="E4188" s="9"/>
      <c r="F4188" s="9"/>
      <c r="G4188" s="9"/>
      <c r="H4188" s="9"/>
      <c r="I4188" s="9"/>
      <c r="J4188" s="9"/>
      <c r="K4188" s="9"/>
      <c r="L4188" s="9"/>
      <c r="M4188" s="9"/>
      <c r="N4188" s="9"/>
      <c r="O4188" s="9"/>
      <c r="P4188" s="9"/>
      <c r="Q4188" s="9"/>
      <c r="R4188" s="9"/>
      <c r="S4188" s="9"/>
      <c r="T4188" s="9"/>
      <c r="U4188" s="9"/>
      <c r="V4188" s="9"/>
      <c r="W4188" s="9"/>
      <c r="X4188" s="9"/>
      <c r="Y4188" s="9"/>
      <c r="Z4188" s="9"/>
      <c r="AA4188" s="9"/>
      <c r="AB4188" s="9"/>
      <c r="AC4188" s="9"/>
      <c r="AD4188" s="9"/>
      <c r="AE4188" s="9"/>
      <c r="AF4188" s="9"/>
      <c r="AG4188" s="9"/>
      <c r="AH4188" s="9"/>
      <c r="AI4188" s="9"/>
      <c r="AJ4188" s="9"/>
      <c r="AK4188" s="9"/>
      <c r="AL4188" s="9"/>
      <c r="AM4188" s="9"/>
      <c r="AN4188" s="9"/>
      <c r="AO4188" s="9"/>
      <c r="AP4188" s="9"/>
      <c r="AQ4188" s="9"/>
      <c r="AR4188" s="9"/>
      <c r="AS4188" s="9"/>
      <c r="AT4188" s="9"/>
      <c r="AU4188" s="9"/>
      <c r="AV4188" s="9"/>
      <c r="AW4188" s="9"/>
      <c r="AX4188" s="9"/>
      <c r="AY4188" s="9"/>
      <c r="AZ4188" s="9"/>
      <c r="BA4188" s="9"/>
      <c r="BB4188" s="9"/>
      <c r="BC4188" s="9"/>
      <c r="BD4188" s="9"/>
      <c r="BE4188" s="9"/>
      <c r="BF4188" s="9"/>
      <c r="BG4188" s="9"/>
      <c r="BH4188" s="9"/>
      <c r="BI4188" s="9"/>
      <c r="BJ4188" s="9"/>
      <c r="BK4188" s="9"/>
      <c r="BL4188" s="9"/>
      <c r="BM4188" s="9"/>
      <c r="BN4188" s="9"/>
      <c r="BO4188" s="9"/>
      <c r="BP4188" s="9"/>
      <c r="BQ4188" s="9"/>
      <c r="BR4188" s="9"/>
      <c r="BS4188" s="9"/>
      <c r="BT4188" s="9"/>
      <c r="BU4188" s="9"/>
      <c r="BV4188" s="9"/>
      <c r="BW4188" s="9"/>
      <c r="BX4188" s="9"/>
      <c r="BY4188" s="9"/>
      <c r="BZ4188" s="9"/>
    </row>
    <row r="4189" spans="1:78">
      <c r="A4189" s="9"/>
      <c r="B4189" s="10"/>
      <c r="D4189" s="9"/>
      <c r="E4189" s="9"/>
      <c r="F4189" s="9"/>
      <c r="G4189" s="9"/>
      <c r="H4189" s="9"/>
      <c r="I4189" s="9"/>
      <c r="J4189" s="9"/>
      <c r="K4189" s="9"/>
      <c r="L4189" s="9"/>
      <c r="M4189" s="9"/>
      <c r="N4189" s="9"/>
      <c r="O4189" s="9"/>
      <c r="P4189" s="9"/>
      <c r="Q4189" s="9"/>
      <c r="R4189" s="9"/>
      <c r="S4189" s="9"/>
      <c r="T4189" s="9"/>
      <c r="U4189" s="9"/>
      <c r="V4189" s="9"/>
      <c r="W4189" s="9"/>
      <c r="X4189" s="9"/>
      <c r="Y4189" s="9"/>
      <c r="Z4189" s="9"/>
      <c r="AA4189" s="9"/>
      <c r="AB4189" s="9"/>
      <c r="AC4189" s="9"/>
      <c r="AD4189" s="9"/>
      <c r="AE4189" s="9"/>
      <c r="AF4189" s="9"/>
      <c r="AG4189" s="9"/>
      <c r="AH4189" s="9"/>
      <c r="AI4189" s="9"/>
      <c r="AJ4189" s="9"/>
      <c r="AK4189" s="9"/>
      <c r="AL4189" s="9"/>
      <c r="AM4189" s="9"/>
      <c r="AN4189" s="9"/>
      <c r="AO4189" s="9"/>
      <c r="AP4189" s="9"/>
      <c r="AQ4189" s="9"/>
      <c r="AR4189" s="9"/>
      <c r="AS4189" s="9"/>
      <c r="AT4189" s="9"/>
      <c r="AU4189" s="9"/>
      <c r="AV4189" s="9"/>
      <c r="AW4189" s="9"/>
      <c r="AX4189" s="9"/>
      <c r="AY4189" s="9"/>
      <c r="AZ4189" s="9"/>
      <c r="BA4189" s="9"/>
      <c r="BB4189" s="9"/>
      <c r="BC4189" s="9"/>
      <c r="BD4189" s="9"/>
      <c r="BE4189" s="9"/>
      <c r="BF4189" s="9"/>
      <c r="BG4189" s="9"/>
      <c r="BH4189" s="9"/>
      <c r="BI4189" s="9"/>
      <c r="BJ4189" s="9"/>
      <c r="BK4189" s="9"/>
      <c r="BL4189" s="9"/>
      <c r="BM4189" s="9"/>
      <c r="BN4189" s="9"/>
      <c r="BO4189" s="9"/>
      <c r="BP4189" s="9"/>
      <c r="BQ4189" s="9"/>
      <c r="BR4189" s="9"/>
      <c r="BS4189" s="9"/>
      <c r="BT4189" s="9"/>
      <c r="BU4189" s="9"/>
      <c r="BV4189" s="9"/>
      <c r="BW4189" s="9"/>
      <c r="BX4189" s="9"/>
      <c r="BY4189" s="9"/>
      <c r="BZ4189" s="9"/>
    </row>
    <row r="4190" spans="1:78">
      <c r="A4190" s="9"/>
      <c r="B4190" s="10"/>
      <c r="D4190" s="9"/>
      <c r="E4190" s="9"/>
      <c r="F4190" s="9"/>
      <c r="G4190" s="9"/>
      <c r="H4190" s="9"/>
      <c r="I4190" s="9"/>
      <c r="J4190" s="9"/>
      <c r="K4190" s="9"/>
      <c r="L4190" s="9"/>
      <c r="M4190" s="9"/>
      <c r="N4190" s="9"/>
      <c r="O4190" s="9"/>
      <c r="P4190" s="9"/>
      <c r="Q4190" s="9"/>
      <c r="R4190" s="9"/>
      <c r="S4190" s="9"/>
      <c r="T4190" s="9"/>
      <c r="U4190" s="9"/>
      <c r="V4190" s="9"/>
      <c r="W4190" s="9"/>
      <c r="X4190" s="9"/>
      <c r="Y4190" s="9"/>
      <c r="Z4190" s="9"/>
      <c r="AA4190" s="9"/>
      <c r="AB4190" s="9"/>
      <c r="AC4190" s="9"/>
      <c r="AD4190" s="9"/>
      <c r="AE4190" s="9"/>
      <c r="AF4190" s="9"/>
      <c r="AG4190" s="9"/>
      <c r="AH4190" s="9"/>
      <c r="AI4190" s="9"/>
      <c r="AJ4190" s="9"/>
      <c r="AK4190" s="9"/>
      <c r="AL4190" s="9"/>
      <c r="AM4190" s="9"/>
      <c r="AN4190" s="9"/>
      <c r="AO4190" s="9"/>
      <c r="AP4190" s="9"/>
      <c r="AQ4190" s="9"/>
      <c r="AR4190" s="9"/>
      <c r="AS4190" s="9"/>
      <c r="AT4190" s="9"/>
      <c r="AU4190" s="9"/>
      <c r="AV4190" s="9"/>
      <c r="AW4190" s="9"/>
      <c r="AX4190" s="9"/>
      <c r="AY4190" s="9"/>
      <c r="AZ4190" s="9"/>
      <c r="BA4190" s="9"/>
      <c r="BB4190" s="9"/>
      <c r="BC4190" s="9"/>
      <c r="BD4190" s="9"/>
      <c r="BE4190" s="9"/>
      <c r="BF4190" s="9"/>
      <c r="BG4190" s="9"/>
      <c r="BH4190" s="9"/>
      <c r="BI4190" s="9"/>
      <c r="BJ4190" s="9"/>
      <c r="BK4190" s="9"/>
      <c r="BL4190" s="9"/>
      <c r="BM4190" s="9"/>
      <c r="BN4190" s="9"/>
      <c r="BO4190" s="9"/>
      <c r="BP4190" s="9"/>
      <c r="BQ4190" s="9"/>
      <c r="BR4190" s="9"/>
      <c r="BS4190" s="9"/>
      <c r="BT4190" s="9"/>
      <c r="BU4190" s="9"/>
      <c r="BV4190" s="9"/>
      <c r="BW4190" s="9"/>
      <c r="BX4190" s="9"/>
      <c r="BY4190" s="9"/>
      <c r="BZ4190" s="9"/>
    </row>
    <row r="4191" spans="1:78">
      <c r="A4191" s="9"/>
      <c r="B4191" s="10"/>
      <c r="D4191" s="9"/>
      <c r="E4191" s="9"/>
      <c r="F4191" s="9"/>
      <c r="G4191" s="9"/>
      <c r="H4191" s="9"/>
      <c r="I4191" s="9"/>
      <c r="J4191" s="9"/>
      <c r="K4191" s="9"/>
      <c r="L4191" s="9"/>
      <c r="M4191" s="9"/>
      <c r="N4191" s="9"/>
      <c r="O4191" s="9"/>
      <c r="P4191" s="9"/>
      <c r="Q4191" s="9"/>
      <c r="R4191" s="9"/>
      <c r="S4191" s="9"/>
      <c r="T4191" s="9"/>
      <c r="U4191" s="9"/>
      <c r="V4191" s="9"/>
      <c r="W4191" s="9"/>
      <c r="X4191" s="9"/>
      <c r="Y4191" s="9"/>
      <c r="Z4191" s="9"/>
      <c r="AA4191" s="9"/>
      <c r="AB4191" s="9"/>
      <c r="AC4191" s="9"/>
      <c r="AD4191" s="9"/>
      <c r="AE4191" s="9"/>
      <c r="AF4191" s="9"/>
      <c r="AG4191" s="9"/>
      <c r="AH4191" s="9"/>
      <c r="AI4191" s="9"/>
      <c r="AJ4191" s="9"/>
      <c r="AK4191" s="9"/>
      <c r="AL4191" s="9"/>
      <c r="AM4191" s="9"/>
      <c r="AN4191" s="9"/>
      <c r="AO4191" s="9"/>
      <c r="AP4191" s="9"/>
      <c r="AQ4191" s="9"/>
      <c r="AR4191" s="9"/>
      <c r="AS4191" s="9"/>
      <c r="AT4191" s="9"/>
      <c r="AU4191" s="9"/>
      <c r="AV4191" s="9"/>
      <c r="AW4191" s="9"/>
      <c r="AX4191" s="9"/>
      <c r="AY4191" s="9"/>
      <c r="AZ4191" s="9"/>
      <c r="BA4191" s="9"/>
      <c r="BB4191" s="9"/>
      <c r="BC4191" s="9"/>
      <c r="BD4191" s="9"/>
      <c r="BE4191" s="9"/>
      <c r="BF4191" s="9"/>
      <c r="BG4191" s="9"/>
      <c r="BH4191" s="9"/>
      <c r="BI4191" s="9"/>
      <c r="BJ4191" s="9"/>
      <c r="BK4191" s="9"/>
      <c r="BL4191" s="9"/>
      <c r="BM4191" s="9"/>
      <c r="BN4191" s="9"/>
      <c r="BO4191" s="9"/>
      <c r="BP4191" s="9"/>
      <c r="BQ4191" s="9"/>
      <c r="BR4191" s="9"/>
      <c r="BS4191" s="9"/>
      <c r="BT4191" s="9"/>
      <c r="BU4191" s="9"/>
      <c r="BV4191" s="9"/>
      <c r="BW4191" s="9"/>
      <c r="BX4191" s="9"/>
      <c r="BY4191" s="9"/>
      <c r="BZ4191" s="9"/>
    </row>
    <row r="4192" spans="1:78">
      <c r="A4192" s="9"/>
      <c r="B4192" s="10"/>
      <c r="D4192" s="9"/>
      <c r="E4192" s="9"/>
      <c r="F4192" s="9"/>
      <c r="G4192" s="9"/>
      <c r="H4192" s="9"/>
      <c r="I4192" s="9"/>
      <c r="J4192" s="9"/>
      <c r="K4192" s="9"/>
      <c r="L4192" s="9"/>
      <c r="M4192" s="9"/>
      <c r="N4192" s="9"/>
      <c r="O4192" s="9"/>
      <c r="P4192" s="9"/>
      <c r="Q4192" s="9"/>
      <c r="R4192" s="9"/>
      <c r="S4192" s="9"/>
      <c r="T4192" s="9"/>
      <c r="U4192" s="9"/>
      <c r="V4192" s="9"/>
      <c r="W4192" s="9"/>
      <c r="X4192" s="9"/>
      <c r="Y4192" s="9"/>
      <c r="Z4192" s="9"/>
      <c r="AA4192" s="9"/>
      <c r="AB4192" s="9"/>
      <c r="AC4192" s="9"/>
      <c r="AD4192" s="9"/>
      <c r="AE4192" s="9"/>
      <c r="AF4192" s="9"/>
      <c r="AG4192" s="9"/>
      <c r="AH4192" s="9"/>
      <c r="AI4192" s="9"/>
      <c r="AJ4192" s="9"/>
      <c r="AK4192" s="9"/>
      <c r="AL4192" s="9"/>
      <c r="AM4192" s="9"/>
      <c r="AN4192" s="9"/>
      <c r="AO4192" s="9"/>
      <c r="AP4192" s="9"/>
      <c r="AQ4192" s="9"/>
      <c r="AR4192" s="9"/>
      <c r="AS4192" s="9"/>
      <c r="AT4192" s="9"/>
      <c r="AU4192" s="9"/>
      <c r="AV4192" s="9"/>
      <c r="AW4192" s="9"/>
      <c r="AX4192" s="9"/>
      <c r="AY4192" s="9"/>
      <c r="AZ4192" s="9"/>
      <c r="BA4192" s="9"/>
      <c r="BB4192" s="9"/>
      <c r="BC4192" s="9"/>
      <c r="BD4192" s="9"/>
      <c r="BE4192" s="9"/>
      <c r="BF4192" s="9"/>
      <c r="BG4192" s="9"/>
      <c r="BH4192" s="9"/>
      <c r="BI4192" s="9"/>
      <c r="BJ4192" s="9"/>
      <c r="BK4192" s="9"/>
      <c r="BL4192" s="9"/>
      <c r="BM4192" s="9"/>
      <c r="BN4192" s="9"/>
      <c r="BO4192" s="9"/>
      <c r="BP4192" s="9"/>
      <c r="BQ4192" s="9"/>
      <c r="BR4192" s="9"/>
      <c r="BS4192" s="9"/>
      <c r="BT4192" s="9"/>
      <c r="BU4192" s="9"/>
      <c r="BV4192" s="9"/>
      <c r="BW4192" s="9"/>
      <c r="BX4192" s="9"/>
      <c r="BY4192" s="9"/>
      <c r="BZ4192" s="9"/>
    </row>
    <row r="4193" spans="1:78">
      <c r="A4193" s="9"/>
      <c r="B4193" s="10"/>
      <c r="D4193" s="9"/>
      <c r="E4193" s="9"/>
      <c r="F4193" s="9"/>
      <c r="G4193" s="9"/>
      <c r="H4193" s="9"/>
      <c r="I4193" s="9"/>
      <c r="J4193" s="9"/>
      <c r="K4193" s="9"/>
      <c r="L4193" s="9"/>
      <c r="M4193" s="9"/>
      <c r="N4193" s="9"/>
      <c r="O4193" s="9"/>
      <c r="P4193" s="9"/>
      <c r="Q4193" s="9"/>
      <c r="R4193" s="9"/>
      <c r="S4193" s="9"/>
      <c r="T4193" s="9"/>
      <c r="U4193" s="9"/>
      <c r="V4193" s="9"/>
      <c r="W4193" s="9"/>
      <c r="X4193" s="9"/>
      <c r="Y4193" s="9"/>
      <c r="Z4193" s="9"/>
      <c r="AA4193" s="9"/>
      <c r="AB4193" s="9"/>
      <c r="AC4193" s="9"/>
      <c r="AD4193" s="9"/>
      <c r="AE4193" s="9"/>
      <c r="AF4193" s="9"/>
      <c r="AG4193" s="9"/>
      <c r="AH4193" s="9"/>
      <c r="AI4193" s="9"/>
      <c r="AJ4193" s="9"/>
      <c r="AK4193" s="9"/>
      <c r="AL4193" s="9"/>
      <c r="AM4193" s="9"/>
      <c r="AN4193" s="9"/>
      <c r="AO4193" s="9"/>
      <c r="AP4193" s="9"/>
      <c r="AQ4193" s="9"/>
      <c r="AR4193" s="9"/>
      <c r="AS4193" s="9"/>
      <c r="AT4193" s="9"/>
      <c r="AU4193" s="9"/>
      <c r="AV4193" s="9"/>
      <c r="AW4193" s="9"/>
      <c r="AX4193" s="9"/>
      <c r="AY4193" s="9"/>
      <c r="AZ4193" s="9"/>
      <c r="BA4193" s="9"/>
      <c r="BB4193" s="9"/>
      <c r="BC4193" s="9"/>
      <c r="BD4193" s="9"/>
      <c r="BE4193" s="9"/>
      <c r="BF4193" s="9"/>
      <c r="BG4193" s="9"/>
      <c r="BH4193" s="9"/>
      <c r="BI4193" s="9"/>
      <c r="BJ4193" s="9"/>
      <c r="BK4193" s="9"/>
      <c r="BL4193" s="9"/>
      <c r="BM4193" s="9"/>
      <c r="BN4193" s="9"/>
      <c r="BO4193" s="9"/>
      <c r="BP4193" s="9"/>
      <c r="BQ4193" s="9"/>
      <c r="BR4193" s="9"/>
      <c r="BS4193" s="9"/>
      <c r="BT4193" s="9"/>
      <c r="BU4193" s="9"/>
      <c r="BV4193" s="9"/>
      <c r="BW4193" s="9"/>
      <c r="BX4193" s="9"/>
      <c r="BY4193" s="9"/>
      <c r="BZ4193" s="9"/>
    </row>
    <row r="4194" spans="1:78">
      <c r="A4194" s="9"/>
      <c r="B4194" s="10"/>
      <c r="D4194" s="9"/>
      <c r="E4194" s="9"/>
      <c r="F4194" s="9"/>
      <c r="G4194" s="9"/>
      <c r="H4194" s="9"/>
      <c r="I4194" s="9"/>
      <c r="J4194" s="9"/>
      <c r="K4194" s="9"/>
      <c r="L4194" s="9"/>
      <c r="M4194" s="9"/>
      <c r="N4194" s="9"/>
      <c r="O4194" s="9"/>
      <c r="P4194" s="9"/>
      <c r="Q4194" s="9"/>
      <c r="R4194" s="9"/>
      <c r="S4194" s="9"/>
      <c r="T4194" s="9"/>
      <c r="U4194" s="9"/>
      <c r="V4194" s="9"/>
      <c r="W4194" s="9"/>
      <c r="X4194" s="9"/>
      <c r="Y4194" s="9"/>
      <c r="Z4194" s="9"/>
      <c r="AA4194" s="9"/>
      <c r="AB4194" s="9"/>
      <c r="AC4194" s="9"/>
      <c r="AD4194" s="9"/>
      <c r="AE4194" s="9"/>
      <c r="AF4194" s="9"/>
      <c r="AG4194" s="9"/>
      <c r="AH4194" s="9"/>
      <c r="AI4194" s="9"/>
      <c r="AJ4194" s="9"/>
      <c r="AK4194" s="9"/>
      <c r="AL4194" s="9"/>
      <c r="AM4194" s="9"/>
      <c r="AN4194" s="9"/>
      <c r="AO4194" s="9"/>
      <c r="AP4194" s="9"/>
      <c r="AQ4194" s="9"/>
      <c r="AR4194" s="9"/>
      <c r="AS4194" s="9"/>
      <c r="AT4194" s="9"/>
      <c r="AU4194" s="9"/>
      <c r="AV4194" s="9"/>
      <c r="AW4194" s="9"/>
      <c r="AX4194" s="9"/>
      <c r="AY4194" s="9"/>
      <c r="AZ4194" s="9"/>
      <c r="BA4194" s="9"/>
      <c r="BB4194" s="9"/>
      <c r="BC4194" s="9"/>
      <c r="BD4194" s="9"/>
      <c r="BE4194" s="9"/>
      <c r="BF4194" s="9"/>
      <c r="BG4194" s="9"/>
      <c r="BH4194" s="9"/>
      <c r="BI4194" s="9"/>
      <c r="BJ4194" s="9"/>
      <c r="BK4194" s="9"/>
      <c r="BL4194" s="9"/>
      <c r="BM4194" s="9"/>
      <c r="BN4194" s="9"/>
      <c r="BO4194" s="9"/>
      <c r="BP4194" s="9"/>
      <c r="BQ4194" s="9"/>
      <c r="BR4194" s="9"/>
      <c r="BS4194" s="9"/>
      <c r="BT4194" s="9"/>
      <c r="BU4194" s="9"/>
      <c r="BV4194" s="9"/>
      <c r="BW4194" s="9"/>
      <c r="BX4194" s="9"/>
      <c r="BY4194" s="9"/>
      <c r="BZ4194" s="9"/>
    </row>
    <row r="4195" spans="1:78">
      <c r="A4195" s="9"/>
      <c r="B4195" s="10"/>
      <c r="D4195" s="9"/>
      <c r="E4195" s="9"/>
      <c r="F4195" s="9"/>
      <c r="G4195" s="9"/>
      <c r="H4195" s="9"/>
      <c r="I4195" s="9"/>
      <c r="J4195" s="9"/>
      <c r="K4195" s="9"/>
      <c r="L4195" s="9"/>
      <c r="M4195" s="9"/>
      <c r="N4195" s="9"/>
      <c r="O4195" s="9"/>
      <c r="P4195" s="9"/>
      <c r="Q4195" s="9"/>
      <c r="R4195" s="9"/>
      <c r="S4195" s="9"/>
      <c r="T4195" s="9"/>
      <c r="U4195" s="9"/>
      <c r="V4195" s="9"/>
      <c r="W4195" s="9"/>
      <c r="X4195" s="9"/>
      <c r="Y4195" s="9"/>
      <c r="Z4195" s="9"/>
      <c r="AA4195" s="9"/>
      <c r="AB4195" s="9"/>
      <c r="AC4195" s="9"/>
      <c r="AD4195" s="9"/>
      <c r="AE4195" s="9"/>
      <c r="AF4195" s="9"/>
      <c r="AG4195" s="9"/>
      <c r="AH4195" s="9"/>
      <c r="AI4195" s="9"/>
      <c r="AJ4195" s="9"/>
      <c r="AK4195" s="9"/>
      <c r="AL4195" s="9"/>
      <c r="AM4195" s="9"/>
      <c r="AN4195" s="9"/>
      <c r="AO4195" s="9"/>
      <c r="AP4195" s="9"/>
      <c r="AQ4195" s="9"/>
      <c r="AR4195" s="9"/>
      <c r="AS4195" s="9"/>
      <c r="AT4195" s="9"/>
      <c r="AU4195" s="9"/>
      <c r="AV4195" s="9"/>
      <c r="AW4195" s="9"/>
      <c r="AX4195" s="9"/>
      <c r="AY4195" s="9"/>
      <c r="AZ4195" s="9"/>
      <c r="BA4195" s="9"/>
      <c r="BB4195" s="9"/>
      <c r="BC4195" s="9"/>
      <c r="BD4195" s="9"/>
      <c r="BE4195" s="9"/>
      <c r="BF4195" s="9"/>
      <c r="BG4195" s="9"/>
      <c r="BH4195" s="9"/>
      <c r="BI4195" s="9"/>
      <c r="BJ4195" s="9"/>
      <c r="BK4195" s="9"/>
      <c r="BL4195" s="9"/>
      <c r="BM4195" s="9"/>
      <c r="BN4195" s="9"/>
      <c r="BO4195" s="9"/>
      <c r="BP4195" s="9"/>
      <c r="BQ4195" s="9"/>
      <c r="BR4195" s="9"/>
      <c r="BS4195" s="9"/>
      <c r="BT4195" s="9"/>
      <c r="BU4195" s="9"/>
      <c r="BV4195" s="9"/>
      <c r="BW4195" s="9"/>
      <c r="BX4195" s="9"/>
      <c r="BY4195" s="9"/>
      <c r="BZ4195" s="9"/>
    </row>
    <row r="4196" spans="1:78">
      <c r="A4196" s="9"/>
      <c r="B4196" s="10"/>
      <c r="D4196" s="9"/>
      <c r="E4196" s="9"/>
      <c r="F4196" s="9"/>
      <c r="G4196" s="9"/>
      <c r="H4196" s="9"/>
      <c r="I4196" s="9"/>
      <c r="J4196" s="9"/>
      <c r="K4196" s="9"/>
      <c r="L4196" s="9"/>
      <c r="M4196" s="9"/>
      <c r="N4196" s="9"/>
      <c r="O4196" s="9"/>
      <c r="P4196" s="9"/>
      <c r="Q4196" s="9"/>
      <c r="R4196" s="9"/>
      <c r="S4196" s="9"/>
      <c r="T4196" s="9"/>
      <c r="U4196" s="9"/>
      <c r="V4196" s="9"/>
      <c r="W4196" s="9"/>
      <c r="X4196" s="9"/>
      <c r="Y4196" s="9"/>
      <c r="Z4196" s="9"/>
      <c r="AA4196" s="9"/>
      <c r="AB4196" s="9"/>
      <c r="AC4196" s="9"/>
      <c r="AD4196" s="9"/>
      <c r="AE4196" s="9"/>
      <c r="AF4196" s="9"/>
      <c r="AG4196" s="9"/>
      <c r="AH4196" s="9"/>
      <c r="AI4196" s="9"/>
      <c r="AJ4196" s="9"/>
      <c r="AK4196" s="9"/>
      <c r="AL4196" s="9"/>
      <c r="AM4196" s="9"/>
      <c r="AN4196" s="9"/>
      <c r="AO4196" s="9"/>
      <c r="AP4196" s="9"/>
      <c r="AQ4196" s="9"/>
      <c r="AR4196" s="9"/>
      <c r="AS4196" s="9"/>
      <c r="AT4196" s="9"/>
      <c r="AU4196" s="9"/>
      <c r="AV4196" s="9"/>
      <c r="AW4196" s="9"/>
      <c r="AX4196" s="9"/>
      <c r="AY4196" s="9"/>
      <c r="AZ4196" s="9"/>
      <c r="BA4196" s="9"/>
      <c r="BB4196" s="9"/>
      <c r="BC4196" s="9"/>
      <c r="BD4196" s="9"/>
      <c r="BE4196" s="9"/>
      <c r="BF4196" s="9"/>
      <c r="BG4196" s="9"/>
      <c r="BH4196" s="9"/>
      <c r="BI4196" s="9"/>
      <c r="BJ4196" s="9"/>
      <c r="BK4196" s="9"/>
      <c r="BL4196" s="9"/>
      <c r="BM4196" s="9"/>
      <c r="BN4196" s="9"/>
      <c r="BO4196" s="9"/>
      <c r="BP4196" s="9"/>
      <c r="BQ4196" s="9"/>
      <c r="BR4196" s="9"/>
      <c r="BS4196" s="9"/>
      <c r="BT4196" s="9"/>
      <c r="BU4196" s="9"/>
      <c r="BV4196" s="9"/>
      <c r="BW4196" s="9"/>
      <c r="BX4196" s="9"/>
      <c r="BY4196" s="9"/>
      <c r="BZ4196" s="9"/>
    </row>
    <row r="4197" spans="1:78">
      <c r="A4197" s="9"/>
      <c r="B4197" s="10"/>
      <c r="D4197" s="9"/>
      <c r="E4197" s="9"/>
      <c r="F4197" s="9"/>
      <c r="G4197" s="9"/>
      <c r="H4197" s="9"/>
      <c r="I4197" s="9"/>
      <c r="J4197" s="9"/>
      <c r="K4197" s="9"/>
      <c r="L4197" s="9"/>
      <c r="M4197" s="9"/>
      <c r="N4197" s="9"/>
      <c r="O4197" s="9"/>
      <c r="P4197" s="9"/>
      <c r="Q4197" s="9"/>
      <c r="R4197" s="9"/>
      <c r="S4197" s="9"/>
      <c r="T4197" s="9"/>
      <c r="U4197" s="9"/>
      <c r="V4197" s="9"/>
      <c r="W4197" s="9"/>
      <c r="X4197" s="9"/>
      <c r="Y4197" s="9"/>
      <c r="Z4197" s="9"/>
      <c r="AA4197" s="9"/>
      <c r="AB4197" s="9"/>
      <c r="AC4197" s="9"/>
      <c r="AD4197" s="9"/>
      <c r="AE4197" s="9"/>
      <c r="AF4197" s="9"/>
      <c r="AG4197" s="9"/>
      <c r="AH4197" s="9"/>
      <c r="AI4197" s="9"/>
      <c r="AJ4197" s="9"/>
      <c r="AK4197" s="9"/>
      <c r="AL4197" s="9"/>
      <c r="AM4197" s="9"/>
      <c r="AN4197" s="9"/>
      <c r="AO4197" s="9"/>
      <c r="AP4197" s="9"/>
      <c r="AQ4197" s="9"/>
      <c r="AR4197" s="9"/>
      <c r="AS4197" s="9"/>
      <c r="AT4197" s="9"/>
      <c r="AU4197" s="9"/>
      <c r="AV4197" s="9"/>
      <c r="AW4197" s="9"/>
      <c r="AX4197" s="9"/>
      <c r="AY4197" s="9"/>
      <c r="AZ4197" s="9"/>
      <c r="BA4197" s="9"/>
      <c r="BB4197" s="9"/>
      <c r="BC4197" s="9"/>
      <c r="BD4197" s="9"/>
      <c r="BE4197" s="9"/>
      <c r="BF4197" s="9"/>
      <c r="BG4197" s="9"/>
      <c r="BH4197" s="9"/>
      <c r="BI4197" s="9"/>
      <c r="BJ4197" s="9"/>
      <c r="BK4197" s="9"/>
      <c r="BL4197" s="9"/>
      <c r="BM4197" s="9"/>
      <c r="BN4197" s="9"/>
      <c r="BO4197" s="9"/>
      <c r="BP4197" s="9"/>
      <c r="BQ4197" s="9"/>
      <c r="BR4197" s="9"/>
      <c r="BS4197" s="9"/>
      <c r="BT4197" s="9"/>
      <c r="BU4197" s="9"/>
      <c r="BV4197" s="9"/>
      <c r="BW4197" s="9"/>
      <c r="BX4197" s="9"/>
      <c r="BY4197" s="9"/>
      <c r="BZ4197" s="9"/>
    </row>
    <row r="4198" spans="1:78">
      <c r="A4198" s="9"/>
      <c r="B4198" s="10"/>
      <c r="D4198" s="9"/>
      <c r="E4198" s="9"/>
      <c r="F4198" s="9"/>
      <c r="G4198" s="9"/>
      <c r="H4198" s="9"/>
      <c r="I4198" s="9"/>
      <c r="J4198" s="9"/>
      <c r="K4198" s="9"/>
      <c r="L4198" s="9"/>
      <c r="M4198" s="9"/>
      <c r="N4198" s="9"/>
      <c r="O4198" s="9"/>
      <c r="P4198" s="9"/>
      <c r="Q4198" s="9"/>
      <c r="R4198" s="9"/>
      <c r="S4198" s="9"/>
      <c r="T4198" s="9"/>
      <c r="U4198" s="9"/>
      <c r="V4198" s="9"/>
      <c r="W4198" s="9"/>
      <c r="X4198" s="9"/>
      <c r="Y4198" s="9"/>
      <c r="Z4198" s="9"/>
      <c r="AA4198" s="9"/>
      <c r="AB4198" s="9"/>
      <c r="AC4198" s="9"/>
      <c r="AD4198" s="9"/>
      <c r="AE4198" s="9"/>
      <c r="AF4198" s="9"/>
      <c r="AG4198" s="9"/>
      <c r="AH4198" s="9"/>
      <c r="AI4198" s="9"/>
      <c r="AJ4198" s="9"/>
      <c r="AK4198" s="9"/>
      <c r="AL4198" s="9"/>
      <c r="AM4198" s="9"/>
      <c r="AN4198" s="9"/>
      <c r="AO4198" s="9"/>
      <c r="AP4198" s="9"/>
      <c r="AQ4198" s="9"/>
      <c r="AR4198" s="9"/>
      <c r="AS4198" s="9"/>
      <c r="AT4198" s="9"/>
      <c r="AU4198" s="9"/>
      <c r="AV4198" s="9"/>
      <c r="AW4198" s="9"/>
      <c r="AX4198" s="9"/>
      <c r="AY4198" s="9"/>
      <c r="AZ4198" s="9"/>
      <c r="BA4198" s="9"/>
      <c r="BB4198" s="9"/>
      <c r="BC4198" s="9"/>
      <c r="BD4198" s="9"/>
      <c r="BE4198" s="9"/>
      <c r="BF4198" s="9"/>
      <c r="BG4198" s="9"/>
      <c r="BH4198" s="9"/>
      <c r="BI4198" s="9"/>
      <c r="BJ4198" s="9"/>
      <c r="BK4198" s="9"/>
      <c r="BL4198" s="9"/>
      <c r="BM4198" s="9"/>
      <c r="BN4198" s="9"/>
      <c r="BO4198" s="9"/>
      <c r="BP4198" s="9"/>
      <c r="BQ4198" s="9"/>
      <c r="BR4198" s="9"/>
      <c r="BS4198" s="9"/>
      <c r="BT4198" s="9"/>
      <c r="BU4198" s="9"/>
      <c r="BV4198" s="9"/>
      <c r="BW4198" s="9"/>
      <c r="BX4198" s="9"/>
      <c r="BY4198" s="9"/>
      <c r="BZ4198" s="9"/>
    </row>
    <row r="4199" spans="1:78">
      <c r="A4199" s="9"/>
      <c r="B4199" s="10"/>
      <c r="D4199" s="9"/>
      <c r="E4199" s="9"/>
      <c r="F4199" s="9"/>
      <c r="G4199" s="9"/>
      <c r="H4199" s="9"/>
      <c r="I4199" s="9"/>
      <c r="J4199" s="9"/>
      <c r="K4199" s="9"/>
      <c r="L4199" s="9"/>
      <c r="M4199" s="9"/>
      <c r="N4199" s="9"/>
      <c r="O4199" s="9"/>
      <c r="P4199" s="9"/>
      <c r="Q4199" s="9"/>
      <c r="R4199" s="9"/>
      <c r="S4199" s="9"/>
      <c r="T4199" s="9"/>
      <c r="U4199" s="9"/>
      <c r="V4199" s="9"/>
      <c r="W4199" s="9"/>
      <c r="X4199" s="9"/>
      <c r="Y4199" s="9"/>
      <c r="Z4199" s="9"/>
      <c r="AA4199" s="9"/>
      <c r="AB4199" s="9"/>
      <c r="AC4199" s="9"/>
      <c r="AD4199" s="9"/>
      <c r="AE4199" s="9"/>
      <c r="AF4199" s="9"/>
      <c r="AG4199" s="9"/>
      <c r="AH4199" s="9"/>
      <c r="AI4199" s="9"/>
      <c r="AJ4199" s="9"/>
      <c r="AK4199" s="9"/>
      <c r="AL4199" s="9"/>
      <c r="AM4199" s="9"/>
      <c r="AN4199" s="9"/>
      <c r="AO4199" s="9"/>
      <c r="AP4199" s="9"/>
      <c r="AQ4199" s="9"/>
      <c r="AR4199" s="9"/>
      <c r="AS4199" s="9"/>
      <c r="AT4199" s="9"/>
      <c r="AU4199" s="9"/>
      <c r="AV4199" s="9"/>
      <c r="AW4199" s="9"/>
      <c r="AX4199" s="9"/>
      <c r="AY4199" s="9"/>
      <c r="AZ4199" s="9"/>
      <c r="BA4199" s="9"/>
      <c r="BB4199" s="9"/>
      <c r="BC4199" s="9"/>
      <c r="BD4199" s="9"/>
      <c r="BE4199" s="9"/>
      <c r="BF4199" s="9"/>
      <c r="BG4199" s="9"/>
      <c r="BH4199" s="9"/>
      <c r="BI4199" s="9"/>
      <c r="BJ4199" s="9"/>
      <c r="BK4199" s="9"/>
      <c r="BL4199" s="9"/>
      <c r="BM4199" s="9"/>
      <c r="BN4199" s="9"/>
      <c r="BO4199" s="9"/>
      <c r="BP4199" s="9"/>
      <c r="BQ4199" s="9"/>
      <c r="BR4199" s="9"/>
      <c r="BS4199" s="9"/>
      <c r="BT4199" s="9"/>
      <c r="BU4199" s="9"/>
      <c r="BV4199" s="9"/>
      <c r="BW4199" s="9"/>
      <c r="BX4199" s="9"/>
      <c r="BY4199" s="9"/>
      <c r="BZ4199" s="9"/>
    </row>
    <row r="4200" spans="1:78">
      <c r="A4200" s="9"/>
      <c r="B4200" s="10"/>
      <c r="D4200" s="9"/>
      <c r="E4200" s="9"/>
      <c r="F4200" s="9"/>
      <c r="G4200" s="9"/>
      <c r="H4200" s="9"/>
      <c r="I4200" s="9"/>
      <c r="J4200" s="9"/>
      <c r="K4200" s="9"/>
      <c r="L4200" s="9"/>
      <c r="M4200" s="9"/>
      <c r="N4200" s="9"/>
      <c r="O4200" s="9"/>
      <c r="P4200" s="9"/>
      <c r="Q4200" s="9"/>
      <c r="R4200" s="9"/>
      <c r="S4200" s="9"/>
      <c r="T4200" s="9"/>
      <c r="U4200" s="9"/>
      <c r="V4200" s="9"/>
      <c r="W4200" s="9"/>
      <c r="X4200" s="9"/>
      <c r="Y4200" s="9"/>
      <c r="Z4200" s="9"/>
      <c r="AA4200" s="9"/>
      <c r="AB4200" s="9"/>
      <c r="AC4200" s="9"/>
      <c r="AD4200" s="9"/>
      <c r="AE4200" s="9"/>
      <c r="AF4200" s="9"/>
      <c r="AG4200" s="9"/>
      <c r="AH4200" s="9"/>
      <c r="AI4200" s="9"/>
      <c r="AJ4200" s="9"/>
      <c r="AK4200" s="9"/>
      <c r="AL4200" s="9"/>
      <c r="AM4200" s="9"/>
      <c r="AN4200" s="9"/>
      <c r="AO4200" s="9"/>
      <c r="AP4200" s="9"/>
      <c r="AQ4200" s="9"/>
      <c r="AR4200" s="9"/>
      <c r="AS4200" s="9"/>
      <c r="AT4200" s="9"/>
      <c r="AU4200" s="9"/>
      <c r="AV4200" s="9"/>
      <c r="AW4200" s="9"/>
      <c r="AX4200" s="9"/>
      <c r="AY4200" s="9"/>
      <c r="AZ4200" s="9"/>
      <c r="BA4200" s="9"/>
      <c r="BB4200" s="9"/>
      <c r="BC4200" s="9"/>
      <c r="BD4200" s="9"/>
      <c r="BE4200" s="9"/>
      <c r="BF4200" s="9"/>
      <c r="BG4200" s="9"/>
      <c r="BH4200" s="9"/>
      <c r="BI4200" s="9"/>
      <c r="BJ4200" s="9"/>
      <c r="BK4200" s="9"/>
      <c r="BL4200" s="9"/>
      <c r="BM4200" s="9"/>
      <c r="BN4200" s="9"/>
      <c r="BO4200" s="9"/>
      <c r="BP4200" s="9"/>
      <c r="BQ4200" s="9"/>
      <c r="BR4200" s="9"/>
      <c r="BS4200" s="9"/>
      <c r="BT4200" s="9"/>
      <c r="BU4200" s="9"/>
      <c r="BV4200" s="9"/>
      <c r="BW4200" s="9"/>
      <c r="BX4200" s="9"/>
      <c r="BY4200" s="9"/>
      <c r="BZ4200" s="9"/>
    </row>
    <row r="4201" spans="1:78">
      <c r="A4201" s="9"/>
      <c r="B4201" s="10"/>
      <c r="D4201" s="9"/>
      <c r="E4201" s="9"/>
      <c r="F4201" s="9"/>
      <c r="G4201" s="9"/>
      <c r="H4201" s="9"/>
      <c r="I4201" s="9"/>
      <c r="J4201" s="9"/>
      <c r="K4201" s="9"/>
      <c r="L4201" s="9"/>
      <c r="M4201" s="9"/>
      <c r="N4201" s="9"/>
      <c r="O4201" s="9"/>
      <c r="P4201" s="9"/>
      <c r="Q4201" s="9"/>
      <c r="R4201" s="9"/>
      <c r="S4201" s="9"/>
      <c r="T4201" s="9"/>
      <c r="U4201" s="9"/>
      <c r="V4201" s="9"/>
      <c r="W4201" s="9"/>
      <c r="X4201" s="9"/>
      <c r="Y4201" s="9"/>
      <c r="Z4201" s="9"/>
      <c r="AA4201" s="9"/>
      <c r="AB4201" s="9"/>
      <c r="AC4201" s="9"/>
      <c r="AD4201" s="9"/>
      <c r="AE4201" s="9"/>
      <c r="AF4201" s="9"/>
      <c r="AG4201" s="9"/>
      <c r="AH4201" s="9"/>
      <c r="AI4201" s="9"/>
      <c r="AJ4201" s="9"/>
      <c r="AK4201" s="9"/>
      <c r="AL4201" s="9"/>
      <c r="AM4201" s="9"/>
      <c r="AN4201" s="9"/>
      <c r="AO4201" s="9"/>
      <c r="AP4201" s="9"/>
      <c r="AQ4201" s="9"/>
      <c r="AR4201" s="9"/>
      <c r="AS4201" s="9"/>
      <c r="AT4201" s="9"/>
      <c r="AU4201" s="9"/>
      <c r="AV4201" s="9"/>
      <c r="AW4201" s="9"/>
      <c r="AX4201" s="9"/>
      <c r="AY4201" s="9"/>
      <c r="AZ4201" s="9"/>
      <c r="BA4201" s="9"/>
      <c r="BB4201" s="9"/>
      <c r="BC4201" s="9"/>
      <c r="BD4201" s="9"/>
      <c r="BE4201" s="9"/>
      <c r="BF4201" s="9"/>
      <c r="BG4201" s="9"/>
      <c r="BH4201" s="9"/>
      <c r="BI4201" s="9"/>
      <c r="BJ4201" s="9"/>
      <c r="BK4201" s="9"/>
      <c r="BL4201" s="9"/>
      <c r="BM4201" s="9"/>
      <c r="BN4201" s="9"/>
      <c r="BO4201" s="9"/>
      <c r="BP4201" s="9"/>
      <c r="BQ4201" s="9"/>
      <c r="BR4201" s="9"/>
      <c r="BS4201" s="9"/>
      <c r="BT4201" s="9"/>
      <c r="BU4201" s="9"/>
      <c r="BV4201" s="9"/>
      <c r="BW4201" s="9"/>
      <c r="BX4201" s="9"/>
      <c r="BY4201" s="9"/>
      <c r="BZ4201" s="9"/>
    </row>
    <row r="4202" spans="1:78">
      <c r="A4202" s="9"/>
      <c r="B4202" s="10"/>
      <c r="D4202" s="9"/>
      <c r="E4202" s="9"/>
      <c r="F4202" s="9"/>
      <c r="G4202" s="9"/>
      <c r="H4202" s="9"/>
      <c r="I4202" s="9"/>
      <c r="J4202" s="9"/>
      <c r="K4202" s="9"/>
      <c r="L4202" s="9"/>
      <c r="M4202" s="9"/>
      <c r="N4202" s="9"/>
      <c r="O4202" s="9"/>
      <c r="P4202" s="9"/>
      <c r="Q4202" s="9"/>
      <c r="R4202" s="9"/>
      <c r="S4202" s="9"/>
      <c r="T4202" s="9"/>
      <c r="U4202" s="9"/>
      <c r="V4202" s="9"/>
      <c r="W4202" s="9"/>
      <c r="X4202" s="9"/>
      <c r="Y4202" s="9"/>
      <c r="Z4202" s="9"/>
      <c r="AA4202" s="9"/>
      <c r="AB4202" s="9"/>
      <c r="AC4202" s="9"/>
      <c r="AD4202" s="9"/>
      <c r="AE4202" s="9"/>
      <c r="AF4202" s="9"/>
      <c r="AG4202" s="9"/>
      <c r="AH4202" s="9"/>
      <c r="AI4202" s="9"/>
      <c r="AJ4202" s="9"/>
      <c r="AK4202" s="9"/>
      <c r="AL4202" s="9"/>
      <c r="AM4202" s="9"/>
      <c r="AN4202" s="9"/>
      <c r="AO4202" s="9"/>
      <c r="AP4202" s="9"/>
      <c r="AQ4202" s="9"/>
      <c r="AR4202" s="9"/>
      <c r="AS4202" s="9"/>
      <c r="AT4202" s="9"/>
      <c r="AU4202" s="9"/>
      <c r="AV4202" s="9"/>
      <c r="AW4202" s="9"/>
      <c r="AX4202" s="9"/>
      <c r="AY4202" s="9"/>
      <c r="AZ4202" s="9"/>
      <c r="BA4202" s="9"/>
      <c r="BB4202" s="9"/>
      <c r="BC4202" s="9"/>
      <c r="BD4202" s="9"/>
      <c r="BE4202" s="9"/>
      <c r="BF4202" s="9"/>
      <c r="BG4202" s="9"/>
      <c r="BH4202" s="9"/>
      <c r="BI4202" s="9"/>
      <c r="BJ4202" s="9"/>
      <c r="BK4202" s="9"/>
      <c r="BL4202" s="9"/>
      <c r="BM4202" s="9"/>
      <c r="BN4202" s="9"/>
      <c r="BO4202" s="9"/>
      <c r="BP4202" s="9"/>
      <c r="BQ4202" s="9"/>
      <c r="BR4202" s="9"/>
      <c r="BS4202" s="9"/>
      <c r="BT4202" s="9"/>
      <c r="BU4202" s="9"/>
      <c r="BV4202" s="9"/>
      <c r="BW4202" s="9"/>
      <c r="BX4202" s="9"/>
      <c r="BY4202" s="9"/>
      <c r="BZ4202" s="9"/>
    </row>
    <row r="4203" spans="1:78">
      <c r="A4203" s="9"/>
      <c r="B4203" s="10"/>
      <c r="D4203" s="9"/>
      <c r="E4203" s="9"/>
      <c r="F4203" s="9"/>
      <c r="G4203" s="9"/>
      <c r="H4203" s="9"/>
      <c r="I4203" s="9"/>
      <c r="J4203" s="9"/>
      <c r="K4203" s="9"/>
      <c r="L4203" s="9"/>
      <c r="M4203" s="9"/>
      <c r="N4203" s="9"/>
      <c r="O4203" s="9"/>
      <c r="P4203" s="9"/>
      <c r="Q4203" s="9"/>
      <c r="R4203" s="9"/>
      <c r="S4203" s="9"/>
      <c r="T4203" s="9"/>
      <c r="U4203" s="9"/>
      <c r="V4203" s="9"/>
      <c r="W4203" s="9"/>
      <c r="X4203" s="9"/>
      <c r="Y4203" s="9"/>
      <c r="Z4203" s="9"/>
      <c r="AA4203" s="9"/>
      <c r="AB4203" s="9"/>
      <c r="AC4203" s="9"/>
      <c r="AD4203" s="9"/>
      <c r="AE4203" s="9"/>
      <c r="AF4203" s="9"/>
      <c r="AG4203" s="9"/>
      <c r="AH4203" s="9"/>
      <c r="AI4203" s="9"/>
      <c r="AJ4203" s="9"/>
      <c r="AK4203" s="9"/>
      <c r="AL4203" s="9"/>
      <c r="AM4203" s="9"/>
      <c r="AN4203" s="9"/>
      <c r="AO4203" s="9"/>
      <c r="AP4203" s="9"/>
      <c r="AQ4203" s="9"/>
      <c r="AR4203" s="9"/>
      <c r="AS4203" s="9"/>
      <c r="AT4203" s="9"/>
      <c r="AU4203" s="9"/>
      <c r="AV4203" s="9"/>
      <c r="AW4203" s="9"/>
      <c r="AX4203" s="9"/>
      <c r="AY4203" s="9"/>
      <c r="AZ4203" s="9"/>
      <c r="BA4203" s="9"/>
      <c r="BB4203" s="9"/>
      <c r="BC4203" s="9"/>
      <c r="BD4203" s="9"/>
      <c r="BE4203" s="9"/>
      <c r="BF4203" s="9"/>
      <c r="BG4203" s="9"/>
      <c r="BH4203" s="9"/>
      <c r="BI4203" s="9"/>
      <c r="BJ4203" s="9"/>
      <c r="BK4203" s="9"/>
      <c r="BL4203" s="9"/>
      <c r="BM4203" s="9"/>
      <c r="BN4203" s="9"/>
      <c r="BO4203" s="9"/>
      <c r="BP4203" s="9"/>
      <c r="BQ4203" s="9"/>
      <c r="BR4203" s="9"/>
      <c r="BS4203" s="9"/>
      <c r="BT4203" s="9"/>
      <c r="BU4203" s="9"/>
      <c r="BV4203" s="9"/>
      <c r="BW4203" s="9"/>
      <c r="BX4203" s="9"/>
      <c r="BY4203" s="9"/>
      <c r="BZ4203" s="9"/>
    </row>
    <row r="4204" spans="1:78">
      <c r="A4204" s="9"/>
      <c r="B4204" s="10"/>
      <c r="D4204" s="9"/>
      <c r="E4204" s="9"/>
      <c r="F4204" s="9"/>
      <c r="G4204" s="9"/>
      <c r="H4204" s="9"/>
      <c r="I4204" s="9"/>
      <c r="J4204" s="9"/>
      <c r="K4204" s="9"/>
      <c r="L4204" s="9"/>
      <c r="M4204" s="9"/>
      <c r="N4204" s="9"/>
      <c r="O4204" s="9"/>
      <c r="P4204" s="9"/>
      <c r="Q4204" s="9"/>
      <c r="R4204" s="9"/>
      <c r="S4204" s="9"/>
      <c r="T4204" s="9"/>
      <c r="U4204" s="9"/>
      <c r="V4204" s="9"/>
      <c r="W4204" s="9"/>
      <c r="X4204" s="9"/>
      <c r="Y4204" s="9"/>
      <c r="Z4204" s="9"/>
      <c r="AA4204" s="9"/>
      <c r="AB4204" s="9"/>
      <c r="AC4204" s="9"/>
      <c r="AD4204" s="9"/>
      <c r="AE4204" s="9"/>
      <c r="AF4204" s="9"/>
      <c r="AG4204" s="9"/>
      <c r="AH4204" s="9"/>
      <c r="AI4204" s="9"/>
      <c r="AJ4204" s="9"/>
      <c r="AK4204" s="9"/>
      <c r="AL4204" s="9"/>
      <c r="AM4204" s="9"/>
      <c r="AN4204" s="9"/>
      <c r="AO4204" s="9"/>
      <c r="AP4204" s="9"/>
      <c r="AQ4204" s="9"/>
      <c r="AR4204" s="9"/>
      <c r="AS4204" s="9"/>
      <c r="AT4204" s="9"/>
      <c r="AU4204" s="9"/>
      <c r="AV4204" s="9"/>
      <c r="AW4204" s="9"/>
      <c r="AX4204" s="9"/>
      <c r="AY4204" s="9"/>
      <c r="AZ4204" s="9"/>
      <c r="BA4204" s="9"/>
      <c r="BB4204" s="9"/>
      <c r="BC4204" s="9"/>
      <c r="BD4204" s="9"/>
      <c r="BE4204" s="9"/>
      <c r="BF4204" s="9"/>
      <c r="BG4204" s="9"/>
      <c r="BH4204" s="9"/>
      <c r="BI4204" s="9"/>
      <c r="BJ4204" s="9"/>
      <c r="BK4204" s="9"/>
      <c r="BL4204" s="9"/>
      <c r="BM4204" s="9"/>
      <c r="BN4204" s="9"/>
      <c r="BO4204" s="9"/>
      <c r="BP4204" s="9"/>
      <c r="BQ4204" s="9"/>
      <c r="BR4204" s="9"/>
      <c r="BS4204" s="9"/>
      <c r="BT4204" s="9"/>
      <c r="BU4204" s="9"/>
      <c r="BV4204" s="9"/>
      <c r="BW4204" s="9"/>
      <c r="BX4204" s="9"/>
      <c r="BY4204" s="9"/>
      <c r="BZ4204" s="9"/>
    </row>
    <row r="4205" spans="1:78">
      <c r="A4205" s="9"/>
      <c r="B4205" s="10"/>
      <c r="D4205" s="9"/>
      <c r="E4205" s="9"/>
      <c r="F4205" s="9"/>
      <c r="G4205" s="9"/>
      <c r="H4205" s="9"/>
      <c r="I4205" s="9"/>
      <c r="J4205" s="9"/>
      <c r="K4205" s="9"/>
      <c r="L4205" s="9"/>
      <c r="M4205" s="9"/>
      <c r="N4205" s="9"/>
      <c r="O4205" s="9"/>
      <c r="P4205" s="9"/>
      <c r="Q4205" s="9"/>
      <c r="R4205" s="9"/>
      <c r="S4205" s="9"/>
      <c r="T4205" s="9"/>
      <c r="U4205" s="9"/>
      <c r="V4205" s="9"/>
      <c r="W4205" s="9"/>
      <c r="X4205" s="9"/>
      <c r="Y4205" s="9"/>
      <c r="Z4205" s="9"/>
      <c r="AA4205" s="9"/>
      <c r="AB4205" s="9"/>
      <c r="AC4205" s="9"/>
      <c r="AD4205" s="9"/>
      <c r="AE4205" s="9"/>
      <c r="AF4205" s="9"/>
      <c r="AG4205" s="9"/>
      <c r="AH4205" s="9"/>
      <c r="AI4205" s="9"/>
      <c r="AJ4205" s="9"/>
      <c r="AK4205" s="9"/>
      <c r="AL4205" s="9"/>
      <c r="AM4205" s="9"/>
      <c r="AN4205" s="9"/>
      <c r="AO4205" s="9"/>
      <c r="AP4205" s="9"/>
      <c r="AQ4205" s="9"/>
      <c r="AR4205" s="9"/>
      <c r="AS4205" s="9"/>
      <c r="AT4205" s="9"/>
      <c r="AU4205" s="9"/>
      <c r="AV4205" s="9"/>
      <c r="AW4205" s="9"/>
      <c r="AX4205" s="9"/>
      <c r="AY4205" s="9"/>
      <c r="AZ4205" s="9"/>
      <c r="BA4205" s="9"/>
      <c r="BB4205" s="9"/>
      <c r="BC4205" s="9"/>
      <c r="BD4205" s="9"/>
      <c r="BE4205" s="9"/>
      <c r="BF4205" s="9"/>
      <c r="BG4205" s="9"/>
      <c r="BH4205" s="9"/>
      <c r="BI4205" s="9"/>
      <c r="BJ4205" s="9"/>
      <c r="BK4205" s="9"/>
      <c r="BL4205" s="9"/>
      <c r="BM4205" s="9"/>
      <c r="BN4205" s="9"/>
      <c r="BO4205" s="9"/>
      <c r="BP4205" s="9"/>
      <c r="BQ4205" s="9"/>
      <c r="BR4205" s="9"/>
      <c r="BS4205" s="9"/>
      <c r="BT4205" s="9"/>
      <c r="BU4205" s="9"/>
      <c r="BV4205" s="9"/>
      <c r="BW4205" s="9"/>
      <c r="BX4205" s="9"/>
      <c r="BY4205" s="9"/>
      <c r="BZ4205" s="9"/>
    </row>
    <row r="4206" spans="1:78">
      <c r="A4206" s="9"/>
      <c r="B4206" s="10"/>
      <c r="D4206" s="9"/>
      <c r="E4206" s="9"/>
      <c r="F4206" s="9"/>
      <c r="G4206" s="9"/>
      <c r="H4206" s="9"/>
      <c r="I4206" s="9"/>
      <c r="J4206" s="9"/>
      <c r="K4206" s="9"/>
      <c r="L4206" s="9"/>
      <c r="M4206" s="9"/>
      <c r="N4206" s="9"/>
      <c r="O4206" s="9"/>
      <c r="P4206" s="9"/>
      <c r="Q4206" s="9"/>
      <c r="R4206" s="9"/>
      <c r="S4206" s="9"/>
      <c r="T4206" s="9"/>
      <c r="U4206" s="9"/>
      <c r="V4206" s="9"/>
      <c r="W4206" s="9"/>
      <c r="X4206" s="9"/>
      <c r="Y4206" s="9"/>
      <c r="Z4206" s="9"/>
      <c r="AA4206" s="9"/>
      <c r="AB4206" s="9"/>
      <c r="AC4206" s="9"/>
      <c r="AD4206" s="9"/>
      <c r="AE4206" s="9"/>
      <c r="AF4206" s="9"/>
      <c r="AG4206" s="9"/>
      <c r="AH4206" s="9"/>
      <c r="AI4206" s="9"/>
      <c r="AJ4206" s="9"/>
      <c r="AK4206" s="9"/>
      <c r="AL4206" s="9"/>
      <c r="AM4206" s="9"/>
      <c r="AN4206" s="9"/>
      <c r="AO4206" s="9"/>
      <c r="AP4206" s="9"/>
      <c r="AQ4206" s="9"/>
      <c r="AR4206" s="9"/>
      <c r="AS4206" s="9"/>
      <c r="AT4206" s="9"/>
      <c r="AU4206" s="9"/>
      <c r="AV4206" s="9"/>
      <c r="AW4206" s="9"/>
      <c r="AX4206" s="9"/>
      <c r="AY4206" s="9"/>
      <c r="AZ4206" s="9"/>
      <c r="BA4206" s="9"/>
      <c r="BB4206" s="9"/>
      <c r="BC4206" s="9"/>
      <c r="BD4206" s="9"/>
      <c r="BE4206" s="9"/>
      <c r="BF4206" s="9"/>
      <c r="BG4206" s="9"/>
      <c r="BH4206" s="9"/>
      <c r="BI4206" s="9"/>
      <c r="BJ4206" s="9"/>
      <c r="BK4206" s="9"/>
      <c r="BL4206" s="9"/>
      <c r="BM4206" s="9"/>
      <c r="BN4206" s="9"/>
      <c r="BO4206" s="9"/>
      <c r="BP4206" s="9"/>
      <c r="BQ4206" s="9"/>
      <c r="BR4206" s="9"/>
      <c r="BS4206" s="9"/>
      <c r="BT4206" s="9"/>
      <c r="BU4206" s="9"/>
      <c r="BV4206" s="9"/>
      <c r="BW4206" s="9"/>
      <c r="BX4206" s="9"/>
      <c r="BY4206" s="9"/>
      <c r="BZ4206" s="9"/>
    </row>
    <row r="4207" spans="1:78">
      <c r="A4207" s="9"/>
      <c r="B4207" s="10"/>
      <c r="D4207" s="9"/>
      <c r="E4207" s="9"/>
      <c r="F4207" s="9"/>
      <c r="G4207" s="9"/>
      <c r="H4207" s="9"/>
      <c r="I4207" s="9"/>
      <c r="J4207" s="9"/>
      <c r="K4207" s="9"/>
      <c r="L4207" s="9"/>
      <c r="M4207" s="9"/>
      <c r="N4207" s="9"/>
      <c r="O4207" s="9"/>
      <c r="P4207" s="9"/>
      <c r="Q4207" s="9"/>
      <c r="R4207" s="9"/>
      <c r="S4207" s="9"/>
      <c r="T4207" s="9"/>
      <c r="U4207" s="9"/>
      <c r="V4207" s="9"/>
      <c r="W4207" s="9"/>
      <c r="X4207" s="9"/>
      <c r="Y4207" s="9"/>
      <c r="Z4207" s="9"/>
      <c r="AA4207" s="9"/>
      <c r="AB4207" s="9"/>
      <c r="AC4207" s="9"/>
      <c r="AD4207" s="9"/>
      <c r="AE4207" s="9"/>
      <c r="AF4207" s="9"/>
      <c r="AG4207" s="9"/>
      <c r="AH4207" s="9"/>
      <c r="AI4207" s="9"/>
      <c r="AJ4207" s="9"/>
      <c r="AK4207" s="9"/>
      <c r="AL4207" s="9"/>
      <c r="AM4207" s="9"/>
      <c r="AN4207" s="9"/>
      <c r="AO4207" s="9"/>
      <c r="AP4207" s="9"/>
      <c r="AQ4207" s="9"/>
      <c r="AR4207" s="9"/>
      <c r="AS4207" s="9"/>
      <c r="AT4207" s="9"/>
      <c r="AU4207" s="9"/>
      <c r="AV4207" s="9"/>
      <c r="AW4207" s="9"/>
      <c r="AX4207" s="9"/>
      <c r="AY4207" s="9"/>
      <c r="AZ4207" s="9"/>
      <c r="BA4207" s="9"/>
      <c r="BB4207" s="9"/>
      <c r="BC4207" s="9"/>
      <c r="BD4207" s="9"/>
      <c r="BE4207" s="9"/>
      <c r="BF4207" s="9"/>
      <c r="BG4207" s="9"/>
      <c r="BH4207" s="9"/>
      <c r="BI4207" s="9"/>
      <c r="BJ4207" s="9"/>
      <c r="BK4207" s="9"/>
      <c r="BL4207" s="9"/>
      <c r="BM4207" s="9"/>
      <c r="BN4207" s="9"/>
      <c r="BO4207" s="9"/>
      <c r="BP4207" s="9"/>
      <c r="BQ4207" s="9"/>
      <c r="BR4207" s="9"/>
      <c r="BS4207" s="9"/>
      <c r="BT4207" s="9"/>
      <c r="BU4207" s="9"/>
      <c r="BV4207" s="9"/>
      <c r="BW4207" s="9"/>
      <c r="BX4207" s="9"/>
      <c r="BY4207" s="9"/>
      <c r="BZ4207" s="9"/>
    </row>
    <row r="4208" spans="1:78">
      <c r="A4208" s="9"/>
      <c r="B4208" s="10"/>
      <c r="D4208" s="9"/>
      <c r="E4208" s="9"/>
      <c r="F4208" s="9"/>
      <c r="G4208" s="9"/>
      <c r="H4208" s="9"/>
      <c r="I4208" s="9"/>
      <c r="J4208" s="9"/>
      <c r="K4208" s="9"/>
      <c r="L4208" s="9"/>
      <c r="M4208" s="9"/>
      <c r="N4208" s="9"/>
      <c r="O4208" s="9"/>
      <c r="P4208" s="9"/>
      <c r="Q4208" s="9"/>
      <c r="R4208" s="9"/>
      <c r="S4208" s="9"/>
      <c r="T4208" s="9"/>
      <c r="U4208" s="9"/>
      <c r="V4208" s="9"/>
      <c r="W4208" s="9"/>
      <c r="X4208" s="9"/>
      <c r="Y4208" s="9"/>
      <c r="Z4208" s="9"/>
      <c r="AA4208" s="9"/>
      <c r="AB4208" s="9"/>
      <c r="AC4208" s="9"/>
      <c r="AD4208" s="9"/>
      <c r="AE4208" s="9"/>
      <c r="AF4208" s="9"/>
      <c r="AG4208" s="9"/>
      <c r="AH4208" s="9"/>
      <c r="AI4208" s="9"/>
      <c r="AJ4208" s="9"/>
      <c r="AK4208" s="9"/>
      <c r="AL4208" s="9"/>
      <c r="AM4208" s="9"/>
      <c r="AN4208" s="9"/>
      <c r="AO4208" s="9"/>
      <c r="AP4208" s="9"/>
      <c r="AQ4208" s="9"/>
      <c r="AR4208" s="9"/>
      <c r="AS4208" s="9"/>
      <c r="AT4208" s="9"/>
      <c r="AU4208" s="9"/>
      <c r="AV4208" s="9"/>
      <c r="AW4208" s="9"/>
      <c r="AX4208" s="9"/>
      <c r="AY4208" s="9"/>
      <c r="AZ4208" s="9"/>
      <c r="BA4208" s="9"/>
      <c r="BB4208" s="9"/>
      <c r="BC4208" s="9"/>
      <c r="BD4208" s="9"/>
      <c r="BE4208" s="9"/>
      <c r="BF4208" s="9"/>
      <c r="BG4208" s="9"/>
      <c r="BH4208" s="9"/>
      <c r="BI4208" s="9"/>
      <c r="BJ4208" s="9"/>
      <c r="BK4208" s="9"/>
      <c r="BL4208" s="9"/>
      <c r="BM4208" s="9"/>
      <c r="BN4208" s="9"/>
      <c r="BO4208" s="9"/>
      <c r="BP4208" s="9"/>
      <c r="BQ4208" s="9"/>
      <c r="BR4208" s="9"/>
      <c r="BS4208" s="9"/>
      <c r="BT4208" s="9"/>
      <c r="BU4208" s="9"/>
      <c r="BV4208" s="9"/>
      <c r="BW4208" s="9"/>
      <c r="BX4208" s="9"/>
      <c r="BY4208" s="9"/>
      <c r="BZ4208" s="9"/>
    </row>
    <row r="4209" spans="1:78">
      <c r="A4209" s="9"/>
      <c r="B4209" s="10"/>
      <c r="D4209" s="9"/>
      <c r="E4209" s="9"/>
      <c r="F4209" s="9"/>
      <c r="G4209" s="9"/>
      <c r="H4209" s="9"/>
      <c r="I4209" s="9"/>
      <c r="J4209" s="9"/>
      <c r="K4209" s="9"/>
      <c r="L4209" s="9"/>
      <c r="M4209" s="9"/>
      <c r="N4209" s="9"/>
      <c r="O4209" s="9"/>
      <c r="P4209" s="9"/>
      <c r="Q4209" s="9"/>
      <c r="R4209" s="9"/>
      <c r="S4209" s="9"/>
      <c r="T4209" s="9"/>
      <c r="U4209" s="9"/>
      <c r="V4209" s="9"/>
      <c r="W4209" s="9"/>
      <c r="X4209" s="9"/>
      <c r="Y4209" s="9"/>
      <c r="Z4209" s="9"/>
      <c r="AA4209" s="9"/>
      <c r="AB4209" s="9"/>
      <c r="AC4209" s="9"/>
      <c r="AD4209" s="9"/>
      <c r="AE4209" s="9"/>
      <c r="AF4209" s="9"/>
      <c r="AG4209" s="9"/>
      <c r="AH4209" s="9"/>
      <c r="AI4209" s="9"/>
      <c r="AJ4209" s="9"/>
      <c r="AK4209" s="9"/>
      <c r="AL4209" s="9"/>
      <c r="AM4209" s="9"/>
      <c r="AN4209" s="9"/>
      <c r="AO4209" s="9"/>
      <c r="AP4209" s="9"/>
      <c r="AQ4209" s="9"/>
      <c r="AR4209" s="9"/>
      <c r="AS4209" s="9"/>
      <c r="AT4209" s="9"/>
      <c r="AU4209" s="9"/>
      <c r="AV4209" s="9"/>
      <c r="AW4209" s="9"/>
      <c r="AX4209" s="9"/>
      <c r="AY4209" s="9"/>
      <c r="AZ4209" s="9"/>
      <c r="BA4209" s="9"/>
      <c r="BB4209" s="9"/>
      <c r="BC4209" s="9"/>
      <c r="BD4209" s="9"/>
      <c r="BE4209" s="9"/>
      <c r="BF4209" s="9"/>
      <c r="BG4209" s="9"/>
      <c r="BH4209" s="9"/>
      <c r="BI4209" s="9"/>
      <c r="BJ4209" s="9"/>
      <c r="BK4209" s="9"/>
      <c r="BL4209" s="9"/>
      <c r="BM4209" s="9"/>
      <c r="BN4209" s="9"/>
      <c r="BO4209" s="9"/>
      <c r="BP4209" s="9"/>
      <c r="BQ4209" s="9"/>
      <c r="BR4209" s="9"/>
      <c r="BS4209" s="9"/>
      <c r="BT4209" s="9"/>
      <c r="BU4209" s="9"/>
      <c r="BV4209" s="9"/>
      <c r="BW4209" s="9"/>
      <c r="BX4209" s="9"/>
      <c r="BY4209" s="9"/>
      <c r="BZ4209" s="9"/>
    </row>
    <row r="4210" spans="1:78">
      <c r="A4210" s="9"/>
      <c r="B4210" s="10"/>
      <c r="D4210" s="9"/>
      <c r="E4210" s="9"/>
      <c r="F4210" s="9"/>
      <c r="G4210" s="9"/>
      <c r="H4210" s="9"/>
      <c r="I4210" s="9"/>
      <c r="J4210" s="9"/>
      <c r="K4210" s="9"/>
      <c r="L4210" s="9"/>
      <c r="M4210" s="9"/>
      <c r="N4210" s="9"/>
      <c r="O4210" s="9"/>
      <c r="P4210" s="9"/>
      <c r="Q4210" s="9"/>
      <c r="R4210" s="9"/>
      <c r="S4210" s="9"/>
      <c r="T4210" s="9"/>
      <c r="U4210" s="9"/>
      <c r="V4210" s="9"/>
      <c r="W4210" s="9"/>
      <c r="X4210" s="9"/>
      <c r="Y4210" s="9"/>
      <c r="Z4210" s="9"/>
      <c r="AA4210" s="9"/>
      <c r="AB4210" s="9"/>
      <c r="AC4210" s="9"/>
      <c r="AD4210" s="9"/>
      <c r="AE4210" s="9"/>
      <c r="AF4210" s="9"/>
      <c r="AG4210" s="9"/>
      <c r="AH4210" s="9"/>
      <c r="AI4210" s="9"/>
      <c r="AJ4210" s="9"/>
      <c r="AK4210" s="9"/>
      <c r="AL4210" s="9"/>
      <c r="AM4210" s="9"/>
      <c r="AN4210" s="9"/>
      <c r="AO4210" s="9"/>
      <c r="AP4210" s="9"/>
      <c r="AQ4210" s="9"/>
      <c r="AR4210" s="9"/>
      <c r="AS4210" s="9"/>
      <c r="AT4210" s="9"/>
      <c r="AU4210" s="9"/>
      <c r="AV4210" s="9"/>
      <c r="AW4210" s="9"/>
      <c r="AX4210" s="9"/>
      <c r="AY4210" s="9"/>
      <c r="AZ4210" s="9"/>
      <c r="BA4210" s="9"/>
      <c r="BB4210" s="9"/>
      <c r="BC4210" s="9"/>
      <c r="BD4210" s="9"/>
      <c r="BE4210" s="9"/>
      <c r="BF4210" s="9"/>
      <c r="BG4210" s="9"/>
      <c r="BH4210" s="9"/>
      <c r="BI4210" s="9"/>
      <c r="BJ4210" s="9"/>
      <c r="BK4210" s="9"/>
      <c r="BL4210" s="9"/>
      <c r="BM4210" s="9"/>
      <c r="BN4210" s="9"/>
      <c r="BO4210" s="9"/>
      <c r="BP4210" s="9"/>
      <c r="BQ4210" s="9"/>
      <c r="BR4210" s="9"/>
      <c r="BS4210" s="9"/>
      <c r="BT4210" s="9"/>
      <c r="BU4210" s="9"/>
      <c r="BV4210" s="9"/>
      <c r="BW4210" s="9"/>
      <c r="BX4210" s="9"/>
      <c r="BY4210" s="9"/>
      <c r="BZ4210" s="9"/>
    </row>
    <row r="4211" spans="1:78">
      <c r="A4211" s="9"/>
      <c r="B4211" s="10"/>
      <c r="D4211" s="9"/>
      <c r="E4211" s="9"/>
      <c r="F4211" s="9"/>
      <c r="G4211" s="9"/>
      <c r="H4211" s="9"/>
      <c r="I4211" s="9"/>
      <c r="J4211" s="9"/>
      <c r="K4211" s="9"/>
      <c r="L4211" s="9"/>
      <c r="M4211" s="9"/>
      <c r="N4211" s="9"/>
      <c r="O4211" s="9"/>
      <c r="P4211" s="9"/>
      <c r="Q4211" s="9"/>
      <c r="R4211" s="9"/>
      <c r="S4211" s="9"/>
      <c r="T4211" s="9"/>
      <c r="U4211" s="9"/>
      <c r="V4211" s="9"/>
      <c r="W4211" s="9"/>
      <c r="X4211" s="9"/>
      <c r="Y4211" s="9"/>
      <c r="Z4211" s="9"/>
      <c r="AA4211" s="9"/>
      <c r="AB4211" s="9"/>
      <c r="AC4211" s="9"/>
      <c r="AD4211" s="9"/>
      <c r="AE4211" s="9"/>
      <c r="AF4211" s="9"/>
      <c r="AG4211" s="9"/>
      <c r="AH4211" s="9"/>
      <c r="AI4211" s="9"/>
      <c r="AJ4211" s="9"/>
      <c r="AK4211" s="9"/>
      <c r="AL4211" s="9"/>
      <c r="AM4211" s="9"/>
      <c r="AN4211" s="9"/>
      <c r="AO4211" s="9"/>
      <c r="AP4211" s="9"/>
      <c r="AQ4211" s="9"/>
      <c r="AR4211" s="9"/>
      <c r="AS4211" s="9"/>
      <c r="AT4211" s="9"/>
      <c r="AU4211" s="9"/>
      <c r="AV4211" s="9"/>
      <c r="AW4211" s="9"/>
      <c r="AX4211" s="9"/>
      <c r="AY4211" s="9"/>
      <c r="AZ4211" s="9"/>
      <c r="BA4211" s="9"/>
      <c r="BB4211" s="9"/>
      <c r="BC4211" s="9"/>
      <c r="BD4211" s="9"/>
      <c r="BE4211" s="9"/>
      <c r="BF4211" s="9"/>
      <c r="BG4211" s="9"/>
      <c r="BH4211" s="9"/>
      <c r="BI4211" s="9"/>
      <c r="BJ4211" s="9"/>
      <c r="BK4211" s="9"/>
      <c r="BL4211" s="9"/>
      <c r="BM4211" s="9"/>
      <c r="BN4211" s="9"/>
      <c r="BO4211" s="9"/>
      <c r="BP4211" s="9"/>
      <c r="BQ4211" s="9"/>
      <c r="BR4211" s="9"/>
      <c r="BS4211" s="9"/>
      <c r="BT4211" s="9"/>
      <c r="BU4211" s="9"/>
      <c r="BV4211" s="9"/>
      <c r="BW4211" s="9"/>
      <c r="BX4211" s="9"/>
      <c r="BY4211" s="9"/>
      <c r="BZ4211" s="9"/>
    </row>
    <row r="4212" spans="1:78">
      <c r="A4212" s="9"/>
      <c r="B4212" s="10"/>
      <c r="D4212" s="9"/>
      <c r="E4212" s="9"/>
      <c r="F4212" s="9"/>
      <c r="G4212" s="9"/>
      <c r="H4212" s="9"/>
      <c r="I4212" s="9"/>
      <c r="J4212" s="9"/>
      <c r="K4212" s="9"/>
      <c r="L4212" s="9"/>
      <c r="M4212" s="9"/>
      <c r="N4212" s="9"/>
      <c r="O4212" s="9"/>
      <c r="P4212" s="9"/>
      <c r="Q4212" s="9"/>
      <c r="R4212" s="9"/>
      <c r="S4212" s="9"/>
      <c r="T4212" s="9"/>
      <c r="U4212" s="9"/>
      <c r="V4212" s="9"/>
      <c r="W4212" s="9"/>
      <c r="X4212" s="9"/>
      <c r="Y4212" s="9"/>
      <c r="Z4212" s="9"/>
      <c r="AA4212" s="9"/>
      <c r="AB4212" s="9"/>
      <c r="AC4212" s="9"/>
      <c r="AD4212" s="9"/>
      <c r="AE4212" s="9"/>
      <c r="AF4212" s="9"/>
      <c r="AG4212" s="9"/>
      <c r="AH4212" s="9"/>
      <c r="AI4212" s="9"/>
      <c r="AJ4212" s="9"/>
      <c r="AK4212" s="9"/>
      <c r="AL4212" s="9"/>
      <c r="AM4212" s="9"/>
      <c r="AN4212" s="9"/>
      <c r="AO4212" s="9"/>
      <c r="AP4212" s="9"/>
      <c r="AQ4212" s="9"/>
      <c r="AR4212" s="9"/>
      <c r="AS4212" s="9"/>
      <c r="AT4212" s="9"/>
      <c r="AU4212" s="9"/>
      <c r="AV4212" s="9"/>
      <c r="AW4212" s="9"/>
      <c r="AX4212" s="9"/>
      <c r="AY4212" s="9"/>
      <c r="AZ4212" s="9"/>
      <c r="BA4212" s="9"/>
      <c r="BB4212" s="9"/>
      <c r="BC4212" s="9"/>
      <c r="BD4212" s="9"/>
      <c r="BE4212" s="9"/>
      <c r="BF4212" s="9"/>
      <c r="BG4212" s="9"/>
      <c r="BH4212" s="9"/>
      <c r="BI4212" s="9"/>
      <c r="BJ4212" s="9"/>
      <c r="BK4212" s="9"/>
      <c r="BL4212" s="9"/>
      <c r="BM4212" s="9"/>
      <c r="BN4212" s="9"/>
      <c r="BO4212" s="9"/>
      <c r="BP4212" s="9"/>
      <c r="BQ4212" s="9"/>
      <c r="BR4212" s="9"/>
      <c r="BS4212" s="9"/>
      <c r="BT4212" s="9"/>
      <c r="BU4212" s="9"/>
      <c r="BV4212" s="9"/>
      <c r="BW4212" s="9"/>
      <c r="BX4212" s="9"/>
      <c r="BY4212" s="9"/>
      <c r="BZ4212" s="9"/>
    </row>
    <row r="4213" spans="1:78">
      <c r="A4213" s="9"/>
      <c r="B4213" s="10"/>
      <c r="D4213" s="9"/>
      <c r="E4213" s="9"/>
      <c r="F4213" s="9"/>
      <c r="G4213" s="9"/>
      <c r="H4213" s="9"/>
      <c r="I4213" s="9"/>
      <c r="J4213" s="9"/>
      <c r="K4213" s="9"/>
      <c r="L4213" s="9"/>
      <c r="M4213" s="9"/>
      <c r="N4213" s="9"/>
      <c r="O4213" s="9"/>
      <c r="P4213" s="9"/>
      <c r="Q4213" s="9"/>
      <c r="R4213" s="9"/>
      <c r="S4213" s="9"/>
      <c r="T4213" s="9"/>
      <c r="U4213" s="9"/>
      <c r="V4213" s="9"/>
      <c r="W4213" s="9"/>
      <c r="X4213" s="9"/>
      <c r="Y4213" s="9"/>
      <c r="Z4213" s="9"/>
      <c r="AA4213" s="9"/>
      <c r="AB4213" s="9"/>
      <c r="AC4213" s="9"/>
      <c r="AD4213" s="9"/>
      <c r="AE4213" s="9"/>
      <c r="AF4213" s="9"/>
      <c r="AG4213" s="9"/>
      <c r="AH4213" s="9"/>
      <c r="AI4213" s="9"/>
      <c r="AJ4213" s="9"/>
      <c r="AK4213" s="9"/>
      <c r="AL4213" s="9"/>
      <c r="AM4213" s="9"/>
      <c r="AN4213" s="9"/>
      <c r="AO4213" s="9"/>
      <c r="AP4213" s="9"/>
      <c r="AQ4213" s="9"/>
      <c r="AR4213" s="9"/>
      <c r="AS4213" s="9"/>
      <c r="AT4213" s="9"/>
      <c r="AU4213" s="9"/>
      <c r="AV4213" s="9"/>
      <c r="AW4213" s="9"/>
      <c r="AX4213" s="9"/>
      <c r="AY4213" s="9"/>
      <c r="AZ4213" s="9"/>
      <c r="BA4213" s="9"/>
      <c r="BB4213" s="9"/>
      <c r="BC4213" s="9"/>
      <c r="BD4213" s="9"/>
      <c r="BE4213" s="9"/>
      <c r="BF4213" s="9"/>
      <c r="BG4213" s="9"/>
      <c r="BH4213" s="9"/>
      <c r="BI4213" s="9"/>
      <c r="BJ4213" s="9"/>
      <c r="BK4213" s="9"/>
      <c r="BL4213" s="9"/>
      <c r="BM4213" s="9"/>
      <c r="BN4213" s="9"/>
      <c r="BO4213" s="9"/>
      <c r="BP4213" s="9"/>
      <c r="BQ4213" s="9"/>
      <c r="BR4213" s="9"/>
      <c r="BS4213" s="9"/>
      <c r="BT4213" s="9"/>
      <c r="BU4213" s="9"/>
      <c r="BV4213" s="9"/>
      <c r="BW4213" s="9"/>
      <c r="BX4213" s="9"/>
      <c r="BY4213" s="9"/>
      <c r="BZ4213" s="9"/>
    </row>
    <row r="4214" spans="1:78">
      <c r="A4214" s="9"/>
      <c r="B4214" s="10"/>
      <c r="D4214" s="9"/>
      <c r="E4214" s="9"/>
      <c r="F4214" s="9"/>
      <c r="G4214" s="9"/>
      <c r="H4214" s="9"/>
      <c r="I4214" s="9"/>
      <c r="J4214" s="9"/>
      <c r="K4214" s="9"/>
      <c r="L4214" s="9"/>
      <c r="M4214" s="9"/>
      <c r="N4214" s="9"/>
      <c r="O4214" s="9"/>
      <c r="P4214" s="9"/>
      <c r="Q4214" s="9"/>
      <c r="R4214" s="9"/>
      <c r="S4214" s="9"/>
      <c r="T4214" s="9"/>
      <c r="U4214" s="9"/>
      <c r="V4214" s="9"/>
      <c r="W4214" s="9"/>
      <c r="X4214" s="9"/>
      <c r="Y4214" s="9"/>
      <c r="Z4214" s="9"/>
      <c r="AA4214" s="9"/>
      <c r="AB4214" s="9"/>
      <c r="AC4214" s="9"/>
      <c r="AD4214" s="9"/>
      <c r="AE4214" s="9"/>
      <c r="AF4214" s="9"/>
      <c r="AG4214" s="9"/>
      <c r="AH4214" s="9"/>
      <c r="AI4214" s="9"/>
      <c r="AJ4214" s="9"/>
      <c r="AK4214" s="9"/>
      <c r="AL4214" s="9"/>
      <c r="AM4214" s="9"/>
      <c r="AN4214" s="9"/>
      <c r="AO4214" s="9"/>
      <c r="AP4214" s="9"/>
      <c r="AQ4214" s="9"/>
      <c r="AR4214" s="9"/>
      <c r="AS4214" s="9"/>
      <c r="AT4214" s="9"/>
      <c r="AU4214" s="9"/>
      <c r="AV4214" s="9"/>
      <c r="AW4214" s="9"/>
      <c r="AX4214" s="9"/>
      <c r="AY4214" s="9"/>
      <c r="AZ4214" s="9"/>
      <c r="BA4214" s="9"/>
      <c r="BB4214" s="9"/>
      <c r="BC4214" s="9"/>
      <c r="BD4214" s="9"/>
      <c r="BE4214" s="9"/>
      <c r="BF4214" s="9"/>
      <c r="BG4214" s="9"/>
      <c r="BH4214" s="9"/>
      <c r="BI4214" s="9"/>
      <c r="BJ4214" s="9"/>
      <c r="BK4214" s="9"/>
      <c r="BL4214" s="9"/>
      <c r="BM4214" s="9"/>
      <c r="BN4214" s="9"/>
      <c r="BO4214" s="9"/>
      <c r="BP4214" s="9"/>
      <c r="BQ4214" s="9"/>
      <c r="BR4214" s="9"/>
      <c r="BS4214" s="9"/>
      <c r="BT4214" s="9"/>
      <c r="BU4214" s="9"/>
      <c r="BV4214" s="9"/>
      <c r="BW4214" s="9"/>
      <c r="BX4214" s="9"/>
      <c r="BY4214" s="9"/>
      <c r="BZ4214" s="9"/>
    </row>
    <row r="4215" spans="1:78">
      <c r="A4215" s="9"/>
      <c r="B4215" s="10"/>
      <c r="D4215" s="9"/>
      <c r="E4215" s="9"/>
      <c r="F4215" s="9"/>
      <c r="G4215" s="9"/>
      <c r="H4215" s="9"/>
      <c r="I4215" s="9"/>
      <c r="J4215" s="9"/>
      <c r="K4215" s="9"/>
      <c r="L4215" s="9"/>
      <c r="M4215" s="9"/>
      <c r="N4215" s="9"/>
      <c r="O4215" s="9"/>
      <c r="P4215" s="9"/>
      <c r="Q4215" s="9"/>
      <c r="R4215" s="9"/>
      <c r="S4215" s="9"/>
      <c r="T4215" s="9"/>
      <c r="U4215" s="9"/>
      <c r="V4215" s="9"/>
      <c r="W4215" s="9"/>
      <c r="X4215" s="9"/>
      <c r="Y4215" s="9"/>
      <c r="Z4215" s="9"/>
      <c r="AA4215" s="9"/>
      <c r="AB4215" s="9"/>
      <c r="AC4215" s="9"/>
      <c r="AD4215" s="9"/>
      <c r="AE4215" s="9"/>
      <c r="AF4215" s="9"/>
      <c r="AG4215" s="9"/>
      <c r="AH4215" s="9"/>
      <c r="AI4215" s="9"/>
      <c r="AJ4215" s="9"/>
      <c r="AK4215" s="9"/>
      <c r="AL4215" s="9"/>
      <c r="AM4215" s="9"/>
      <c r="AN4215" s="9"/>
      <c r="AO4215" s="9"/>
      <c r="AP4215" s="9"/>
      <c r="AQ4215" s="9"/>
      <c r="AR4215" s="9"/>
      <c r="AS4215" s="9"/>
      <c r="AT4215" s="9"/>
      <c r="AU4215" s="9"/>
      <c r="AV4215" s="9"/>
      <c r="AW4215" s="9"/>
      <c r="AX4215" s="9"/>
      <c r="AY4215" s="9"/>
      <c r="AZ4215" s="9"/>
      <c r="BA4215" s="9"/>
      <c r="BB4215" s="9"/>
      <c r="BC4215" s="9"/>
      <c r="BD4215" s="9"/>
      <c r="BE4215" s="9"/>
      <c r="BF4215" s="9"/>
      <c r="BG4215" s="9"/>
      <c r="BH4215" s="9"/>
      <c r="BI4215" s="9"/>
      <c r="BJ4215" s="9"/>
      <c r="BK4215" s="9"/>
      <c r="BL4215" s="9"/>
      <c r="BM4215" s="9"/>
      <c r="BN4215" s="9"/>
      <c r="BO4215" s="9"/>
      <c r="BP4215" s="9"/>
      <c r="BQ4215" s="9"/>
      <c r="BR4215" s="9"/>
      <c r="BS4215" s="9"/>
      <c r="BT4215" s="9"/>
      <c r="BU4215" s="9"/>
      <c r="BV4215" s="9"/>
      <c r="BW4215" s="9"/>
      <c r="BX4215" s="9"/>
      <c r="BY4215" s="9"/>
      <c r="BZ4215" s="9"/>
    </row>
    <row r="4216" spans="1:78">
      <c r="A4216" s="9"/>
      <c r="B4216" s="10"/>
      <c r="D4216" s="9"/>
      <c r="E4216" s="9"/>
      <c r="F4216" s="9"/>
      <c r="G4216" s="9"/>
      <c r="H4216" s="9"/>
      <c r="I4216" s="9"/>
      <c r="J4216" s="9"/>
      <c r="K4216" s="9"/>
      <c r="L4216" s="9"/>
      <c r="M4216" s="9"/>
      <c r="N4216" s="9"/>
      <c r="O4216" s="9"/>
      <c r="P4216" s="9"/>
      <c r="Q4216" s="9"/>
      <c r="R4216" s="9"/>
      <c r="S4216" s="9"/>
      <c r="T4216" s="9"/>
      <c r="U4216" s="9"/>
      <c r="V4216" s="9"/>
      <c r="W4216" s="9"/>
      <c r="X4216" s="9"/>
      <c r="Y4216" s="9"/>
      <c r="Z4216" s="9"/>
      <c r="AA4216" s="9"/>
      <c r="AB4216" s="9"/>
      <c r="AC4216" s="9"/>
      <c r="AD4216" s="9"/>
      <c r="AE4216" s="9"/>
      <c r="AF4216" s="9"/>
      <c r="AG4216" s="9"/>
      <c r="AH4216" s="9"/>
      <c r="AI4216" s="9"/>
      <c r="AJ4216" s="9"/>
      <c r="AK4216" s="9"/>
      <c r="AL4216" s="9"/>
      <c r="AM4216" s="9"/>
      <c r="AN4216" s="9"/>
      <c r="AO4216" s="9"/>
      <c r="AP4216" s="9"/>
      <c r="AQ4216" s="9"/>
      <c r="AR4216" s="9"/>
      <c r="AS4216" s="9"/>
      <c r="AT4216" s="9"/>
      <c r="AU4216" s="9"/>
      <c r="AV4216" s="9"/>
      <c r="AW4216" s="9"/>
      <c r="AX4216" s="9"/>
      <c r="AY4216" s="9"/>
      <c r="AZ4216" s="9"/>
      <c r="BA4216" s="9"/>
      <c r="BB4216" s="9"/>
      <c r="BC4216" s="9"/>
      <c r="BD4216" s="9"/>
      <c r="BE4216" s="9"/>
      <c r="BF4216" s="9"/>
      <c r="BG4216" s="9"/>
      <c r="BH4216" s="9"/>
      <c r="BI4216" s="9"/>
      <c r="BJ4216" s="9"/>
      <c r="BK4216" s="9"/>
      <c r="BL4216" s="9"/>
      <c r="BM4216" s="9"/>
      <c r="BN4216" s="9"/>
      <c r="BO4216" s="9"/>
      <c r="BP4216" s="9"/>
      <c r="BQ4216" s="9"/>
      <c r="BR4216" s="9"/>
      <c r="BS4216" s="9"/>
      <c r="BT4216" s="9"/>
      <c r="BU4216" s="9"/>
      <c r="BV4216" s="9"/>
      <c r="BW4216" s="9"/>
      <c r="BX4216" s="9"/>
      <c r="BY4216" s="9"/>
      <c r="BZ4216" s="9"/>
    </row>
    <row r="4217" spans="1:78">
      <c r="A4217" s="9"/>
      <c r="B4217" s="10"/>
      <c r="D4217" s="9"/>
      <c r="E4217" s="9"/>
      <c r="F4217" s="9"/>
      <c r="G4217" s="9"/>
      <c r="H4217" s="9"/>
      <c r="I4217" s="9"/>
      <c r="J4217" s="9"/>
      <c r="K4217" s="9"/>
      <c r="L4217" s="9"/>
      <c r="M4217" s="9"/>
      <c r="N4217" s="9"/>
      <c r="O4217" s="9"/>
      <c r="P4217" s="9"/>
      <c r="Q4217" s="9"/>
      <c r="R4217" s="9"/>
      <c r="S4217" s="9"/>
      <c r="T4217" s="9"/>
      <c r="U4217" s="9"/>
      <c r="V4217" s="9"/>
      <c r="W4217" s="9"/>
      <c r="X4217" s="9"/>
      <c r="Y4217" s="9"/>
      <c r="Z4217" s="9"/>
      <c r="AA4217" s="9"/>
      <c r="AB4217" s="9"/>
      <c r="AC4217" s="9"/>
      <c r="AD4217" s="9"/>
      <c r="AE4217" s="9"/>
      <c r="AF4217" s="9"/>
      <c r="AG4217" s="9"/>
      <c r="AH4217" s="9"/>
      <c r="AI4217" s="9"/>
      <c r="AJ4217" s="9"/>
      <c r="AK4217" s="9"/>
      <c r="AL4217" s="9"/>
      <c r="AM4217" s="9"/>
      <c r="AN4217" s="9"/>
      <c r="AO4217" s="9"/>
      <c r="AP4217" s="9"/>
      <c r="AQ4217" s="9"/>
      <c r="AR4217" s="9"/>
      <c r="AS4217" s="9"/>
      <c r="AT4217" s="9"/>
      <c r="AU4217" s="9"/>
      <c r="AV4217" s="9"/>
      <c r="AW4217" s="9"/>
      <c r="AX4217" s="9"/>
      <c r="AY4217" s="9"/>
      <c r="AZ4217" s="9"/>
      <c r="BA4217" s="9"/>
      <c r="BB4217" s="9"/>
      <c r="BC4217" s="9"/>
      <c r="BD4217" s="9"/>
      <c r="BE4217" s="9"/>
      <c r="BF4217" s="9"/>
      <c r="BG4217" s="9"/>
      <c r="BH4217" s="9"/>
      <c r="BI4217" s="9"/>
      <c r="BJ4217" s="9"/>
      <c r="BK4217" s="9"/>
      <c r="BL4217" s="9"/>
      <c r="BM4217" s="9"/>
      <c r="BN4217" s="9"/>
      <c r="BO4217" s="9"/>
      <c r="BP4217" s="9"/>
      <c r="BQ4217" s="9"/>
      <c r="BR4217" s="9"/>
      <c r="BS4217" s="9"/>
      <c r="BT4217" s="9"/>
      <c r="BU4217" s="9"/>
      <c r="BV4217" s="9"/>
      <c r="BW4217" s="9"/>
      <c r="BX4217" s="9"/>
      <c r="BY4217" s="9"/>
      <c r="BZ4217" s="9"/>
    </row>
    <row r="4218" spans="1:78">
      <c r="A4218" s="9"/>
      <c r="B4218" s="10"/>
      <c r="D4218" s="9"/>
      <c r="E4218" s="9"/>
      <c r="F4218" s="9"/>
      <c r="G4218" s="9"/>
      <c r="H4218" s="9"/>
      <c r="I4218" s="9"/>
      <c r="J4218" s="9"/>
      <c r="K4218" s="9"/>
      <c r="L4218" s="9"/>
      <c r="M4218" s="9"/>
      <c r="N4218" s="9"/>
      <c r="O4218" s="9"/>
      <c r="P4218" s="9"/>
      <c r="Q4218" s="9"/>
      <c r="R4218" s="9"/>
      <c r="S4218" s="9"/>
      <c r="T4218" s="9"/>
      <c r="U4218" s="9"/>
      <c r="V4218" s="9"/>
      <c r="W4218" s="9"/>
      <c r="X4218" s="9"/>
      <c r="Y4218" s="9"/>
      <c r="Z4218" s="9"/>
      <c r="AA4218" s="9"/>
      <c r="AB4218" s="9"/>
      <c r="AC4218" s="9"/>
      <c r="AD4218" s="9"/>
      <c r="AE4218" s="9"/>
      <c r="AF4218" s="9"/>
      <c r="AG4218" s="9"/>
      <c r="AH4218" s="9"/>
      <c r="AI4218" s="9"/>
      <c r="AJ4218" s="9"/>
      <c r="AK4218" s="9"/>
      <c r="AL4218" s="9"/>
      <c r="AM4218" s="9"/>
      <c r="AN4218" s="9"/>
      <c r="AO4218" s="9"/>
      <c r="AP4218" s="9"/>
      <c r="AQ4218" s="9"/>
      <c r="AR4218" s="9"/>
      <c r="AS4218" s="9"/>
      <c r="AT4218" s="9"/>
      <c r="AU4218" s="9"/>
      <c r="AV4218" s="9"/>
      <c r="AW4218" s="9"/>
      <c r="AX4218" s="9"/>
      <c r="AY4218" s="9"/>
      <c r="AZ4218" s="9"/>
      <c r="BA4218" s="9"/>
      <c r="BB4218" s="9"/>
      <c r="BC4218" s="9"/>
      <c r="BD4218" s="9"/>
      <c r="BE4218" s="9"/>
      <c r="BF4218" s="9"/>
      <c r="BG4218" s="9"/>
      <c r="BH4218" s="9"/>
      <c r="BI4218" s="9"/>
      <c r="BJ4218" s="9"/>
      <c r="BK4218" s="9"/>
      <c r="BL4218" s="9"/>
      <c r="BM4218" s="9"/>
      <c r="BN4218" s="9"/>
      <c r="BO4218" s="9"/>
      <c r="BP4218" s="9"/>
      <c r="BQ4218" s="9"/>
      <c r="BR4218" s="9"/>
      <c r="BS4218" s="9"/>
      <c r="BT4218" s="9"/>
      <c r="BU4218" s="9"/>
      <c r="BV4218" s="9"/>
      <c r="BW4218" s="9"/>
      <c r="BX4218" s="9"/>
      <c r="BY4218" s="9"/>
      <c r="BZ4218" s="9"/>
    </row>
    <row r="4219" spans="1:78">
      <c r="A4219" s="9"/>
      <c r="B4219" s="10"/>
      <c r="D4219" s="9"/>
      <c r="E4219" s="9"/>
      <c r="F4219" s="9"/>
      <c r="G4219" s="9"/>
      <c r="H4219" s="9"/>
      <c r="I4219" s="9"/>
      <c r="J4219" s="9"/>
      <c r="K4219" s="9"/>
      <c r="L4219" s="9"/>
      <c r="M4219" s="9"/>
      <c r="N4219" s="9"/>
      <c r="O4219" s="9"/>
      <c r="P4219" s="9"/>
      <c r="Q4219" s="9"/>
      <c r="R4219" s="9"/>
      <c r="S4219" s="9"/>
      <c r="T4219" s="9"/>
      <c r="U4219" s="9"/>
      <c r="V4219" s="9"/>
      <c r="W4219" s="9"/>
      <c r="X4219" s="9"/>
      <c r="Y4219" s="9"/>
      <c r="Z4219" s="9"/>
      <c r="AA4219" s="9"/>
      <c r="AB4219" s="9"/>
      <c r="AC4219" s="9"/>
      <c r="AD4219" s="9"/>
      <c r="AE4219" s="9"/>
      <c r="AF4219" s="9"/>
      <c r="AG4219" s="9"/>
      <c r="AH4219" s="9"/>
      <c r="AI4219" s="9"/>
      <c r="AJ4219" s="9"/>
      <c r="AK4219" s="9"/>
      <c r="AL4219" s="9"/>
      <c r="AM4219" s="9"/>
      <c r="AN4219" s="9"/>
      <c r="AO4219" s="9"/>
      <c r="AP4219" s="9"/>
      <c r="AQ4219" s="9"/>
      <c r="AR4219" s="9"/>
      <c r="AS4219" s="9"/>
      <c r="AT4219" s="9"/>
      <c r="AU4219" s="9"/>
      <c r="AV4219" s="9"/>
      <c r="AW4219" s="9"/>
      <c r="AX4219" s="9"/>
      <c r="AY4219" s="9"/>
      <c r="AZ4219" s="9"/>
      <c r="BA4219" s="9"/>
      <c r="BB4219" s="9"/>
      <c r="BC4219" s="9"/>
      <c r="BD4219" s="9"/>
      <c r="BE4219" s="9"/>
      <c r="BF4219" s="9"/>
      <c r="BG4219" s="9"/>
      <c r="BH4219" s="9"/>
      <c r="BI4219" s="9"/>
      <c r="BJ4219" s="9"/>
      <c r="BK4219" s="9"/>
      <c r="BL4219" s="9"/>
      <c r="BM4219" s="9"/>
      <c r="BN4219" s="9"/>
      <c r="BO4219" s="9"/>
      <c r="BP4219" s="9"/>
      <c r="BQ4219" s="9"/>
      <c r="BR4219" s="9"/>
      <c r="BS4219" s="9"/>
      <c r="BT4219" s="9"/>
      <c r="BU4219" s="9"/>
      <c r="BV4219" s="9"/>
      <c r="BW4219" s="9"/>
      <c r="BX4219" s="9"/>
      <c r="BY4219" s="9"/>
      <c r="BZ4219" s="9"/>
    </row>
    <row r="4220" spans="1:78">
      <c r="A4220" s="9"/>
      <c r="B4220" s="10"/>
      <c r="D4220" s="9"/>
      <c r="E4220" s="9"/>
      <c r="F4220" s="9"/>
      <c r="G4220" s="9"/>
      <c r="H4220" s="9"/>
      <c r="I4220" s="9"/>
      <c r="J4220" s="9"/>
      <c r="K4220" s="9"/>
      <c r="L4220" s="9"/>
      <c r="M4220" s="9"/>
      <c r="N4220" s="9"/>
      <c r="O4220" s="9"/>
      <c r="P4220" s="9"/>
      <c r="Q4220" s="9"/>
      <c r="R4220" s="9"/>
      <c r="S4220" s="9"/>
      <c r="T4220" s="9"/>
      <c r="U4220" s="9"/>
      <c r="V4220" s="9"/>
      <c r="W4220" s="9"/>
      <c r="X4220" s="9"/>
      <c r="Y4220" s="9"/>
      <c r="Z4220" s="9"/>
      <c r="AA4220" s="9"/>
      <c r="AB4220" s="9"/>
      <c r="AC4220" s="9"/>
      <c r="AD4220" s="9"/>
      <c r="AE4220" s="9"/>
      <c r="AF4220" s="9"/>
      <c r="AG4220" s="9"/>
      <c r="AH4220" s="9"/>
      <c r="AI4220" s="9"/>
      <c r="AJ4220" s="9"/>
      <c r="AK4220" s="9"/>
      <c r="AL4220" s="9"/>
      <c r="AM4220" s="9"/>
      <c r="AN4220" s="9"/>
      <c r="AO4220" s="9"/>
      <c r="AP4220" s="9"/>
      <c r="AQ4220" s="9"/>
      <c r="AR4220" s="9"/>
      <c r="AS4220" s="9"/>
      <c r="AT4220" s="9"/>
      <c r="AU4220" s="9"/>
      <c r="AV4220" s="9"/>
      <c r="AW4220" s="9"/>
      <c r="AX4220" s="9"/>
      <c r="AY4220" s="9"/>
      <c r="AZ4220" s="9"/>
      <c r="BA4220" s="9"/>
      <c r="BB4220" s="9"/>
      <c r="BC4220" s="9"/>
      <c r="BD4220" s="9"/>
      <c r="BE4220" s="9"/>
      <c r="BF4220" s="9"/>
      <c r="BG4220" s="9"/>
      <c r="BH4220" s="9"/>
      <c r="BI4220" s="9"/>
      <c r="BJ4220" s="9"/>
      <c r="BK4220" s="9"/>
      <c r="BL4220" s="9"/>
      <c r="BM4220" s="9"/>
      <c r="BN4220" s="9"/>
      <c r="BO4220" s="9"/>
      <c r="BP4220" s="9"/>
      <c r="BQ4220" s="9"/>
      <c r="BR4220" s="9"/>
      <c r="BS4220" s="9"/>
      <c r="BT4220" s="9"/>
      <c r="BU4220" s="9"/>
      <c r="BV4220" s="9"/>
      <c r="BW4220" s="9"/>
      <c r="BX4220" s="9"/>
      <c r="BY4220" s="9"/>
      <c r="BZ4220" s="9"/>
    </row>
    <row r="4221" spans="1:78">
      <c r="A4221" s="9"/>
      <c r="B4221" s="10"/>
      <c r="D4221" s="9"/>
      <c r="E4221" s="9"/>
      <c r="F4221" s="9"/>
      <c r="G4221" s="9"/>
      <c r="H4221" s="9"/>
      <c r="I4221" s="9"/>
      <c r="J4221" s="9"/>
      <c r="K4221" s="9"/>
      <c r="L4221" s="9"/>
      <c r="M4221" s="9"/>
      <c r="N4221" s="9"/>
      <c r="O4221" s="9"/>
      <c r="P4221" s="9"/>
      <c r="Q4221" s="9"/>
      <c r="R4221" s="9"/>
      <c r="S4221" s="9"/>
      <c r="T4221" s="9"/>
      <c r="U4221" s="9"/>
      <c r="V4221" s="9"/>
      <c r="W4221" s="9"/>
      <c r="X4221" s="9"/>
      <c r="Y4221" s="9"/>
      <c r="Z4221" s="9"/>
      <c r="AA4221" s="9"/>
      <c r="AB4221" s="9"/>
      <c r="AC4221" s="9"/>
      <c r="AD4221" s="9"/>
      <c r="AE4221" s="9"/>
      <c r="AF4221" s="9"/>
      <c r="AG4221" s="9"/>
      <c r="AH4221" s="9"/>
      <c r="AI4221" s="9"/>
      <c r="AJ4221" s="9"/>
      <c r="AK4221" s="9"/>
      <c r="AL4221" s="9"/>
      <c r="AM4221" s="9"/>
      <c r="AN4221" s="9"/>
      <c r="AO4221" s="9"/>
      <c r="AP4221" s="9"/>
      <c r="AQ4221" s="9"/>
      <c r="AR4221" s="9"/>
      <c r="AS4221" s="9"/>
      <c r="AT4221" s="9"/>
      <c r="AU4221" s="9"/>
      <c r="AV4221" s="9"/>
      <c r="AW4221" s="9"/>
      <c r="AX4221" s="9"/>
      <c r="AY4221" s="9"/>
      <c r="AZ4221" s="9"/>
      <c r="BA4221" s="9"/>
      <c r="BB4221" s="9"/>
      <c r="BC4221" s="9"/>
      <c r="BD4221" s="9"/>
      <c r="BE4221" s="9"/>
      <c r="BF4221" s="9"/>
      <c r="BG4221" s="9"/>
      <c r="BH4221" s="9"/>
      <c r="BI4221" s="9"/>
      <c r="BJ4221" s="9"/>
      <c r="BK4221" s="9"/>
      <c r="BL4221" s="9"/>
      <c r="BM4221" s="9"/>
      <c r="BN4221" s="9"/>
      <c r="BO4221" s="9"/>
      <c r="BP4221" s="9"/>
      <c r="BQ4221" s="9"/>
      <c r="BR4221" s="9"/>
      <c r="BS4221" s="9"/>
      <c r="BT4221" s="9"/>
      <c r="BU4221" s="9"/>
      <c r="BV4221" s="9"/>
      <c r="BW4221" s="9"/>
      <c r="BX4221" s="9"/>
      <c r="BY4221" s="9"/>
      <c r="BZ4221" s="9"/>
    </row>
    <row r="4222" spans="1:78">
      <c r="A4222" s="9"/>
      <c r="B4222" s="10"/>
      <c r="D4222" s="9"/>
      <c r="E4222" s="9"/>
      <c r="F4222" s="9"/>
      <c r="G4222" s="9"/>
      <c r="H4222" s="9"/>
      <c r="I4222" s="9"/>
      <c r="J4222" s="9"/>
      <c r="K4222" s="9"/>
      <c r="L4222" s="9"/>
      <c r="M4222" s="9"/>
      <c r="N4222" s="9"/>
      <c r="O4222" s="9"/>
      <c r="P4222" s="9"/>
      <c r="Q4222" s="9"/>
      <c r="R4222" s="9"/>
      <c r="S4222" s="9"/>
      <c r="T4222" s="9"/>
      <c r="U4222" s="9"/>
      <c r="V4222" s="9"/>
      <c r="W4222" s="9"/>
      <c r="X4222" s="9"/>
      <c r="Y4222" s="9"/>
      <c r="Z4222" s="9"/>
      <c r="AA4222" s="9"/>
      <c r="AB4222" s="9"/>
      <c r="AC4222" s="9"/>
      <c r="AD4222" s="9"/>
      <c r="AE4222" s="9"/>
      <c r="AF4222" s="9"/>
      <c r="AG4222" s="9"/>
      <c r="AH4222" s="9"/>
      <c r="AI4222" s="9"/>
      <c r="AJ4222" s="9"/>
      <c r="AK4222" s="9"/>
      <c r="AL4222" s="9"/>
      <c r="AM4222" s="9"/>
      <c r="AN4222" s="9"/>
      <c r="AO4222" s="9"/>
      <c r="AP4222" s="9"/>
      <c r="AQ4222" s="9"/>
      <c r="AR4222" s="9"/>
      <c r="AS4222" s="9"/>
      <c r="AT4222" s="9"/>
      <c r="AU4222" s="9"/>
      <c r="AV4222" s="9"/>
      <c r="AW4222" s="9"/>
      <c r="AX4222" s="9"/>
      <c r="AY4222" s="9"/>
      <c r="AZ4222" s="9"/>
      <c r="BA4222" s="9"/>
      <c r="BB4222" s="9"/>
      <c r="BC4222" s="9"/>
      <c r="BD4222" s="9"/>
      <c r="BE4222" s="9"/>
      <c r="BF4222" s="9"/>
      <c r="BG4222" s="9"/>
      <c r="BH4222" s="9"/>
      <c r="BI4222" s="9"/>
      <c r="BJ4222" s="9"/>
      <c r="BK4222" s="9"/>
      <c r="BL4222" s="9"/>
      <c r="BM4222" s="9"/>
      <c r="BN4222" s="9"/>
      <c r="BO4222" s="9"/>
      <c r="BP4222" s="9"/>
      <c r="BQ4222" s="9"/>
      <c r="BR4222" s="9"/>
      <c r="BS4222" s="9"/>
      <c r="BT4222" s="9"/>
      <c r="BU4222" s="9"/>
      <c r="BV4222" s="9"/>
      <c r="BW4222" s="9"/>
      <c r="BX4222" s="9"/>
      <c r="BY4222" s="9"/>
      <c r="BZ4222" s="9"/>
    </row>
    <row r="4223" spans="1:78">
      <c r="A4223" s="9"/>
      <c r="B4223" s="10"/>
      <c r="D4223" s="9"/>
      <c r="E4223" s="9"/>
      <c r="F4223" s="9"/>
      <c r="G4223" s="9"/>
      <c r="H4223" s="9"/>
      <c r="I4223" s="9"/>
      <c r="J4223" s="9"/>
      <c r="K4223" s="9"/>
      <c r="L4223" s="9"/>
      <c r="M4223" s="9"/>
      <c r="N4223" s="9"/>
      <c r="O4223" s="9"/>
      <c r="P4223" s="9"/>
      <c r="Q4223" s="9"/>
      <c r="R4223" s="9"/>
      <c r="S4223" s="9"/>
      <c r="T4223" s="9"/>
      <c r="U4223" s="9"/>
      <c r="V4223" s="9"/>
      <c r="W4223" s="9"/>
      <c r="X4223" s="9"/>
      <c r="Y4223" s="9"/>
      <c r="Z4223" s="9"/>
      <c r="AA4223" s="9"/>
      <c r="AB4223" s="9"/>
      <c r="AC4223" s="9"/>
      <c r="AD4223" s="9"/>
      <c r="AE4223" s="9"/>
      <c r="AF4223" s="9"/>
      <c r="AG4223" s="9"/>
      <c r="AH4223" s="9"/>
      <c r="AI4223" s="9"/>
      <c r="AJ4223" s="9"/>
      <c r="AK4223" s="9"/>
      <c r="AL4223" s="9"/>
      <c r="AM4223" s="9"/>
      <c r="AN4223" s="9"/>
      <c r="AO4223" s="9"/>
      <c r="AP4223" s="9"/>
      <c r="AQ4223" s="9"/>
      <c r="AR4223" s="9"/>
      <c r="AS4223" s="9"/>
      <c r="AT4223" s="9"/>
      <c r="AU4223" s="9"/>
      <c r="AV4223" s="9"/>
      <c r="AW4223" s="9"/>
      <c r="AX4223" s="9"/>
      <c r="AY4223" s="9"/>
      <c r="AZ4223" s="9"/>
      <c r="BA4223" s="9"/>
      <c r="BB4223" s="9"/>
      <c r="BC4223" s="9"/>
      <c r="BD4223" s="9"/>
      <c r="BE4223" s="9"/>
      <c r="BF4223" s="9"/>
      <c r="BG4223" s="9"/>
      <c r="BH4223" s="9"/>
      <c r="BI4223" s="9"/>
      <c r="BJ4223" s="9"/>
      <c r="BK4223" s="9"/>
      <c r="BL4223" s="9"/>
      <c r="BM4223" s="9"/>
      <c r="BN4223" s="9"/>
      <c r="BO4223" s="9"/>
      <c r="BP4223" s="9"/>
      <c r="BQ4223" s="9"/>
      <c r="BR4223" s="9"/>
      <c r="BS4223" s="9"/>
      <c r="BT4223" s="9"/>
      <c r="BU4223" s="9"/>
      <c r="BV4223" s="9"/>
      <c r="BW4223" s="9"/>
      <c r="BX4223" s="9"/>
      <c r="BY4223" s="9"/>
      <c r="BZ4223" s="9"/>
    </row>
    <row r="4224" spans="1:78">
      <c r="A4224" s="9"/>
      <c r="B4224" s="10"/>
      <c r="D4224" s="9"/>
      <c r="E4224" s="9"/>
      <c r="F4224" s="9"/>
      <c r="G4224" s="9"/>
      <c r="H4224" s="9"/>
      <c r="I4224" s="9"/>
      <c r="J4224" s="9"/>
      <c r="K4224" s="9"/>
      <c r="L4224" s="9"/>
      <c r="M4224" s="9"/>
      <c r="N4224" s="9"/>
      <c r="O4224" s="9"/>
      <c r="P4224" s="9"/>
      <c r="Q4224" s="9"/>
      <c r="R4224" s="9"/>
      <c r="S4224" s="9"/>
      <c r="T4224" s="9"/>
      <c r="U4224" s="9"/>
      <c r="V4224" s="9"/>
      <c r="W4224" s="9"/>
      <c r="X4224" s="9"/>
      <c r="Y4224" s="9"/>
      <c r="Z4224" s="9"/>
      <c r="AA4224" s="9"/>
      <c r="AB4224" s="9"/>
      <c r="AC4224" s="9"/>
      <c r="AD4224" s="9"/>
      <c r="AE4224" s="9"/>
      <c r="AF4224" s="9"/>
      <c r="AG4224" s="9"/>
      <c r="AH4224" s="9"/>
      <c r="AI4224" s="9"/>
      <c r="AJ4224" s="9"/>
      <c r="AK4224" s="9"/>
      <c r="AL4224" s="9"/>
      <c r="AM4224" s="9"/>
      <c r="AN4224" s="9"/>
      <c r="AO4224" s="9"/>
      <c r="AP4224" s="9"/>
      <c r="AQ4224" s="9"/>
      <c r="AR4224" s="9"/>
      <c r="AS4224" s="9"/>
      <c r="AT4224" s="9"/>
      <c r="AU4224" s="9"/>
      <c r="AV4224" s="9"/>
      <c r="AW4224" s="9"/>
      <c r="AX4224" s="9"/>
      <c r="AY4224" s="9"/>
      <c r="AZ4224" s="9"/>
      <c r="BA4224" s="9"/>
      <c r="BB4224" s="9"/>
      <c r="BC4224" s="9"/>
      <c r="BD4224" s="9"/>
      <c r="BE4224" s="9"/>
      <c r="BF4224" s="9"/>
      <c r="BG4224" s="9"/>
      <c r="BH4224" s="9"/>
      <c r="BI4224" s="9"/>
      <c r="BJ4224" s="9"/>
      <c r="BK4224" s="9"/>
      <c r="BL4224" s="9"/>
      <c r="BM4224" s="9"/>
      <c r="BN4224" s="9"/>
      <c r="BO4224" s="9"/>
      <c r="BP4224" s="9"/>
      <c r="BQ4224" s="9"/>
      <c r="BR4224" s="9"/>
      <c r="BS4224" s="9"/>
      <c r="BT4224" s="9"/>
      <c r="BU4224" s="9"/>
      <c r="BV4224" s="9"/>
      <c r="BW4224" s="9"/>
      <c r="BX4224" s="9"/>
      <c r="BY4224" s="9"/>
      <c r="BZ4224" s="9"/>
    </row>
    <row r="4225" spans="1:78">
      <c r="A4225" s="9"/>
      <c r="B4225" s="10"/>
      <c r="D4225" s="9"/>
      <c r="E4225" s="9"/>
      <c r="F4225" s="9"/>
      <c r="G4225" s="9"/>
      <c r="H4225" s="9"/>
      <c r="I4225" s="9"/>
      <c r="J4225" s="9"/>
      <c r="K4225" s="9"/>
      <c r="L4225" s="9"/>
      <c r="M4225" s="9"/>
      <c r="N4225" s="9"/>
      <c r="O4225" s="9"/>
      <c r="P4225" s="9"/>
      <c r="Q4225" s="9"/>
      <c r="R4225" s="9"/>
      <c r="S4225" s="9"/>
      <c r="T4225" s="9"/>
      <c r="U4225" s="9"/>
      <c r="V4225" s="9"/>
      <c r="W4225" s="9"/>
      <c r="X4225" s="9"/>
      <c r="Y4225" s="9"/>
      <c r="Z4225" s="9"/>
      <c r="AA4225" s="9"/>
      <c r="AB4225" s="9"/>
      <c r="AC4225" s="9"/>
      <c r="AD4225" s="9"/>
      <c r="AE4225" s="9"/>
      <c r="AF4225" s="9"/>
      <c r="AG4225" s="9"/>
      <c r="AH4225" s="9"/>
      <c r="AI4225" s="9"/>
      <c r="AJ4225" s="9"/>
      <c r="AK4225" s="9"/>
      <c r="AL4225" s="9"/>
      <c r="AM4225" s="9"/>
      <c r="AN4225" s="9"/>
      <c r="AO4225" s="9"/>
      <c r="AP4225" s="9"/>
      <c r="AQ4225" s="9"/>
      <c r="AR4225" s="9"/>
      <c r="AS4225" s="9"/>
      <c r="AT4225" s="9"/>
      <c r="AU4225" s="9"/>
      <c r="AV4225" s="9"/>
      <c r="AW4225" s="9"/>
      <c r="AX4225" s="9"/>
      <c r="AY4225" s="9"/>
      <c r="AZ4225" s="9"/>
      <c r="BA4225" s="9"/>
      <c r="BB4225" s="9"/>
      <c r="BC4225" s="9"/>
      <c r="BD4225" s="9"/>
      <c r="BE4225" s="9"/>
      <c r="BF4225" s="9"/>
      <c r="BG4225" s="9"/>
      <c r="BH4225" s="9"/>
      <c r="BI4225" s="9"/>
      <c r="BJ4225" s="9"/>
      <c r="BK4225" s="9"/>
      <c r="BL4225" s="9"/>
      <c r="BM4225" s="9"/>
      <c r="BN4225" s="9"/>
      <c r="BO4225" s="9"/>
      <c r="BP4225" s="9"/>
      <c r="BQ4225" s="9"/>
      <c r="BR4225" s="9"/>
      <c r="BS4225" s="9"/>
      <c r="BT4225" s="9"/>
      <c r="BU4225" s="9"/>
      <c r="BV4225" s="9"/>
      <c r="BW4225" s="9"/>
      <c r="BX4225" s="9"/>
      <c r="BY4225" s="9"/>
      <c r="BZ4225" s="9"/>
    </row>
    <row r="4226" spans="1:78">
      <c r="A4226" s="9"/>
      <c r="B4226" s="10"/>
      <c r="D4226" s="9"/>
      <c r="E4226" s="9"/>
      <c r="F4226" s="9"/>
      <c r="G4226" s="9"/>
      <c r="H4226" s="9"/>
      <c r="I4226" s="9"/>
      <c r="J4226" s="9"/>
      <c r="K4226" s="9"/>
      <c r="L4226" s="9"/>
      <c r="M4226" s="9"/>
      <c r="N4226" s="9"/>
      <c r="O4226" s="9"/>
      <c r="P4226" s="9"/>
      <c r="Q4226" s="9"/>
      <c r="R4226" s="9"/>
      <c r="S4226" s="9"/>
      <c r="T4226" s="9"/>
      <c r="U4226" s="9"/>
      <c r="V4226" s="9"/>
      <c r="W4226" s="9"/>
      <c r="X4226" s="9"/>
      <c r="Y4226" s="9"/>
      <c r="Z4226" s="9"/>
      <c r="AA4226" s="9"/>
      <c r="AB4226" s="9"/>
      <c r="AC4226" s="9"/>
      <c r="AD4226" s="9"/>
      <c r="AE4226" s="9"/>
      <c r="AF4226" s="9"/>
      <c r="AG4226" s="9"/>
      <c r="AH4226" s="9"/>
      <c r="AI4226" s="9"/>
      <c r="AJ4226" s="9"/>
      <c r="AK4226" s="9"/>
      <c r="AL4226" s="9"/>
      <c r="AM4226" s="9"/>
      <c r="AN4226" s="9"/>
      <c r="AO4226" s="9"/>
      <c r="AP4226" s="9"/>
      <c r="AQ4226" s="9"/>
      <c r="AR4226" s="9"/>
      <c r="AS4226" s="9"/>
      <c r="AT4226" s="9"/>
      <c r="AU4226" s="9"/>
      <c r="AV4226" s="9"/>
      <c r="AW4226" s="9"/>
      <c r="AX4226" s="9"/>
      <c r="AY4226" s="9"/>
      <c r="AZ4226" s="9"/>
      <c r="BA4226" s="9"/>
      <c r="BB4226" s="9"/>
      <c r="BC4226" s="9"/>
      <c r="BD4226" s="9"/>
      <c r="BE4226" s="9"/>
      <c r="BF4226" s="9"/>
      <c r="BG4226" s="9"/>
      <c r="BH4226" s="9"/>
      <c r="BI4226" s="9"/>
      <c r="BJ4226" s="9"/>
      <c r="BK4226" s="9"/>
      <c r="BL4226" s="9"/>
      <c r="BM4226" s="9"/>
      <c r="BN4226" s="9"/>
      <c r="BO4226" s="9"/>
      <c r="BP4226" s="9"/>
      <c r="BQ4226" s="9"/>
      <c r="BR4226" s="9"/>
      <c r="BS4226" s="9"/>
      <c r="BT4226" s="9"/>
      <c r="BU4226" s="9"/>
      <c r="BV4226" s="9"/>
      <c r="BW4226" s="9"/>
      <c r="BX4226" s="9"/>
      <c r="BY4226" s="9"/>
      <c r="BZ4226" s="9"/>
    </row>
    <row r="4227" spans="1:78">
      <c r="A4227" s="9"/>
      <c r="B4227" s="10"/>
      <c r="D4227" s="9"/>
      <c r="E4227" s="9"/>
      <c r="F4227" s="9"/>
      <c r="G4227" s="9"/>
      <c r="H4227" s="9"/>
      <c r="I4227" s="9"/>
      <c r="J4227" s="9"/>
      <c r="K4227" s="9"/>
      <c r="L4227" s="9"/>
      <c r="M4227" s="9"/>
      <c r="N4227" s="9"/>
      <c r="O4227" s="9"/>
      <c r="P4227" s="9"/>
      <c r="Q4227" s="9"/>
      <c r="R4227" s="9"/>
      <c r="S4227" s="9"/>
      <c r="T4227" s="9"/>
      <c r="U4227" s="9"/>
      <c r="V4227" s="9"/>
      <c r="W4227" s="9"/>
      <c r="X4227" s="9"/>
      <c r="Y4227" s="9"/>
      <c r="Z4227" s="9"/>
      <c r="AA4227" s="9"/>
      <c r="AB4227" s="9"/>
      <c r="AC4227" s="9"/>
      <c r="AD4227" s="9"/>
      <c r="AE4227" s="9"/>
      <c r="AF4227" s="9"/>
      <c r="AG4227" s="9"/>
      <c r="AH4227" s="9"/>
      <c r="AI4227" s="9"/>
      <c r="AJ4227" s="9"/>
      <c r="AK4227" s="9"/>
      <c r="AL4227" s="9"/>
      <c r="AM4227" s="9"/>
      <c r="AN4227" s="9"/>
      <c r="AO4227" s="9"/>
      <c r="AP4227" s="9"/>
      <c r="AQ4227" s="9"/>
      <c r="AR4227" s="9"/>
      <c r="AS4227" s="9"/>
      <c r="AT4227" s="9"/>
      <c r="AU4227" s="9"/>
      <c r="AV4227" s="9"/>
      <c r="AW4227" s="9"/>
      <c r="AX4227" s="9"/>
      <c r="AY4227" s="9"/>
      <c r="AZ4227" s="9"/>
      <c r="BA4227" s="9"/>
      <c r="BB4227" s="9"/>
      <c r="BC4227" s="9"/>
      <c r="BD4227" s="9"/>
      <c r="BE4227" s="9"/>
      <c r="BF4227" s="9"/>
      <c r="BG4227" s="9"/>
      <c r="BH4227" s="9"/>
      <c r="BI4227" s="9"/>
      <c r="BJ4227" s="9"/>
      <c r="BK4227" s="9"/>
      <c r="BL4227" s="9"/>
      <c r="BM4227" s="9"/>
      <c r="BN4227" s="9"/>
      <c r="BO4227" s="9"/>
      <c r="BP4227" s="9"/>
      <c r="BQ4227" s="9"/>
      <c r="BR4227" s="9"/>
      <c r="BS4227" s="9"/>
      <c r="BT4227" s="9"/>
      <c r="BU4227" s="9"/>
      <c r="BV4227" s="9"/>
      <c r="BW4227" s="9"/>
      <c r="BX4227" s="9"/>
      <c r="BY4227" s="9"/>
      <c r="BZ4227" s="9"/>
    </row>
    <row r="4228" spans="1:78">
      <c r="A4228" s="9"/>
      <c r="B4228" s="10"/>
      <c r="D4228" s="9"/>
      <c r="E4228" s="9"/>
      <c r="F4228" s="9"/>
      <c r="G4228" s="9"/>
      <c r="H4228" s="9"/>
      <c r="I4228" s="9"/>
      <c r="J4228" s="9"/>
      <c r="K4228" s="9"/>
      <c r="L4228" s="9"/>
      <c r="M4228" s="9"/>
      <c r="N4228" s="9"/>
      <c r="O4228" s="9"/>
      <c r="P4228" s="9"/>
      <c r="Q4228" s="9"/>
      <c r="R4228" s="9"/>
      <c r="S4228" s="9"/>
      <c r="T4228" s="9"/>
      <c r="U4228" s="9"/>
      <c r="V4228" s="9"/>
      <c r="W4228" s="9"/>
      <c r="X4228" s="9"/>
      <c r="Y4228" s="9"/>
      <c r="Z4228" s="9"/>
      <c r="AA4228" s="9"/>
      <c r="AB4228" s="9"/>
      <c r="AC4228" s="9"/>
      <c r="AD4228" s="9"/>
      <c r="AE4228" s="9"/>
      <c r="AF4228" s="9"/>
      <c r="AG4228" s="9"/>
      <c r="AH4228" s="9"/>
      <c r="AI4228" s="9"/>
      <c r="AJ4228" s="9"/>
      <c r="AK4228" s="9"/>
      <c r="AL4228" s="9"/>
      <c r="AM4228" s="9"/>
      <c r="AN4228" s="9"/>
      <c r="AO4228" s="9"/>
      <c r="AP4228" s="9"/>
      <c r="AQ4228" s="9"/>
      <c r="AR4228" s="9"/>
      <c r="AS4228" s="9"/>
      <c r="AT4228" s="9"/>
      <c r="AU4228" s="9"/>
      <c r="AV4228" s="9"/>
      <c r="AW4228" s="9"/>
      <c r="AX4228" s="9"/>
      <c r="AY4228" s="9"/>
      <c r="AZ4228" s="9"/>
      <c r="BA4228" s="9"/>
      <c r="BB4228" s="9"/>
      <c r="BC4228" s="9"/>
      <c r="BD4228" s="9"/>
      <c r="BE4228" s="9"/>
      <c r="BF4228" s="9"/>
      <c r="BG4228" s="9"/>
      <c r="BH4228" s="9"/>
      <c r="BI4228" s="9"/>
      <c r="BJ4228" s="9"/>
      <c r="BK4228" s="9"/>
      <c r="BL4228" s="9"/>
      <c r="BM4228" s="9"/>
      <c r="BN4228" s="9"/>
      <c r="BO4228" s="9"/>
      <c r="BP4228" s="9"/>
      <c r="BQ4228" s="9"/>
      <c r="BR4228" s="9"/>
      <c r="BS4228" s="9"/>
      <c r="BT4228" s="9"/>
      <c r="BU4228" s="9"/>
      <c r="BV4228" s="9"/>
      <c r="BW4228" s="9"/>
      <c r="BX4228" s="9"/>
      <c r="BY4228" s="9"/>
      <c r="BZ4228" s="9"/>
    </row>
    <row r="4229" spans="1:78">
      <c r="A4229" s="9"/>
      <c r="B4229" s="10"/>
      <c r="D4229" s="9"/>
      <c r="E4229" s="9"/>
      <c r="F4229" s="9"/>
      <c r="G4229" s="9"/>
      <c r="H4229" s="9"/>
      <c r="I4229" s="9"/>
      <c r="J4229" s="9"/>
      <c r="K4229" s="9"/>
      <c r="L4229" s="9"/>
      <c r="M4229" s="9"/>
      <c r="N4229" s="9"/>
      <c r="O4229" s="9"/>
      <c r="P4229" s="9"/>
      <c r="Q4229" s="9"/>
      <c r="R4229" s="9"/>
      <c r="S4229" s="9"/>
      <c r="T4229" s="9"/>
      <c r="U4229" s="9"/>
      <c r="V4229" s="9"/>
      <c r="W4229" s="9"/>
      <c r="X4229" s="9"/>
      <c r="Y4229" s="9"/>
      <c r="Z4229" s="9"/>
      <c r="AA4229" s="9"/>
      <c r="AB4229" s="9"/>
      <c r="AC4229" s="9"/>
      <c r="AD4229" s="9"/>
      <c r="AE4229" s="9"/>
      <c r="AF4229" s="9"/>
      <c r="AG4229" s="9"/>
      <c r="AH4229" s="9"/>
      <c r="AI4229" s="9"/>
      <c r="AJ4229" s="9"/>
      <c r="AK4229" s="9"/>
      <c r="AL4229" s="9"/>
      <c r="AM4229" s="9"/>
      <c r="AN4229" s="9"/>
      <c r="AO4229" s="9"/>
      <c r="AP4229" s="9"/>
      <c r="AQ4229" s="9"/>
      <c r="AR4229" s="9"/>
      <c r="AS4229" s="9"/>
      <c r="AT4229" s="9"/>
      <c r="AU4229" s="9"/>
      <c r="AV4229" s="9"/>
      <c r="AW4229" s="9"/>
      <c r="AX4229" s="9"/>
      <c r="AY4229" s="9"/>
      <c r="AZ4229" s="9"/>
      <c r="BA4229" s="9"/>
      <c r="BB4229" s="9"/>
      <c r="BC4229" s="9"/>
      <c r="BD4229" s="9"/>
      <c r="BE4229" s="9"/>
      <c r="BF4229" s="9"/>
      <c r="BG4229" s="9"/>
      <c r="BH4229" s="9"/>
      <c r="BI4229" s="9"/>
      <c r="BJ4229" s="9"/>
      <c r="BK4229" s="9"/>
      <c r="BL4229" s="9"/>
      <c r="BM4229" s="9"/>
      <c r="BN4229" s="9"/>
      <c r="BO4229" s="9"/>
      <c r="BP4229" s="9"/>
      <c r="BQ4229" s="9"/>
      <c r="BR4229" s="9"/>
      <c r="BS4229" s="9"/>
      <c r="BT4229" s="9"/>
      <c r="BU4229" s="9"/>
      <c r="BV4229" s="9"/>
      <c r="BW4229" s="9"/>
      <c r="BX4229" s="9"/>
      <c r="BY4229" s="9"/>
      <c r="BZ4229" s="9"/>
    </row>
    <row r="4230" spans="1:78">
      <c r="A4230" s="9"/>
      <c r="B4230" s="10"/>
      <c r="D4230" s="9"/>
      <c r="E4230" s="9"/>
      <c r="F4230" s="9"/>
      <c r="G4230" s="9"/>
      <c r="H4230" s="9"/>
      <c r="I4230" s="9"/>
      <c r="J4230" s="9"/>
      <c r="K4230" s="9"/>
      <c r="L4230" s="9"/>
      <c r="M4230" s="9"/>
      <c r="N4230" s="9"/>
      <c r="O4230" s="9"/>
      <c r="P4230" s="9"/>
      <c r="Q4230" s="9"/>
      <c r="R4230" s="9"/>
      <c r="S4230" s="9"/>
      <c r="T4230" s="9"/>
      <c r="U4230" s="9"/>
      <c r="V4230" s="9"/>
      <c r="W4230" s="9"/>
      <c r="X4230" s="9"/>
      <c r="Y4230" s="9"/>
      <c r="Z4230" s="9"/>
      <c r="AA4230" s="9"/>
      <c r="AB4230" s="9"/>
      <c r="AC4230" s="9"/>
      <c r="AD4230" s="9"/>
      <c r="AE4230" s="9"/>
      <c r="AF4230" s="9"/>
      <c r="AG4230" s="9"/>
      <c r="AH4230" s="9"/>
      <c r="AI4230" s="9"/>
      <c r="AJ4230" s="9"/>
      <c r="AK4230" s="9"/>
      <c r="AL4230" s="9"/>
      <c r="AM4230" s="9"/>
      <c r="AN4230" s="9"/>
      <c r="AO4230" s="9"/>
      <c r="AP4230" s="9"/>
      <c r="AQ4230" s="9"/>
      <c r="AR4230" s="9"/>
      <c r="AS4230" s="9"/>
      <c r="AT4230" s="9"/>
      <c r="AU4230" s="9"/>
      <c r="AV4230" s="9"/>
      <c r="AW4230" s="9"/>
      <c r="AX4230" s="9"/>
      <c r="AY4230" s="9"/>
      <c r="AZ4230" s="9"/>
      <c r="BA4230" s="9"/>
      <c r="BB4230" s="9"/>
      <c r="BC4230" s="9"/>
      <c r="BD4230" s="9"/>
      <c r="BE4230" s="9"/>
      <c r="BF4230" s="9"/>
      <c r="BG4230" s="9"/>
      <c r="BH4230" s="9"/>
      <c r="BI4230" s="9"/>
      <c r="BJ4230" s="9"/>
      <c r="BK4230" s="9"/>
      <c r="BL4230" s="9"/>
      <c r="BM4230" s="9"/>
      <c r="BN4230" s="9"/>
      <c r="BO4230" s="9"/>
      <c r="BP4230" s="9"/>
      <c r="BQ4230" s="9"/>
      <c r="BR4230" s="9"/>
      <c r="BS4230" s="9"/>
      <c r="BT4230" s="9"/>
      <c r="BU4230" s="9"/>
      <c r="BV4230" s="9"/>
      <c r="BW4230" s="9"/>
      <c r="BX4230" s="9"/>
      <c r="BY4230" s="9"/>
      <c r="BZ4230" s="9"/>
    </row>
    <row r="4231" spans="1:78">
      <c r="A4231" s="9"/>
      <c r="B4231" s="10"/>
      <c r="D4231" s="9"/>
      <c r="E4231" s="9"/>
      <c r="F4231" s="9"/>
      <c r="G4231" s="9"/>
      <c r="H4231" s="9"/>
      <c r="I4231" s="9"/>
      <c r="J4231" s="9"/>
      <c r="K4231" s="9"/>
      <c r="L4231" s="9"/>
      <c r="M4231" s="9"/>
      <c r="N4231" s="9"/>
      <c r="O4231" s="9"/>
      <c r="P4231" s="9"/>
      <c r="Q4231" s="9"/>
      <c r="R4231" s="9"/>
      <c r="S4231" s="9"/>
      <c r="T4231" s="9"/>
      <c r="U4231" s="9"/>
      <c r="V4231" s="9"/>
      <c r="W4231" s="9"/>
      <c r="X4231" s="9"/>
      <c r="Y4231" s="9"/>
      <c r="Z4231" s="9"/>
      <c r="AA4231" s="9"/>
      <c r="AB4231" s="9"/>
      <c r="AC4231" s="9"/>
      <c r="AD4231" s="9"/>
      <c r="AE4231" s="9"/>
      <c r="AF4231" s="9"/>
      <c r="AG4231" s="9"/>
      <c r="AH4231" s="9"/>
      <c r="AI4231" s="9"/>
      <c r="AJ4231" s="9"/>
      <c r="AK4231" s="9"/>
      <c r="AL4231" s="9"/>
      <c r="AM4231" s="9"/>
      <c r="AN4231" s="9"/>
      <c r="AO4231" s="9"/>
      <c r="AP4231" s="9"/>
      <c r="AQ4231" s="9"/>
      <c r="AR4231" s="9"/>
      <c r="AS4231" s="9"/>
      <c r="AT4231" s="9"/>
      <c r="AU4231" s="9"/>
      <c r="AV4231" s="9"/>
      <c r="AW4231" s="9"/>
      <c r="AX4231" s="9"/>
      <c r="AY4231" s="9"/>
      <c r="AZ4231" s="9"/>
      <c r="BA4231" s="9"/>
      <c r="BB4231" s="9"/>
      <c r="BC4231" s="9"/>
      <c r="BD4231" s="9"/>
      <c r="BE4231" s="9"/>
      <c r="BF4231" s="9"/>
      <c r="BG4231" s="9"/>
      <c r="BH4231" s="9"/>
      <c r="BI4231" s="9"/>
      <c r="BJ4231" s="9"/>
      <c r="BK4231" s="9"/>
      <c r="BL4231" s="9"/>
      <c r="BM4231" s="9"/>
      <c r="BN4231" s="9"/>
      <c r="BO4231" s="9"/>
      <c r="BP4231" s="9"/>
      <c r="BQ4231" s="9"/>
      <c r="BR4231" s="9"/>
      <c r="BS4231" s="9"/>
      <c r="BT4231" s="9"/>
      <c r="BU4231" s="9"/>
      <c r="BV4231" s="9"/>
      <c r="BW4231" s="9"/>
      <c r="BX4231" s="9"/>
      <c r="BY4231" s="9"/>
      <c r="BZ4231" s="9"/>
    </row>
    <row r="4232" spans="1:78">
      <c r="A4232" s="9"/>
      <c r="B4232" s="10"/>
      <c r="D4232" s="9"/>
      <c r="E4232" s="9"/>
      <c r="F4232" s="9"/>
      <c r="G4232" s="9"/>
      <c r="H4232" s="9"/>
      <c r="I4232" s="9"/>
      <c r="J4232" s="9"/>
      <c r="K4232" s="9"/>
      <c r="L4232" s="9"/>
      <c r="M4232" s="9"/>
      <c r="N4232" s="9"/>
      <c r="O4232" s="9"/>
      <c r="P4232" s="9"/>
      <c r="Q4232" s="9"/>
      <c r="R4232" s="9"/>
      <c r="S4232" s="9"/>
      <c r="T4232" s="9"/>
      <c r="U4232" s="9"/>
      <c r="V4232" s="9"/>
      <c r="W4232" s="9"/>
      <c r="X4232" s="9"/>
      <c r="Y4232" s="9"/>
      <c r="Z4232" s="9"/>
      <c r="AA4232" s="9"/>
      <c r="AB4232" s="9"/>
      <c r="AC4232" s="9"/>
      <c r="AD4232" s="9"/>
      <c r="AE4232" s="9"/>
      <c r="AF4232" s="9"/>
      <c r="AG4232" s="9"/>
      <c r="AH4232" s="9"/>
      <c r="AI4232" s="9"/>
      <c r="AJ4232" s="9"/>
      <c r="AK4232" s="9"/>
      <c r="AL4232" s="9"/>
      <c r="AM4232" s="9"/>
      <c r="AN4232" s="9"/>
      <c r="AO4232" s="9"/>
      <c r="AP4232" s="9"/>
      <c r="AQ4232" s="9"/>
      <c r="AR4232" s="9"/>
      <c r="AS4232" s="9"/>
      <c r="AT4232" s="9"/>
      <c r="AU4232" s="9"/>
      <c r="AV4232" s="9"/>
      <c r="AW4232" s="9"/>
      <c r="AX4232" s="9"/>
      <c r="AY4232" s="9"/>
      <c r="AZ4232" s="9"/>
      <c r="BA4232" s="9"/>
      <c r="BB4232" s="9"/>
      <c r="BC4232" s="9"/>
      <c r="BD4232" s="9"/>
      <c r="BE4232" s="9"/>
      <c r="BF4232" s="9"/>
      <c r="BG4232" s="9"/>
      <c r="BH4232" s="9"/>
      <c r="BI4232" s="9"/>
      <c r="BJ4232" s="9"/>
      <c r="BK4232" s="9"/>
      <c r="BL4232" s="9"/>
      <c r="BM4232" s="9"/>
      <c r="BN4232" s="9"/>
      <c r="BO4232" s="9"/>
      <c r="BP4232" s="9"/>
      <c r="BQ4232" s="9"/>
      <c r="BR4232" s="9"/>
      <c r="BS4232" s="9"/>
      <c r="BT4232" s="9"/>
      <c r="BU4232" s="9"/>
      <c r="BV4232" s="9"/>
      <c r="BW4232" s="9"/>
      <c r="BX4232" s="9"/>
      <c r="BY4232" s="9"/>
      <c r="BZ4232" s="9"/>
    </row>
    <row r="4233" spans="1:78">
      <c r="A4233" s="9"/>
      <c r="B4233" s="10"/>
      <c r="D4233" s="9"/>
      <c r="E4233" s="9"/>
      <c r="F4233" s="9"/>
      <c r="G4233" s="9"/>
      <c r="H4233" s="9"/>
      <c r="I4233" s="9"/>
      <c r="J4233" s="9"/>
      <c r="K4233" s="9"/>
      <c r="L4233" s="9"/>
      <c r="M4233" s="9"/>
      <c r="N4233" s="9"/>
      <c r="O4233" s="9"/>
      <c r="P4233" s="9"/>
      <c r="Q4233" s="9"/>
      <c r="R4233" s="9"/>
      <c r="S4233" s="9"/>
      <c r="T4233" s="9"/>
      <c r="U4233" s="9"/>
      <c r="V4233" s="9"/>
      <c r="W4233" s="9"/>
      <c r="X4233" s="9"/>
      <c r="Y4233" s="9"/>
      <c r="Z4233" s="9"/>
      <c r="AA4233" s="9"/>
      <c r="AB4233" s="9"/>
      <c r="AC4233" s="9"/>
      <c r="AD4233" s="9"/>
      <c r="AE4233" s="9"/>
      <c r="AF4233" s="9"/>
      <c r="AG4233" s="9"/>
      <c r="AH4233" s="9"/>
      <c r="AI4233" s="9"/>
      <c r="AJ4233" s="9"/>
      <c r="AK4233" s="9"/>
      <c r="AL4233" s="9"/>
      <c r="AM4233" s="9"/>
      <c r="AN4233" s="9"/>
      <c r="AO4233" s="9"/>
      <c r="AP4233" s="9"/>
      <c r="AQ4233" s="9"/>
      <c r="AR4233" s="9"/>
      <c r="AS4233" s="9"/>
      <c r="AT4233" s="9"/>
      <c r="AU4233" s="9"/>
      <c r="AV4233" s="9"/>
      <c r="AW4233" s="9"/>
      <c r="AX4233" s="9"/>
      <c r="AY4233" s="9"/>
      <c r="AZ4233" s="9"/>
      <c r="BA4233" s="9"/>
      <c r="BB4233" s="9"/>
      <c r="BC4233" s="9"/>
      <c r="BD4233" s="9"/>
      <c r="BE4233" s="9"/>
      <c r="BF4233" s="9"/>
      <c r="BG4233" s="9"/>
      <c r="BH4233" s="9"/>
      <c r="BI4233" s="9"/>
      <c r="BJ4233" s="9"/>
      <c r="BK4233" s="9"/>
      <c r="BL4233" s="9"/>
      <c r="BM4233" s="9"/>
      <c r="BN4233" s="9"/>
      <c r="BO4233" s="9"/>
      <c r="BP4233" s="9"/>
      <c r="BQ4233" s="9"/>
      <c r="BR4233" s="9"/>
      <c r="BS4233" s="9"/>
      <c r="BT4233" s="9"/>
      <c r="BU4233" s="9"/>
      <c r="BV4233" s="9"/>
      <c r="BW4233" s="9"/>
      <c r="BX4233" s="9"/>
      <c r="BY4233" s="9"/>
      <c r="BZ4233" s="9"/>
    </row>
    <row r="4234" spans="1:78">
      <c r="A4234" s="9"/>
      <c r="B4234" s="10"/>
      <c r="D4234" s="9"/>
      <c r="E4234" s="9"/>
      <c r="F4234" s="9"/>
      <c r="G4234" s="9"/>
      <c r="H4234" s="9"/>
      <c r="I4234" s="9"/>
      <c r="J4234" s="9"/>
      <c r="K4234" s="9"/>
      <c r="L4234" s="9"/>
      <c r="M4234" s="9"/>
      <c r="N4234" s="9"/>
      <c r="O4234" s="9"/>
      <c r="P4234" s="9"/>
      <c r="Q4234" s="9"/>
      <c r="R4234" s="9"/>
      <c r="S4234" s="9"/>
      <c r="T4234" s="9"/>
      <c r="U4234" s="9"/>
      <c r="V4234" s="9"/>
      <c r="W4234" s="9"/>
      <c r="X4234" s="9"/>
      <c r="Y4234" s="9"/>
      <c r="Z4234" s="9"/>
      <c r="AA4234" s="9"/>
      <c r="AB4234" s="9"/>
      <c r="AC4234" s="9"/>
      <c r="AD4234" s="9"/>
      <c r="AE4234" s="9"/>
      <c r="AF4234" s="9"/>
      <c r="AG4234" s="9"/>
      <c r="AH4234" s="9"/>
      <c r="AI4234" s="9"/>
      <c r="AJ4234" s="9"/>
      <c r="AK4234" s="9"/>
      <c r="AL4234" s="9"/>
      <c r="AM4234" s="9"/>
      <c r="AN4234" s="9"/>
      <c r="AO4234" s="9"/>
      <c r="AP4234" s="9"/>
      <c r="AQ4234" s="9"/>
      <c r="AR4234" s="9"/>
      <c r="AS4234" s="9"/>
      <c r="AT4234" s="9"/>
      <c r="AU4234" s="9"/>
      <c r="AV4234" s="9"/>
      <c r="AW4234" s="9"/>
      <c r="AX4234" s="9"/>
      <c r="AY4234" s="9"/>
      <c r="AZ4234" s="9"/>
      <c r="BA4234" s="9"/>
      <c r="BB4234" s="9"/>
      <c r="BC4234" s="9"/>
      <c r="BD4234" s="9"/>
      <c r="BE4234" s="9"/>
      <c r="BF4234" s="9"/>
      <c r="BG4234" s="9"/>
      <c r="BH4234" s="9"/>
      <c r="BI4234" s="9"/>
      <c r="BJ4234" s="9"/>
      <c r="BK4234" s="9"/>
      <c r="BL4234" s="9"/>
      <c r="BM4234" s="9"/>
      <c r="BN4234" s="9"/>
      <c r="BO4234" s="9"/>
      <c r="BP4234" s="9"/>
      <c r="BQ4234" s="9"/>
      <c r="BR4234" s="9"/>
      <c r="BS4234" s="9"/>
      <c r="BT4234" s="9"/>
      <c r="BU4234" s="9"/>
      <c r="BV4234" s="9"/>
      <c r="BW4234" s="9"/>
      <c r="BX4234" s="9"/>
      <c r="BY4234" s="9"/>
      <c r="BZ4234" s="9"/>
    </row>
    <row r="4235" spans="1:78">
      <c r="A4235" s="9"/>
      <c r="B4235" s="10"/>
      <c r="D4235" s="9"/>
      <c r="E4235" s="9"/>
      <c r="F4235" s="9"/>
      <c r="G4235" s="9"/>
      <c r="H4235" s="9"/>
      <c r="I4235" s="9"/>
      <c r="J4235" s="9"/>
      <c r="K4235" s="9"/>
      <c r="L4235" s="9"/>
      <c r="M4235" s="9"/>
      <c r="N4235" s="9"/>
      <c r="O4235" s="9"/>
      <c r="P4235" s="9"/>
      <c r="Q4235" s="9"/>
      <c r="R4235" s="9"/>
      <c r="S4235" s="9"/>
      <c r="T4235" s="9"/>
      <c r="U4235" s="9"/>
      <c r="V4235" s="9"/>
      <c r="W4235" s="9"/>
      <c r="X4235" s="9"/>
      <c r="Y4235" s="9"/>
      <c r="Z4235" s="9"/>
      <c r="AA4235" s="9"/>
      <c r="AB4235" s="9"/>
      <c r="AC4235" s="9"/>
      <c r="AD4235" s="9"/>
      <c r="AE4235" s="9"/>
      <c r="AF4235" s="9"/>
      <c r="AG4235" s="9"/>
      <c r="AH4235" s="9"/>
      <c r="AI4235" s="9"/>
      <c r="AJ4235" s="9"/>
      <c r="AK4235" s="9"/>
      <c r="AL4235" s="9"/>
      <c r="AM4235" s="9"/>
      <c r="AN4235" s="9"/>
      <c r="AO4235" s="9"/>
      <c r="AP4235" s="9"/>
      <c r="AQ4235" s="9"/>
      <c r="AR4235" s="9"/>
      <c r="AS4235" s="9"/>
      <c r="AT4235" s="9"/>
      <c r="AU4235" s="9"/>
      <c r="AV4235" s="9"/>
      <c r="AW4235" s="9"/>
      <c r="AX4235" s="9"/>
      <c r="AY4235" s="9"/>
      <c r="AZ4235" s="9"/>
      <c r="BA4235" s="9"/>
      <c r="BB4235" s="9"/>
      <c r="BC4235" s="9"/>
      <c r="BD4235" s="9"/>
      <c r="BE4235" s="9"/>
      <c r="BF4235" s="9"/>
      <c r="BG4235" s="9"/>
      <c r="BH4235" s="9"/>
      <c r="BI4235" s="9"/>
      <c r="BJ4235" s="9"/>
      <c r="BK4235" s="9"/>
      <c r="BL4235" s="9"/>
      <c r="BM4235" s="9"/>
      <c r="BN4235" s="9"/>
      <c r="BO4235" s="9"/>
      <c r="BP4235" s="9"/>
      <c r="BQ4235" s="9"/>
      <c r="BR4235" s="9"/>
      <c r="BS4235" s="9"/>
      <c r="BT4235" s="9"/>
      <c r="BU4235" s="9"/>
      <c r="BV4235" s="9"/>
      <c r="BW4235" s="9"/>
      <c r="BX4235" s="9"/>
      <c r="BY4235" s="9"/>
      <c r="BZ4235" s="9"/>
    </row>
    <row r="4236" spans="1:78">
      <c r="A4236" s="9"/>
      <c r="B4236" s="10"/>
      <c r="D4236" s="9"/>
      <c r="E4236" s="9"/>
      <c r="F4236" s="9"/>
      <c r="G4236" s="9"/>
      <c r="H4236" s="9"/>
      <c r="I4236" s="9"/>
      <c r="J4236" s="9"/>
      <c r="K4236" s="9"/>
      <c r="L4236" s="9"/>
      <c r="M4236" s="9"/>
      <c r="N4236" s="9"/>
      <c r="O4236" s="9"/>
      <c r="P4236" s="9"/>
      <c r="Q4236" s="9"/>
      <c r="R4236" s="9"/>
      <c r="S4236" s="9"/>
      <c r="T4236" s="9"/>
      <c r="U4236" s="9"/>
      <c r="V4236" s="9"/>
      <c r="W4236" s="9"/>
      <c r="X4236" s="9"/>
      <c r="Y4236" s="9"/>
      <c r="Z4236" s="9"/>
      <c r="AA4236" s="9"/>
      <c r="AB4236" s="9"/>
      <c r="AC4236" s="9"/>
      <c r="AD4236" s="9"/>
      <c r="AE4236" s="9"/>
      <c r="AF4236" s="9"/>
      <c r="AG4236" s="9"/>
      <c r="AH4236" s="9"/>
      <c r="AI4236" s="9"/>
      <c r="AJ4236" s="9"/>
      <c r="AK4236" s="9"/>
      <c r="AL4236" s="9"/>
      <c r="AM4236" s="9"/>
      <c r="AN4236" s="9"/>
      <c r="AO4236" s="9"/>
      <c r="AP4236" s="9"/>
      <c r="AQ4236" s="9"/>
      <c r="AR4236" s="9"/>
      <c r="AS4236" s="9"/>
      <c r="AT4236" s="9"/>
      <c r="AU4236" s="9"/>
      <c r="AV4236" s="9"/>
      <c r="AW4236" s="9"/>
      <c r="AX4236" s="9"/>
      <c r="AY4236" s="9"/>
      <c r="AZ4236" s="9"/>
      <c r="BA4236" s="9"/>
      <c r="BB4236" s="9"/>
      <c r="BC4236" s="9"/>
      <c r="BD4236" s="9"/>
      <c r="BE4236" s="9"/>
      <c r="BF4236" s="9"/>
      <c r="BG4236" s="9"/>
      <c r="BH4236" s="9"/>
      <c r="BI4236" s="9"/>
      <c r="BJ4236" s="9"/>
      <c r="BK4236" s="9"/>
      <c r="BL4236" s="9"/>
      <c r="BM4236" s="9"/>
      <c r="BN4236" s="9"/>
      <c r="BO4236" s="9"/>
      <c r="BP4236" s="9"/>
      <c r="BQ4236" s="9"/>
      <c r="BR4236" s="9"/>
      <c r="BS4236" s="9"/>
      <c r="BT4236" s="9"/>
      <c r="BU4236" s="9"/>
      <c r="BV4236" s="9"/>
      <c r="BW4236" s="9"/>
      <c r="BX4236" s="9"/>
      <c r="BY4236" s="9"/>
      <c r="BZ4236" s="9"/>
    </row>
    <row r="4237" spans="1:78">
      <c r="A4237" s="9"/>
      <c r="B4237" s="10"/>
      <c r="D4237" s="9"/>
      <c r="E4237" s="9"/>
      <c r="F4237" s="9"/>
      <c r="G4237" s="9"/>
      <c r="H4237" s="9"/>
      <c r="I4237" s="9"/>
      <c r="J4237" s="9"/>
      <c r="K4237" s="9"/>
      <c r="L4237" s="9"/>
      <c r="M4237" s="9"/>
      <c r="N4237" s="9"/>
      <c r="O4237" s="9"/>
      <c r="P4237" s="9"/>
      <c r="Q4237" s="9"/>
      <c r="R4237" s="9"/>
      <c r="S4237" s="9"/>
      <c r="T4237" s="9"/>
      <c r="U4237" s="9"/>
      <c r="V4237" s="9"/>
      <c r="W4237" s="9"/>
      <c r="X4237" s="9"/>
      <c r="Y4237" s="9"/>
      <c r="Z4237" s="9"/>
      <c r="AA4237" s="9"/>
      <c r="AB4237" s="9"/>
      <c r="AC4237" s="9"/>
      <c r="AD4237" s="9"/>
      <c r="AE4237" s="9"/>
      <c r="AF4237" s="9"/>
      <c r="AG4237" s="9"/>
      <c r="AH4237" s="9"/>
      <c r="AI4237" s="9"/>
      <c r="AJ4237" s="9"/>
      <c r="AK4237" s="9"/>
      <c r="AL4237" s="9"/>
      <c r="AM4237" s="9"/>
      <c r="AN4237" s="9"/>
      <c r="AO4237" s="9"/>
      <c r="AP4237" s="9"/>
      <c r="AQ4237" s="9"/>
      <c r="AR4237" s="9"/>
      <c r="AS4237" s="9"/>
      <c r="AT4237" s="9"/>
      <c r="AU4237" s="9"/>
      <c r="AV4237" s="9"/>
      <c r="AW4237" s="9"/>
      <c r="AX4237" s="9"/>
      <c r="AY4237" s="9"/>
      <c r="AZ4237" s="9"/>
      <c r="BA4237" s="9"/>
      <c r="BB4237" s="9"/>
      <c r="BC4237" s="9"/>
      <c r="BD4237" s="9"/>
      <c r="BE4237" s="9"/>
      <c r="BF4237" s="9"/>
      <c r="BG4237" s="9"/>
      <c r="BH4237" s="9"/>
      <c r="BI4237" s="9"/>
      <c r="BJ4237" s="9"/>
      <c r="BK4237" s="9"/>
      <c r="BL4237" s="9"/>
      <c r="BM4237" s="9"/>
      <c r="BN4237" s="9"/>
      <c r="BO4237" s="9"/>
      <c r="BP4237" s="9"/>
      <c r="BQ4237" s="9"/>
      <c r="BR4237" s="9"/>
      <c r="BS4237" s="9"/>
      <c r="BT4237" s="9"/>
      <c r="BU4237" s="9"/>
      <c r="BV4237" s="9"/>
      <c r="BW4237" s="9"/>
      <c r="BX4237" s="9"/>
      <c r="BY4237" s="9"/>
      <c r="BZ4237" s="9"/>
    </row>
    <row r="4238" spans="1:78">
      <c r="A4238" s="9"/>
      <c r="B4238" s="10"/>
      <c r="D4238" s="9"/>
      <c r="E4238" s="9"/>
      <c r="F4238" s="9"/>
      <c r="G4238" s="9"/>
      <c r="H4238" s="9"/>
      <c r="I4238" s="9"/>
      <c r="J4238" s="9"/>
      <c r="K4238" s="9"/>
      <c r="L4238" s="9"/>
      <c r="M4238" s="9"/>
      <c r="N4238" s="9"/>
      <c r="O4238" s="9"/>
      <c r="P4238" s="9"/>
      <c r="Q4238" s="9"/>
      <c r="R4238" s="9"/>
      <c r="S4238" s="9"/>
      <c r="T4238" s="9"/>
      <c r="U4238" s="9"/>
      <c r="V4238" s="9"/>
      <c r="W4238" s="9"/>
      <c r="X4238" s="9"/>
      <c r="Y4238" s="9"/>
      <c r="Z4238" s="9"/>
      <c r="AA4238" s="9"/>
      <c r="AB4238" s="9"/>
      <c r="AC4238" s="9"/>
      <c r="AD4238" s="9"/>
      <c r="AE4238" s="9"/>
      <c r="AF4238" s="9"/>
      <c r="AG4238" s="9"/>
      <c r="AH4238" s="9"/>
      <c r="AI4238" s="9"/>
      <c r="AJ4238" s="9"/>
      <c r="AK4238" s="9"/>
      <c r="AL4238" s="9"/>
      <c r="AM4238" s="9"/>
      <c r="AN4238" s="9"/>
      <c r="AO4238" s="9"/>
      <c r="AP4238" s="9"/>
      <c r="AQ4238" s="9"/>
      <c r="AR4238" s="9"/>
      <c r="AS4238" s="9"/>
      <c r="AT4238" s="9"/>
      <c r="AU4238" s="9"/>
      <c r="AV4238" s="9"/>
      <c r="AW4238" s="9"/>
      <c r="AX4238" s="9"/>
      <c r="AY4238" s="9"/>
      <c r="AZ4238" s="9"/>
      <c r="BA4238" s="9"/>
      <c r="BB4238" s="9"/>
      <c r="BC4238" s="9"/>
      <c r="BD4238" s="9"/>
      <c r="BE4238" s="9"/>
      <c r="BF4238" s="9"/>
      <c r="BG4238" s="9"/>
      <c r="BH4238" s="9"/>
      <c r="BI4238" s="9"/>
      <c r="BJ4238" s="9"/>
      <c r="BK4238" s="9"/>
      <c r="BL4238" s="9"/>
      <c r="BM4238" s="9"/>
      <c r="BN4238" s="9"/>
      <c r="BO4238" s="9"/>
      <c r="BP4238" s="9"/>
      <c r="BQ4238" s="9"/>
      <c r="BR4238" s="9"/>
      <c r="BS4238" s="9"/>
      <c r="BT4238" s="9"/>
      <c r="BU4238" s="9"/>
      <c r="BV4238" s="9"/>
      <c r="BW4238" s="9"/>
      <c r="BX4238" s="9"/>
      <c r="BY4238" s="9"/>
      <c r="BZ4238" s="9"/>
    </row>
    <row r="4239" spans="1:78">
      <c r="A4239" s="9"/>
      <c r="B4239" s="10"/>
      <c r="D4239" s="9"/>
      <c r="E4239" s="9"/>
      <c r="F4239" s="9"/>
      <c r="G4239" s="9"/>
      <c r="H4239" s="9"/>
      <c r="I4239" s="9"/>
      <c r="J4239" s="9"/>
      <c r="K4239" s="9"/>
      <c r="L4239" s="9"/>
      <c r="M4239" s="9"/>
      <c r="N4239" s="9"/>
      <c r="O4239" s="9"/>
      <c r="P4239" s="9"/>
      <c r="Q4239" s="9"/>
      <c r="R4239" s="9"/>
      <c r="S4239" s="9"/>
      <c r="T4239" s="9"/>
      <c r="U4239" s="9"/>
      <c r="V4239" s="9"/>
      <c r="W4239" s="9"/>
      <c r="X4239" s="9"/>
      <c r="Y4239" s="9"/>
      <c r="Z4239" s="9"/>
      <c r="AA4239" s="9"/>
      <c r="AB4239" s="9"/>
      <c r="AC4239" s="9"/>
      <c r="AD4239" s="9"/>
      <c r="AE4239" s="9"/>
      <c r="AF4239" s="9"/>
      <c r="AG4239" s="9"/>
      <c r="AH4239" s="9"/>
      <c r="AI4239" s="9"/>
      <c r="AJ4239" s="9"/>
      <c r="AK4239" s="9"/>
      <c r="AL4239" s="9"/>
      <c r="AM4239" s="9"/>
      <c r="AN4239" s="9"/>
      <c r="AO4239" s="9"/>
      <c r="AP4239" s="9"/>
      <c r="AQ4239" s="9"/>
      <c r="AR4239" s="9"/>
      <c r="AS4239" s="9"/>
      <c r="AT4239" s="9"/>
      <c r="AU4239" s="9"/>
      <c r="AV4239" s="9"/>
      <c r="AW4239" s="9"/>
      <c r="AX4239" s="9"/>
      <c r="AY4239" s="9"/>
      <c r="AZ4239" s="9"/>
      <c r="BA4239" s="9"/>
      <c r="BB4239" s="9"/>
      <c r="BC4239" s="9"/>
      <c r="BD4239" s="9"/>
      <c r="BE4239" s="9"/>
      <c r="BF4239" s="9"/>
      <c r="BG4239" s="9"/>
      <c r="BH4239" s="9"/>
      <c r="BI4239" s="9"/>
      <c r="BJ4239" s="9"/>
      <c r="BK4239" s="9"/>
      <c r="BL4239" s="9"/>
      <c r="BM4239" s="9"/>
      <c r="BN4239" s="9"/>
      <c r="BO4239" s="9"/>
      <c r="BP4239" s="9"/>
      <c r="BQ4239" s="9"/>
      <c r="BR4239" s="9"/>
      <c r="BS4239" s="9"/>
      <c r="BT4239" s="9"/>
      <c r="BU4239" s="9"/>
      <c r="BV4239" s="9"/>
      <c r="BW4239" s="9"/>
      <c r="BX4239" s="9"/>
      <c r="BY4239" s="9"/>
      <c r="BZ4239" s="9"/>
    </row>
    <row r="4240" spans="1:78">
      <c r="A4240" s="9"/>
      <c r="B4240" s="10"/>
      <c r="D4240" s="9"/>
      <c r="E4240" s="9"/>
      <c r="F4240" s="9"/>
      <c r="G4240" s="9"/>
      <c r="H4240" s="9"/>
      <c r="I4240" s="9"/>
      <c r="J4240" s="9"/>
      <c r="K4240" s="9"/>
      <c r="L4240" s="9"/>
      <c r="M4240" s="9"/>
      <c r="N4240" s="9"/>
      <c r="O4240" s="9"/>
      <c r="P4240" s="9"/>
      <c r="Q4240" s="9"/>
      <c r="R4240" s="9"/>
      <c r="S4240" s="9"/>
      <c r="T4240" s="9"/>
      <c r="U4240" s="9"/>
      <c r="V4240" s="9"/>
      <c r="W4240" s="9"/>
      <c r="X4240" s="9"/>
      <c r="Y4240" s="9"/>
      <c r="Z4240" s="9"/>
      <c r="AA4240" s="9"/>
      <c r="AB4240" s="9"/>
      <c r="AC4240" s="9"/>
      <c r="AD4240" s="9"/>
      <c r="AE4240" s="9"/>
      <c r="AF4240" s="9"/>
      <c r="AG4240" s="9"/>
      <c r="AH4240" s="9"/>
      <c r="AI4240" s="9"/>
      <c r="AJ4240" s="9"/>
      <c r="AK4240" s="9"/>
      <c r="AL4240" s="9"/>
      <c r="AM4240" s="9"/>
      <c r="AN4240" s="9"/>
      <c r="AO4240" s="9"/>
      <c r="AP4240" s="9"/>
      <c r="AQ4240" s="9"/>
      <c r="AR4240" s="9"/>
      <c r="AS4240" s="9"/>
      <c r="AT4240" s="9"/>
      <c r="AU4240" s="9"/>
      <c r="AV4240" s="9"/>
      <c r="AW4240" s="9"/>
      <c r="AX4240" s="9"/>
      <c r="AY4240" s="9"/>
      <c r="AZ4240" s="9"/>
      <c r="BA4240" s="9"/>
      <c r="BB4240" s="9"/>
      <c r="BC4240" s="9"/>
      <c r="BD4240" s="9"/>
      <c r="BE4240" s="9"/>
      <c r="BF4240" s="9"/>
      <c r="BG4240" s="9"/>
      <c r="BH4240" s="9"/>
      <c r="BI4240" s="9"/>
      <c r="BJ4240" s="9"/>
      <c r="BK4240" s="9"/>
      <c r="BL4240" s="9"/>
      <c r="BM4240" s="9"/>
      <c r="BN4240" s="9"/>
      <c r="BO4240" s="9"/>
      <c r="BP4240" s="9"/>
      <c r="BQ4240" s="9"/>
      <c r="BR4240" s="9"/>
      <c r="BS4240" s="9"/>
      <c r="BT4240" s="9"/>
      <c r="BU4240" s="9"/>
      <c r="BV4240" s="9"/>
      <c r="BW4240" s="9"/>
      <c r="BX4240" s="9"/>
      <c r="BY4240" s="9"/>
      <c r="BZ4240" s="9"/>
    </row>
    <row r="4241" spans="1:78">
      <c r="A4241" s="9"/>
      <c r="B4241" s="10"/>
      <c r="D4241" s="9"/>
      <c r="E4241" s="9"/>
      <c r="F4241" s="9"/>
      <c r="G4241" s="9"/>
      <c r="H4241" s="9"/>
      <c r="I4241" s="9"/>
      <c r="J4241" s="9"/>
      <c r="K4241" s="9"/>
      <c r="L4241" s="9"/>
      <c r="M4241" s="9"/>
      <c r="N4241" s="9"/>
      <c r="O4241" s="9"/>
      <c r="P4241" s="9"/>
      <c r="Q4241" s="9"/>
      <c r="R4241" s="9"/>
      <c r="S4241" s="9"/>
      <c r="T4241" s="9"/>
      <c r="U4241" s="9"/>
      <c r="V4241" s="9"/>
      <c r="W4241" s="9"/>
      <c r="X4241" s="9"/>
      <c r="Y4241" s="9"/>
      <c r="Z4241" s="9"/>
      <c r="AA4241" s="9"/>
      <c r="AB4241" s="9"/>
      <c r="AC4241" s="9"/>
      <c r="AD4241" s="9"/>
      <c r="AE4241" s="9"/>
      <c r="AF4241" s="9"/>
      <c r="AG4241" s="9"/>
      <c r="AH4241" s="9"/>
      <c r="AI4241" s="9"/>
      <c r="AJ4241" s="9"/>
      <c r="AK4241" s="9"/>
      <c r="AL4241" s="9"/>
      <c r="AM4241" s="9"/>
      <c r="AN4241" s="9"/>
      <c r="AO4241" s="9"/>
      <c r="AP4241" s="9"/>
      <c r="AQ4241" s="9"/>
      <c r="AR4241" s="9"/>
      <c r="AS4241" s="9"/>
      <c r="AT4241" s="9"/>
      <c r="AU4241" s="9"/>
      <c r="AV4241" s="9"/>
      <c r="AW4241" s="9"/>
      <c r="AX4241" s="9"/>
      <c r="AY4241" s="9"/>
      <c r="AZ4241" s="9"/>
      <c r="BA4241" s="9"/>
      <c r="BB4241" s="9"/>
      <c r="BC4241" s="9"/>
      <c r="BD4241" s="9"/>
      <c r="BE4241" s="9"/>
      <c r="BF4241" s="9"/>
      <c r="BG4241" s="9"/>
      <c r="BH4241" s="9"/>
      <c r="BI4241" s="9"/>
      <c r="BJ4241" s="9"/>
      <c r="BK4241" s="9"/>
      <c r="BL4241" s="9"/>
      <c r="BM4241" s="9"/>
      <c r="BN4241" s="9"/>
      <c r="BO4241" s="9"/>
      <c r="BP4241" s="9"/>
      <c r="BQ4241" s="9"/>
      <c r="BR4241" s="9"/>
      <c r="BS4241" s="9"/>
      <c r="BT4241" s="9"/>
      <c r="BU4241" s="9"/>
      <c r="BV4241" s="9"/>
      <c r="BW4241" s="9"/>
      <c r="BX4241" s="9"/>
      <c r="BY4241" s="9"/>
      <c r="BZ4241" s="9"/>
    </row>
    <row r="4242" spans="1:78">
      <c r="A4242" s="9"/>
      <c r="B4242" s="10"/>
      <c r="D4242" s="9"/>
      <c r="E4242" s="9"/>
      <c r="F4242" s="9"/>
      <c r="G4242" s="9"/>
      <c r="H4242" s="9"/>
      <c r="I4242" s="9"/>
      <c r="J4242" s="9"/>
      <c r="K4242" s="9"/>
      <c r="L4242" s="9"/>
      <c r="M4242" s="9"/>
      <c r="N4242" s="9"/>
      <c r="O4242" s="9"/>
      <c r="P4242" s="9"/>
      <c r="Q4242" s="9"/>
      <c r="R4242" s="9"/>
      <c r="S4242" s="9"/>
      <c r="T4242" s="9"/>
      <c r="U4242" s="9"/>
      <c r="V4242" s="9"/>
      <c r="W4242" s="9"/>
      <c r="X4242" s="9"/>
      <c r="Y4242" s="9"/>
      <c r="Z4242" s="9"/>
      <c r="AA4242" s="9"/>
      <c r="AB4242" s="9"/>
      <c r="AC4242" s="9"/>
      <c r="AD4242" s="9"/>
      <c r="AE4242" s="9"/>
      <c r="AF4242" s="9"/>
      <c r="AG4242" s="9"/>
      <c r="AH4242" s="9"/>
      <c r="AI4242" s="9"/>
      <c r="AJ4242" s="9"/>
      <c r="AK4242" s="9"/>
      <c r="AL4242" s="9"/>
      <c r="AM4242" s="9"/>
      <c r="AN4242" s="9"/>
      <c r="AO4242" s="9"/>
      <c r="AP4242" s="9"/>
      <c r="AQ4242" s="9"/>
      <c r="AR4242" s="9"/>
      <c r="AS4242" s="9"/>
      <c r="AT4242" s="9"/>
      <c r="AU4242" s="9"/>
      <c r="AV4242" s="9"/>
      <c r="AW4242" s="9"/>
      <c r="AX4242" s="9"/>
      <c r="AY4242" s="9"/>
      <c r="AZ4242" s="9"/>
      <c r="BA4242" s="9"/>
      <c r="BB4242" s="9"/>
      <c r="BC4242" s="9"/>
      <c r="BD4242" s="9"/>
      <c r="BE4242" s="9"/>
      <c r="BF4242" s="9"/>
      <c r="BG4242" s="9"/>
      <c r="BH4242" s="9"/>
      <c r="BI4242" s="9"/>
      <c r="BJ4242" s="9"/>
      <c r="BK4242" s="9"/>
      <c r="BL4242" s="9"/>
      <c r="BM4242" s="9"/>
      <c r="BN4242" s="9"/>
      <c r="BO4242" s="9"/>
      <c r="BP4242" s="9"/>
      <c r="BQ4242" s="9"/>
      <c r="BR4242" s="9"/>
      <c r="BS4242" s="9"/>
      <c r="BT4242" s="9"/>
      <c r="BU4242" s="9"/>
      <c r="BV4242" s="9"/>
      <c r="BW4242" s="9"/>
      <c r="BX4242" s="9"/>
      <c r="BY4242" s="9"/>
      <c r="BZ4242" s="9"/>
    </row>
    <row r="4243" spans="1:78">
      <c r="A4243" s="9"/>
      <c r="B4243" s="10"/>
      <c r="D4243" s="9"/>
      <c r="E4243" s="9"/>
      <c r="F4243" s="9"/>
      <c r="G4243" s="9"/>
      <c r="H4243" s="9"/>
      <c r="I4243" s="9"/>
      <c r="J4243" s="9"/>
      <c r="K4243" s="9"/>
      <c r="L4243" s="9"/>
      <c r="M4243" s="9"/>
      <c r="N4243" s="9"/>
      <c r="O4243" s="9"/>
      <c r="P4243" s="9"/>
      <c r="Q4243" s="9"/>
      <c r="R4243" s="9"/>
      <c r="S4243" s="9"/>
      <c r="T4243" s="9"/>
      <c r="U4243" s="9"/>
      <c r="V4243" s="9"/>
      <c r="W4243" s="9"/>
      <c r="X4243" s="9"/>
      <c r="Y4243" s="9"/>
      <c r="Z4243" s="9"/>
      <c r="AA4243" s="9"/>
      <c r="AB4243" s="9"/>
      <c r="AC4243" s="9"/>
      <c r="AD4243" s="9"/>
      <c r="AE4243" s="9"/>
      <c r="AF4243" s="9"/>
      <c r="AG4243" s="9"/>
      <c r="AH4243" s="9"/>
      <c r="AI4243" s="9"/>
      <c r="AJ4243" s="9"/>
      <c r="AK4243" s="9"/>
      <c r="AL4243" s="9"/>
      <c r="AM4243" s="9"/>
      <c r="AN4243" s="9"/>
      <c r="AO4243" s="9"/>
      <c r="AP4243" s="9"/>
      <c r="AQ4243" s="9"/>
      <c r="AR4243" s="9"/>
      <c r="AS4243" s="9"/>
      <c r="AT4243" s="9"/>
      <c r="AU4243" s="9"/>
      <c r="AV4243" s="9"/>
      <c r="AW4243" s="9"/>
      <c r="AX4243" s="9"/>
      <c r="AY4243" s="9"/>
      <c r="AZ4243" s="9"/>
      <c r="BA4243" s="9"/>
      <c r="BB4243" s="9"/>
      <c r="BC4243" s="9"/>
      <c r="BD4243" s="9"/>
      <c r="BE4243" s="9"/>
      <c r="BF4243" s="9"/>
      <c r="BG4243" s="9"/>
      <c r="BH4243" s="9"/>
      <c r="BI4243" s="9"/>
      <c r="BJ4243" s="9"/>
      <c r="BK4243" s="9"/>
      <c r="BL4243" s="9"/>
      <c r="BM4243" s="9"/>
      <c r="BN4243" s="9"/>
      <c r="BO4243" s="9"/>
      <c r="BP4243" s="9"/>
      <c r="BQ4243" s="9"/>
      <c r="BR4243" s="9"/>
      <c r="BS4243" s="9"/>
      <c r="BT4243" s="9"/>
      <c r="BU4243" s="9"/>
      <c r="BV4243" s="9"/>
      <c r="BW4243" s="9"/>
      <c r="BX4243" s="9"/>
      <c r="BY4243" s="9"/>
      <c r="BZ4243" s="9"/>
    </row>
    <row r="4244" spans="1:78">
      <c r="A4244" s="9"/>
      <c r="B4244" s="10"/>
      <c r="D4244" s="9"/>
      <c r="E4244" s="9"/>
      <c r="F4244" s="9"/>
      <c r="G4244" s="9"/>
      <c r="H4244" s="9"/>
      <c r="I4244" s="9"/>
      <c r="J4244" s="9"/>
      <c r="K4244" s="9"/>
      <c r="L4244" s="9"/>
      <c r="M4244" s="9"/>
      <c r="N4244" s="9"/>
      <c r="O4244" s="9"/>
      <c r="P4244" s="9"/>
      <c r="Q4244" s="9"/>
      <c r="R4244" s="9"/>
      <c r="S4244" s="9"/>
      <c r="T4244" s="9"/>
      <c r="U4244" s="9"/>
      <c r="V4244" s="9"/>
      <c r="W4244" s="9"/>
      <c r="X4244" s="9"/>
      <c r="Y4244" s="9"/>
      <c r="Z4244" s="9"/>
      <c r="AA4244" s="9"/>
      <c r="AB4244" s="9"/>
      <c r="AC4244" s="9"/>
      <c r="AD4244" s="9"/>
      <c r="AE4244" s="9"/>
      <c r="AF4244" s="9"/>
      <c r="AG4244" s="9"/>
      <c r="AH4244" s="9"/>
      <c r="AI4244" s="9"/>
      <c r="AJ4244" s="9"/>
      <c r="AK4244" s="9"/>
      <c r="AL4244" s="9"/>
      <c r="AM4244" s="9"/>
      <c r="AN4244" s="9"/>
      <c r="AO4244" s="9"/>
      <c r="AP4244" s="9"/>
      <c r="AQ4244" s="9"/>
      <c r="AR4244" s="9"/>
      <c r="AS4244" s="9"/>
      <c r="AT4244" s="9"/>
      <c r="AU4244" s="9"/>
      <c r="AV4244" s="9"/>
      <c r="AW4244" s="9"/>
      <c r="AX4244" s="9"/>
      <c r="AY4244" s="9"/>
      <c r="AZ4244" s="9"/>
      <c r="BA4244" s="9"/>
      <c r="BB4244" s="9"/>
      <c r="BC4244" s="9"/>
      <c r="BD4244" s="9"/>
      <c r="BE4244" s="9"/>
      <c r="BF4244" s="9"/>
      <c r="BG4244" s="9"/>
      <c r="BH4244" s="9"/>
      <c r="BI4244" s="9"/>
      <c r="BJ4244" s="9"/>
      <c r="BK4244" s="9"/>
      <c r="BL4244" s="9"/>
      <c r="BM4244" s="9"/>
      <c r="BN4244" s="9"/>
      <c r="BO4244" s="9"/>
      <c r="BP4244" s="9"/>
      <c r="BQ4244" s="9"/>
      <c r="BR4244" s="9"/>
      <c r="BS4244" s="9"/>
      <c r="BT4244" s="9"/>
      <c r="BU4244" s="9"/>
      <c r="BV4244" s="9"/>
      <c r="BW4244" s="9"/>
      <c r="BX4244" s="9"/>
      <c r="BY4244" s="9"/>
      <c r="BZ4244" s="9"/>
    </row>
    <row r="4245" spans="1:78">
      <c r="A4245" s="9"/>
      <c r="B4245" s="10"/>
      <c r="D4245" s="9"/>
      <c r="E4245" s="9"/>
      <c r="F4245" s="9"/>
      <c r="G4245" s="9"/>
      <c r="H4245" s="9"/>
      <c r="I4245" s="9"/>
      <c r="J4245" s="9"/>
      <c r="K4245" s="9"/>
      <c r="L4245" s="9"/>
      <c r="M4245" s="9"/>
      <c r="N4245" s="9"/>
      <c r="O4245" s="9"/>
      <c r="P4245" s="9"/>
      <c r="Q4245" s="9"/>
      <c r="R4245" s="9"/>
      <c r="S4245" s="9"/>
      <c r="T4245" s="9"/>
      <c r="U4245" s="9"/>
      <c r="V4245" s="9"/>
      <c r="W4245" s="9"/>
      <c r="X4245" s="9"/>
      <c r="Y4245" s="9"/>
      <c r="Z4245" s="9"/>
      <c r="AA4245" s="9"/>
      <c r="AB4245" s="9"/>
      <c r="AC4245" s="9"/>
      <c r="AD4245" s="9"/>
      <c r="AE4245" s="9"/>
      <c r="AF4245" s="9"/>
      <c r="AG4245" s="9"/>
      <c r="AH4245" s="9"/>
      <c r="AI4245" s="9"/>
      <c r="AJ4245" s="9"/>
      <c r="AK4245" s="9"/>
      <c r="AL4245" s="9"/>
      <c r="AM4245" s="9"/>
      <c r="AN4245" s="9"/>
      <c r="AO4245" s="9"/>
      <c r="AP4245" s="9"/>
      <c r="AQ4245" s="9"/>
      <c r="AR4245" s="9"/>
      <c r="AS4245" s="9"/>
      <c r="AT4245" s="9"/>
      <c r="AU4245" s="9"/>
      <c r="AV4245" s="9"/>
      <c r="AW4245" s="9"/>
      <c r="AX4245" s="9"/>
      <c r="AY4245" s="9"/>
      <c r="AZ4245" s="9"/>
      <c r="BA4245" s="9"/>
      <c r="BB4245" s="9"/>
      <c r="BC4245" s="9"/>
      <c r="BD4245" s="9"/>
      <c r="BE4245" s="9"/>
      <c r="BF4245" s="9"/>
      <c r="BG4245" s="9"/>
      <c r="BH4245" s="9"/>
      <c r="BI4245" s="9"/>
      <c r="BJ4245" s="9"/>
      <c r="BK4245" s="9"/>
      <c r="BL4245" s="9"/>
      <c r="BM4245" s="9"/>
      <c r="BN4245" s="9"/>
      <c r="BO4245" s="9"/>
      <c r="BP4245" s="9"/>
      <c r="BQ4245" s="9"/>
      <c r="BR4245" s="9"/>
      <c r="BS4245" s="9"/>
      <c r="BT4245" s="9"/>
      <c r="BU4245" s="9"/>
      <c r="BV4245" s="9"/>
      <c r="BW4245" s="9"/>
      <c r="BX4245" s="9"/>
      <c r="BY4245" s="9"/>
      <c r="BZ4245" s="9"/>
    </row>
    <row r="4246" spans="1:78">
      <c r="A4246" s="9"/>
      <c r="B4246" s="10"/>
      <c r="D4246" s="9"/>
      <c r="E4246" s="9"/>
      <c r="F4246" s="9"/>
      <c r="G4246" s="9"/>
      <c r="H4246" s="9"/>
      <c r="I4246" s="9"/>
      <c r="J4246" s="9"/>
      <c r="K4246" s="9"/>
      <c r="L4246" s="9"/>
      <c r="M4246" s="9"/>
      <c r="N4246" s="9"/>
      <c r="O4246" s="9"/>
      <c r="P4246" s="9"/>
      <c r="Q4246" s="9"/>
      <c r="R4246" s="9"/>
      <c r="S4246" s="9"/>
      <c r="T4246" s="9"/>
      <c r="U4246" s="9"/>
      <c r="V4246" s="9"/>
      <c r="W4246" s="9"/>
      <c r="X4246" s="9"/>
      <c r="Y4246" s="9"/>
      <c r="Z4246" s="9"/>
      <c r="AA4246" s="9"/>
      <c r="AB4246" s="9"/>
      <c r="AC4246" s="9"/>
      <c r="AD4246" s="9"/>
      <c r="AE4246" s="9"/>
      <c r="AF4246" s="9"/>
      <c r="AG4246" s="9"/>
      <c r="AH4246" s="9"/>
      <c r="AI4246" s="9"/>
      <c r="AJ4246" s="9"/>
      <c r="AK4246" s="9"/>
      <c r="AL4246" s="9"/>
      <c r="AM4246" s="9"/>
      <c r="AN4246" s="9"/>
      <c r="AO4246" s="9"/>
      <c r="AP4246" s="9"/>
      <c r="AQ4246" s="9"/>
      <c r="AR4246" s="9"/>
      <c r="AS4246" s="9"/>
      <c r="AT4246" s="9"/>
      <c r="AU4246" s="9"/>
      <c r="AV4246" s="9"/>
      <c r="AW4246" s="9"/>
      <c r="AX4246" s="9"/>
      <c r="AY4246" s="9"/>
      <c r="AZ4246" s="9"/>
      <c r="BA4246" s="9"/>
      <c r="BB4246" s="9"/>
      <c r="BC4246" s="9"/>
      <c r="BD4246" s="9"/>
      <c r="BE4246" s="9"/>
      <c r="BF4246" s="9"/>
      <c r="BG4246" s="9"/>
      <c r="BH4246" s="9"/>
      <c r="BI4246" s="9"/>
      <c r="BJ4246" s="9"/>
      <c r="BK4246" s="9"/>
      <c r="BL4246" s="9"/>
      <c r="BM4246" s="9"/>
      <c r="BN4246" s="9"/>
      <c r="BO4246" s="9"/>
      <c r="BP4246" s="9"/>
      <c r="BQ4246" s="9"/>
      <c r="BR4246" s="9"/>
      <c r="BS4246" s="9"/>
      <c r="BT4246" s="9"/>
      <c r="BU4246" s="9"/>
      <c r="BV4246" s="9"/>
      <c r="BW4246" s="9"/>
      <c r="BX4246" s="9"/>
      <c r="BY4246" s="9"/>
      <c r="BZ4246" s="9"/>
    </row>
    <row r="4247" spans="1:78">
      <c r="A4247" s="9"/>
      <c r="B4247" s="10"/>
      <c r="D4247" s="9"/>
      <c r="E4247" s="9"/>
      <c r="F4247" s="9"/>
      <c r="G4247" s="9"/>
      <c r="H4247" s="9"/>
      <c r="I4247" s="9"/>
      <c r="J4247" s="9"/>
      <c r="K4247" s="9"/>
      <c r="L4247" s="9"/>
      <c r="M4247" s="9"/>
      <c r="N4247" s="9"/>
      <c r="O4247" s="9"/>
      <c r="P4247" s="9"/>
      <c r="Q4247" s="9"/>
      <c r="R4247" s="9"/>
      <c r="S4247" s="9"/>
      <c r="T4247" s="9"/>
      <c r="U4247" s="9"/>
      <c r="V4247" s="9"/>
      <c r="W4247" s="9"/>
      <c r="X4247" s="9"/>
      <c r="Y4247" s="9"/>
      <c r="Z4247" s="9"/>
      <c r="AA4247" s="9"/>
      <c r="AB4247" s="9"/>
      <c r="AC4247" s="9"/>
      <c r="AD4247" s="9"/>
      <c r="AE4247" s="9"/>
      <c r="AF4247" s="9"/>
      <c r="AG4247" s="9"/>
      <c r="AH4247" s="9"/>
      <c r="AI4247" s="9"/>
      <c r="AJ4247" s="9"/>
      <c r="AK4247" s="9"/>
      <c r="AL4247" s="9"/>
      <c r="AM4247" s="9"/>
      <c r="AN4247" s="9"/>
      <c r="AO4247" s="9"/>
      <c r="AP4247" s="9"/>
      <c r="AQ4247" s="9"/>
      <c r="AR4247" s="9"/>
      <c r="AS4247" s="9"/>
      <c r="AT4247" s="9"/>
      <c r="AU4247" s="9"/>
      <c r="AV4247" s="9"/>
      <c r="AW4247" s="9"/>
      <c r="AX4247" s="9"/>
      <c r="AY4247" s="9"/>
      <c r="AZ4247" s="9"/>
      <c r="BA4247" s="9"/>
      <c r="BB4247" s="9"/>
      <c r="BC4247" s="9"/>
      <c r="BD4247" s="9"/>
      <c r="BE4247" s="9"/>
      <c r="BF4247" s="9"/>
      <c r="BG4247" s="9"/>
      <c r="BH4247" s="9"/>
      <c r="BI4247" s="9"/>
      <c r="BJ4247" s="9"/>
      <c r="BK4247" s="9"/>
      <c r="BL4247" s="9"/>
      <c r="BM4247" s="9"/>
      <c r="BN4247" s="9"/>
      <c r="BO4247" s="9"/>
      <c r="BP4247" s="9"/>
      <c r="BQ4247" s="9"/>
      <c r="BR4247" s="9"/>
      <c r="BS4247" s="9"/>
      <c r="BT4247" s="9"/>
      <c r="BU4247" s="9"/>
      <c r="BV4247" s="9"/>
      <c r="BW4247" s="9"/>
      <c r="BX4247" s="9"/>
      <c r="BY4247" s="9"/>
      <c r="BZ4247" s="9"/>
    </row>
    <row r="4248" spans="1:78">
      <c r="A4248" s="9"/>
      <c r="B4248" s="10"/>
      <c r="D4248" s="9"/>
      <c r="E4248" s="9"/>
      <c r="F4248" s="9"/>
      <c r="G4248" s="9"/>
      <c r="H4248" s="9"/>
      <c r="I4248" s="9"/>
      <c r="J4248" s="9"/>
      <c r="K4248" s="9"/>
      <c r="L4248" s="9"/>
      <c r="M4248" s="9"/>
      <c r="N4248" s="9"/>
      <c r="O4248" s="9"/>
      <c r="P4248" s="9"/>
      <c r="Q4248" s="9"/>
      <c r="R4248" s="9"/>
      <c r="S4248" s="9"/>
      <c r="T4248" s="9"/>
      <c r="U4248" s="9"/>
      <c r="V4248" s="9"/>
      <c r="W4248" s="9"/>
      <c r="X4248" s="9"/>
      <c r="Y4248" s="9"/>
      <c r="Z4248" s="9"/>
      <c r="AA4248" s="9"/>
      <c r="AB4248" s="9"/>
      <c r="AC4248" s="9"/>
      <c r="AD4248" s="9"/>
      <c r="AE4248" s="9"/>
      <c r="AF4248" s="9"/>
      <c r="AG4248" s="9"/>
      <c r="AH4248" s="9"/>
      <c r="AI4248" s="9"/>
      <c r="AJ4248" s="9"/>
      <c r="AK4248" s="9"/>
      <c r="AL4248" s="9"/>
      <c r="AM4248" s="9"/>
      <c r="AN4248" s="9"/>
      <c r="AO4248" s="9"/>
      <c r="AP4248" s="9"/>
      <c r="AQ4248" s="9"/>
      <c r="AR4248" s="9"/>
      <c r="AS4248" s="9"/>
      <c r="AT4248" s="9"/>
      <c r="AU4248" s="9"/>
      <c r="AV4248" s="9"/>
      <c r="AW4248" s="9"/>
      <c r="AX4248" s="9"/>
      <c r="AY4248" s="9"/>
      <c r="AZ4248" s="9"/>
      <c r="BA4248" s="9"/>
      <c r="BB4248" s="9"/>
      <c r="BC4248" s="9"/>
      <c r="BD4248" s="9"/>
      <c r="BE4248" s="9"/>
      <c r="BF4248" s="9"/>
      <c r="BG4248" s="9"/>
      <c r="BH4248" s="9"/>
      <c r="BI4248" s="9"/>
      <c r="BJ4248" s="9"/>
      <c r="BK4248" s="9"/>
      <c r="BL4248" s="9"/>
      <c r="BM4248" s="9"/>
      <c r="BN4248" s="9"/>
      <c r="BO4248" s="9"/>
      <c r="BP4248" s="9"/>
      <c r="BQ4248" s="9"/>
      <c r="BR4248" s="9"/>
      <c r="BS4248" s="9"/>
      <c r="BT4248" s="9"/>
      <c r="BU4248" s="9"/>
      <c r="BV4248" s="9"/>
      <c r="BW4248" s="9"/>
      <c r="BX4248" s="9"/>
      <c r="BY4248" s="9"/>
      <c r="BZ4248" s="9"/>
    </row>
    <row r="4249" spans="1:78">
      <c r="A4249" s="9"/>
      <c r="B4249" s="10"/>
      <c r="D4249" s="9"/>
      <c r="E4249" s="9"/>
      <c r="F4249" s="9"/>
      <c r="G4249" s="9"/>
      <c r="H4249" s="9"/>
      <c r="I4249" s="9"/>
      <c r="J4249" s="9"/>
      <c r="K4249" s="9"/>
      <c r="L4249" s="9"/>
      <c r="M4249" s="9"/>
      <c r="N4249" s="9"/>
      <c r="O4249" s="9"/>
      <c r="P4249" s="9"/>
      <c r="Q4249" s="9"/>
      <c r="R4249" s="9"/>
      <c r="S4249" s="9"/>
      <c r="T4249" s="9"/>
      <c r="U4249" s="9"/>
      <c r="V4249" s="9"/>
      <c r="W4249" s="9"/>
      <c r="X4249" s="9"/>
      <c r="Y4249" s="9"/>
      <c r="Z4249" s="9"/>
      <c r="AA4249" s="9"/>
      <c r="AB4249" s="9"/>
      <c r="AC4249" s="9"/>
      <c r="AD4249" s="9"/>
      <c r="AE4249" s="9"/>
      <c r="AF4249" s="9"/>
      <c r="AG4249" s="9"/>
      <c r="AH4249" s="9"/>
      <c r="AI4249" s="9"/>
      <c r="AJ4249" s="9"/>
      <c r="AK4249" s="9"/>
      <c r="AL4249" s="9"/>
      <c r="AM4249" s="9"/>
      <c r="AN4249" s="9"/>
      <c r="AO4249" s="9"/>
      <c r="AP4249" s="9"/>
      <c r="AQ4249" s="9"/>
      <c r="AR4249" s="9"/>
      <c r="AS4249" s="9"/>
      <c r="AT4249" s="9"/>
      <c r="AU4249" s="9"/>
      <c r="AV4249" s="9"/>
      <c r="AW4249" s="9"/>
      <c r="AX4249" s="9"/>
      <c r="AY4249" s="9"/>
      <c r="AZ4249" s="9"/>
      <c r="BA4249" s="9"/>
      <c r="BB4249" s="9"/>
      <c r="BC4249" s="9"/>
      <c r="BD4249" s="9"/>
      <c r="BE4249" s="9"/>
      <c r="BF4249" s="9"/>
      <c r="BG4249" s="9"/>
      <c r="BH4249" s="9"/>
      <c r="BI4249" s="9"/>
      <c r="BJ4249" s="9"/>
      <c r="BK4249" s="9"/>
      <c r="BL4249" s="9"/>
      <c r="BM4249" s="9"/>
      <c r="BN4249" s="9"/>
      <c r="BO4249" s="9"/>
      <c r="BP4249" s="9"/>
      <c r="BQ4249" s="9"/>
      <c r="BR4249" s="9"/>
      <c r="BS4249" s="9"/>
      <c r="BT4249" s="9"/>
      <c r="BU4249" s="9"/>
      <c r="BV4249" s="9"/>
      <c r="BW4249" s="9"/>
      <c r="BX4249" s="9"/>
      <c r="BY4249" s="9"/>
      <c r="BZ4249" s="9"/>
    </row>
    <row r="4250" spans="1:78">
      <c r="A4250" s="9"/>
      <c r="B4250" s="10"/>
      <c r="D4250" s="9"/>
      <c r="E4250" s="9"/>
      <c r="F4250" s="9"/>
      <c r="G4250" s="9"/>
      <c r="H4250" s="9"/>
      <c r="I4250" s="9"/>
      <c r="J4250" s="9"/>
      <c r="K4250" s="9"/>
      <c r="L4250" s="9"/>
      <c r="M4250" s="9"/>
      <c r="N4250" s="9"/>
      <c r="O4250" s="9"/>
      <c r="P4250" s="9"/>
      <c r="Q4250" s="9"/>
      <c r="R4250" s="9"/>
      <c r="S4250" s="9"/>
      <c r="T4250" s="9"/>
      <c r="U4250" s="9"/>
      <c r="V4250" s="9"/>
      <c r="W4250" s="9"/>
      <c r="X4250" s="9"/>
      <c r="Y4250" s="9"/>
      <c r="Z4250" s="9"/>
      <c r="AA4250" s="9"/>
      <c r="AB4250" s="9"/>
      <c r="AC4250" s="9"/>
      <c r="AD4250" s="9"/>
      <c r="AE4250" s="9"/>
      <c r="AF4250" s="9"/>
      <c r="AG4250" s="9"/>
      <c r="AH4250" s="9"/>
      <c r="AI4250" s="9"/>
      <c r="AJ4250" s="9"/>
      <c r="AK4250" s="9"/>
      <c r="AL4250" s="9"/>
      <c r="AM4250" s="9"/>
      <c r="AN4250" s="9"/>
      <c r="AO4250" s="9"/>
      <c r="AP4250" s="9"/>
      <c r="AQ4250" s="9"/>
      <c r="AR4250" s="9"/>
      <c r="AS4250" s="9"/>
      <c r="AT4250" s="9"/>
      <c r="AU4250" s="9"/>
      <c r="AV4250" s="9"/>
      <c r="AW4250" s="9"/>
      <c r="AX4250" s="9"/>
      <c r="AY4250" s="9"/>
      <c r="AZ4250" s="9"/>
      <c r="BA4250" s="9"/>
      <c r="BB4250" s="9"/>
      <c r="BC4250" s="9"/>
      <c r="BD4250" s="9"/>
      <c r="BE4250" s="9"/>
      <c r="BF4250" s="9"/>
      <c r="BG4250" s="9"/>
      <c r="BH4250" s="9"/>
      <c r="BI4250" s="9"/>
      <c r="BJ4250" s="9"/>
      <c r="BK4250" s="9"/>
      <c r="BL4250" s="9"/>
      <c r="BM4250" s="9"/>
      <c r="BN4250" s="9"/>
      <c r="BO4250" s="9"/>
      <c r="BP4250" s="9"/>
      <c r="BQ4250" s="9"/>
      <c r="BR4250" s="9"/>
      <c r="BS4250" s="9"/>
      <c r="BT4250" s="9"/>
      <c r="BU4250" s="9"/>
      <c r="BV4250" s="9"/>
      <c r="BW4250" s="9"/>
      <c r="BX4250" s="9"/>
      <c r="BY4250" s="9"/>
      <c r="BZ4250" s="9"/>
    </row>
    <row r="4251" spans="1:78">
      <c r="A4251" s="9"/>
      <c r="B4251" s="10"/>
      <c r="D4251" s="9"/>
      <c r="E4251" s="9"/>
      <c r="F4251" s="9"/>
      <c r="G4251" s="9"/>
      <c r="H4251" s="9"/>
      <c r="I4251" s="9"/>
      <c r="J4251" s="9"/>
      <c r="K4251" s="9"/>
      <c r="L4251" s="9"/>
      <c r="M4251" s="9"/>
      <c r="N4251" s="9"/>
      <c r="O4251" s="9"/>
      <c r="P4251" s="9"/>
      <c r="Q4251" s="9"/>
      <c r="R4251" s="9"/>
      <c r="S4251" s="9"/>
      <c r="T4251" s="9"/>
      <c r="U4251" s="9"/>
      <c r="V4251" s="9"/>
      <c r="W4251" s="9"/>
      <c r="X4251" s="9"/>
      <c r="Y4251" s="9"/>
      <c r="Z4251" s="9"/>
      <c r="AA4251" s="9"/>
      <c r="AB4251" s="9"/>
      <c r="AC4251" s="9"/>
      <c r="AD4251" s="9"/>
      <c r="AE4251" s="9"/>
      <c r="AF4251" s="9"/>
      <c r="AG4251" s="9"/>
      <c r="AH4251" s="9"/>
      <c r="AI4251" s="9"/>
      <c r="AJ4251" s="9"/>
      <c r="AK4251" s="9"/>
      <c r="AL4251" s="9"/>
      <c r="AM4251" s="9"/>
      <c r="AN4251" s="9"/>
      <c r="AO4251" s="9"/>
      <c r="AP4251" s="9"/>
      <c r="AQ4251" s="9"/>
      <c r="AR4251" s="9"/>
      <c r="AS4251" s="9"/>
      <c r="AT4251" s="9"/>
      <c r="AU4251" s="9"/>
      <c r="AV4251" s="9"/>
      <c r="AW4251" s="9"/>
      <c r="AX4251" s="9"/>
      <c r="AY4251" s="9"/>
      <c r="AZ4251" s="9"/>
      <c r="BA4251" s="9"/>
      <c r="BB4251" s="9"/>
      <c r="BC4251" s="9"/>
      <c r="BD4251" s="9"/>
      <c r="BE4251" s="9"/>
      <c r="BF4251" s="9"/>
      <c r="BG4251" s="9"/>
      <c r="BH4251" s="9"/>
      <c r="BI4251" s="9"/>
      <c r="BJ4251" s="9"/>
      <c r="BK4251" s="9"/>
      <c r="BL4251" s="9"/>
      <c r="BM4251" s="9"/>
      <c r="BN4251" s="9"/>
      <c r="BO4251" s="9"/>
      <c r="BP4251" s="9"/>
      <c r="BQ4251" s="9"/>
      <c r="BR4251" s="9"/>
      <c r="BS4251" s="9"/>
      <c r="BT4251" s="9"/>
      <c r="BU4251" s="9"/>
      <c r="BV4251" s="9"/>
      <c r="BW4251" s="9"/>
      <c r="BX4251" s="9"/>
      <c r="BY4251" s="9"/>
      <c r="BZ4251" s="9"/>
    </row>
    <row r="4252" spans="1:78">
      <c r="A4252" s="9"/>
      <c r="B4252" s="10"/>
      <c r="D4252" s="9"/>
      <c r="E4252" s="9"/>
      <c r="F4252" s="9"/>
      <c r="G4252" s="9"/>
      <c r="H4252" s="9"/>
      <c r="I4252" s="9"/>
      <c r="J4252" s="9"/>
      <c r="K4252" s="9"/>
      <c r="L4252" s="9"/>
      <c r="M4252" s="9"/>
      <c r="N4252" s="9"/>
      <c r="O4252" s="9"/>
      <c r="P4252" s="9"/>
      <c r="Q4252" s="9"/>
      <c r="R4252" s="9"/>
      <c r="S4252" s="9"/>
      <c r="T4252" s="9"/>
      <c r="U4252" s="9"/>
      <c r="V4252" s="9"/>
      <c r="W4252" s="9"/>
      <c r="X4252" s="9"/>
      <c r="Y4252" s="9"/>
      <c r="Z4252" s="9"/>
      <c r="AA4252" s="9"/>
      <c r="AB4252" s="9"/>
      <c r="AC4252" s="9"/>
      <c r="AD4252" s="9"/>
      <c r="AE4252" s="9"/>
      <c r="AF4252" s="9"/>
      <c r="AG4252" s="9"/>
      <c r="AH4252" s="9"/>
      <c r="AI4252" s="9"/>
      <c r="AJ4252" s="9"/>
      <c r="AK4252" s="9"/>
      <c r="AL4252" s="9"/>
      <c r="AM4252" s="9"/>
      <c r="AN4252" s="9"/>
      <c r="AO4252" s="9"/>
      <c r="AP4252" s="9"/>
      <c r="AQ4252" s="9"/>
      <c r="AR4252" s="9"/>
      <c r="AS4252" s="9"/>
      <c r="AT4252" s="9"/>
      <c r="AU4252" s="9"/>
      <c r="AV4252" s="9"/>
      <c r="AW4252" s="9"/>
      <c r="AX4252" s="9"/>
      <c r="AY4252" s="9"/>
      <c r="AZ4252" s="9"/>
      <c r="BA4252" s="9"/>
      <c r="BB4252" s="9"/>
      <c r="BC4252" s="9"/>
      <c r="BD4252" s="9"/>
      <c r="BE4252" s="9"/>
      <c r="BF4252" s="9"/>
      <c r="BG4252" s="9"/>
      <c r="BH4252" s="9"/>
      <c r="BI4252" s="9"/>
      <c r="BJ4252" s="9"/>
      <c r="BK4252" s="9"/>
      <c r="BL4252" s="9"/>
      <c r="BM4252" s="9"/>
      <c r="BN4252" s="9"/>
      <c r="BO4252" s="9"/>
      <c r="BP4252" s="9"/>
      <c r="BQ4252" s="9"/>
      <c r="BR4252" s="9"/>
      <c r="BS4252" s="9"/>
      <c r="BT4252" s="9"/>
      <c r="BU4252" s="9"/>
      <c r="BV4252" s="9"/>
      <c r="BW4252" s="9"/>
      <c r="BX4252" s="9"/>
      <c r="BY4252" s="9"/>
      <c r="BZ4252" s="9"/>
    </row>
    <row r="4253" spans="1:78">
      <c r="A4253" s="9"/>
      <c r="B4253" s="10"/>
      <c r="D4253" s="9"/>
      <c r="E4253" s="9"/>
      <c r="F4253" s="9"/>
      <c r="G4253" s="9"/>
      <c r="H4253" s="9"/>
      <c r="I4253" s="9"/>
      <c r="J4253" s="9"/>
      <c r="K4253" s="9"/>
      <c r="L4253" s="9"/>
      <c r="M4253" s="9"/>
      <c r="N4253" s="9"/>
      <c r="O4253" s="9"/>
      <c r="P4253" s="9"/>
      <c r="Q4253" s="9"/>
      <c r="R4253" s="9"/>
      <c r="S4253" s="9"/>
      <c r="T4253" s="9"/>
      <c r="U4253" s="9"/>
      <c r="V4253" s="9"/>
      <c r="W4253" s="9"/>
      <c r="X4253" s="9"/>
      <c r="Y4253" s="9"/>
      <c r="Z4253" s="9"/>
      <c r="AA4253" s="9"/>
      <c r="AB4253" s="9"/>
      <c r="AC4253" s="9"/>
      <c r="AD4253" s="9"/>
      <c r="AE4253" s="9"/>
      <c r="AF4253" s="9"/>
      <c r="AG4253" s="9"/>
      <c r="AH4253" s="9"/>
      <c r="AI4253" s="9"/>
      <c r="AJ4253" s="9"/>
      <c r="AK4253" s="9"/>
      <c r="AL4253" s="9"/>
      <c r="AM4253" s="9"/>
      <c r="AN4253" s="9"/>
      <c r="AO4253" s="9"/>
      <c r="AP4253" s="9"/>
      <c r="AQ4253" s="9"/>
      <c r="AR4253" s="9"/>
      <c r="AS4253" s="9"/>
      <c r="AT4253" s="9"/>
      <c r="AU4253" s="9"/>
      <c r="AV4253" s="9"/>
      <c r="AW4253" s="9"/>
      <c r="AX4253" s="9"/>
      <c r="AY4253" s="9"/>
      <c r="AZ4253" s="9"/>
      <c r="BA4253" s="9"/>
      <c r="BB4253" s="9"/>
      <c r="BC4253" s="9"/>
      <c r="BD4253" s="9"/>
      <c r="BE4253" s="9"/>
      <c r="BF4253" s="9"/>
      <c r="BG4253" s="9"/>
      <c r="BH4253" s="9"/>
      <c r="BI4253" s="9"/>
      <c r="BJ4253" s="9"/>
      <c r="BK4253" s="9"/>
      <c r="BL4253" s="9"/>
      <c r="BM4253" s="9"/>
      <c r="BN4253" s="9"/>
      <c r="BO4253" s="9"/>
      <c r="BP4253" s="9"/>
      <c r="BQ4253" s="9"/>
      <c r="BR4253" s="9"/>
      <c r="BS4253" s="9"/>
      <c r="BT4253" s="9"/>
      <c r="BU4253" s="9"/>
      <c r="BV4253" s="9"/>
      <c r="BW4253" s="9"/>
      <c r="BX4253" s="9"/>
      <c r="BY4253" s="9"/>
      <c r="BZ4253" s="9"/>
    </row>
    <row r="4254" spans="1:78">
      <c r="A4254" s="9"/>
      <c r="B4254" s="10"/>
      <c r="D4254" s="9"/>
      <c r="E4254" s="9"/>
      <c r="F4254" s="9"/>
      <c r="G4254" s="9"/>
      <c r="H4254" s="9"/>
      <c r="I4254" s="9"/>
      <c r="J4254" s="9"/>
      <c r="K4254" s="9"/>
      <c r="L4254" s="9"/>
      <c r="M4254" s="9"/>
      <c r="N4254" s="9"/>
      <c r="O4254" s="9"/>
      <c r="P4254" s="9"/>
      <c r="Q4254" s="9"/>
      <c r="R4254" s="9"/>
      <c r="S4254" s="9"/>
      <c r="T4254" s="9"/>
      <c r="U4254" s="9"/>
      <c r="V4254" s="9"/>
      <c r="W4254" s="9"/>
      <c r="X4254" s="9"/>
      <c r="Y4254" s="9"/>
      <c r="Z4254" s="9"/>
      <c r="AA4254" s="9"/>
      <c r="AB4254" s="9"/>
      <c r="AC4254" s="9"/>
      <c r="AD4254" s="9"/>
      <c r="AE4254" s="9"/>
      <c r="AF4254" s="9"/>
      <c r="AG4254" s="9"/>
      <c r="AH4254" s="9"/>
      <c r="AI4254" s="9"/>
      <c r="AJ4254" s="9"/>
      <c r="AK4254" s="9"/>
      <c r="AL4254" s="9"/>
      <c r="AM4254" s="9"/>
      <c r="AN4254" s="9"/>
      <c r="AO4254" s="9"/>
      <c r="AP4254" s="9"/>
      <c r="AQ4254" s="9"/>
      <c r="AR4254" s="9"/>
      <c r="AS4254" s="9"/>
      <c r="AT4254" s="9"/>
      <c r="AU4254" s="9"/>
      <c r="AV4254" s="9"/>
      <c r="AW4254" s="9"/>
      <c r="AX4254" s="9"/>
      <c r="AY4254" s="9"/>
      <c r="AZ4254" s="9"/>
      <c r="BA4254" s="9"/>
      <c r="BB4254" s="9"/>
      <c r="BC4254" s="9"/>
      <c r="BD4254" s="9"/>
      <c r="BE4254" s="9"/>
      <c r="BF4254" s="9"/>
      <c r="BG4254" s="9"/>
      <c r="BH4254" s="9"/>
      <c r="BI4254" s="9"/>
      <c r="BJ4254" s="9"/>
      <c r="BK4254" s="9"/>
      <c r="BL4254" s="9"/>
      <c r="BM4254" s="9"/>
      <c r="BN4254" s="9"/>
      <c r="BO4254" s="9"/>
      <c r="BP4254" s="9"/>
      <c r="BQ4254" s="9"/>
      <c r="BR4254" s="9"/>
      <c r="BS4254" s="9"/>
      <c r="BT4254" s="9"/>
      <c r="BU4254" s="9"/>
      <c r="BV4254" s="9"/>
      <c r="BW4254" s="9"/>
      <c r="BX4254" s="9"/>
      <c r="BY4254" s="9"/>
      <c r="BZ4254" s="9"/>
    </row>
    <row r="4255" spans="1:78">
      <c r="A4255" s="9"/>
      <c r="B4255" s="10"/>
      <c r="D4255" s="9"/>
      <c r="E4255" s="9"/>
      <c r="F4255" s="9"/>
      <c r="G4255" s="9"/>
      <c r="H4255" s="9"/>
      <c r="I4255" s="9"/>
      <c r="J4255" s="9"/>
      <c r="K4255" s="9"/>
      <c r="L4255" s="9"/>
      <c r="M4255" s="9"/>
      <c r="N4255" s="9"/>
      <c r="O4255" s="9"/>
      <c r="P4255" s="9"/>
      <c r="Q4255" s="9"/>
      <c r="R4255" s="9"/>
      <c r="S4255" s="9"/>
      <c r="T4255" s="9"/>
      <c r="U4255" s="9"/>
      <c r="V4255" s="9"/>
      <c r="W4255" s="9"/>
      <c r="X4255" s="9"/>
      <c r="Y4255" s="9"/>
      <c r="Z4255" s="9"/>
      <c r="AA4255" s="9"/>
      <c r="AB4255" s="9"/>
      <c r="AC4255" s="9"/>
      <c r="AD4255" s="9"/>
      <c r="AE4255" s="9"/>
      <c r="AF4255" s="9"/>
      <c r="AG4255" s="9"/>
      <c r="AH4255" s="9"/>
      <c r="AI4255" s="9"/>
      <c r="AJ4255" s="9"/>
      <c r="AK4255" s="9"/>
      <c r="AL4255" s="9"/>
      <c r="AM4255" s="9"/>
      <c r="AN4255" s="9"/>
      <c r="AO4255" s="9"/>
      <c r="AP4255" s="9"/>
      <c r="AQ4255" s="9"/>
      <c r="AR4255" s="9"/>
      <c r="AS4255" s="9"/>
      <c r="AT4255" s="9"/>
      <c r="AU4255" s="9"/>
      <c r="AV4255" s="9"/>
      <c r="AW4255" s="9"/>
      <c r="AX4255" s="9"/>
      <c r="AY4255" s="9"/>
      <c r="AZ4255" s="9"/>
      <c r="BA4255" s="9"/>
      <c r="BB4255" s="9"/>
      <c r="BC4255" s="9"/>
      <c r="BD4255" s="9"/>
      <c r="BE4255" s="9"/>
      <c r="BF4255" s="9"/>
      <c r="BG4255" s="9"/>
      <c r="BH4255" s="9"/>
      <c r="BI4255" s="9"/>
      <c r="BJ4255" s="9"/>
      <c r="BK4255" s="9"/>
      <c r="BL4255" s="9"/>
      <c r="BM4255" s="9"/>
      <c r="BN4255" s="9"/>
      <c r="BO4255" s="9"/>
      <c r="BP4255" s="9"/>
      <c r="BQ4255" s="9"/>
      <c r="BR4255" s="9"/>
      <c r="BS4255" s="9"/>
      <c r="BT4255" s="9"/>
      <c r="BU4255" s="9"/>
      <c r="BV4255" s="9"/>
      <c r="BW4255" s="9"/>
      <c r="BX4255" s="9"/>
      <c r="BY4255" s="9"/>
      <c r="BZ4255" s="9"/>
    </row>
    <row r="4256" spans="1:78">
      <c r="A4256" s="9"/>
      <c r="B4256" s="10"/>
      <c r="D4256" s="9"/>
      <c r="E4256" s="9"/>
      <c r="F4256" s="9"/>
      <c r="G4256" s="9"/>
      <c r="H4256" s="9"/>
      <c r="I4256" s="9"/>
      <c r="J4256" s="9"/>
      <c r="K4256" s="9"/>
      <c r="L4256" s="9"/>
      <c r="M4256" s="9"/>
      <c r="N4256" s="9"/>
      <c r="O4256" s="9"/>
      <c r="P4256" s="9"/>
      <c r="Q4256" s="9"/>
      <c r="R4256" s="9"/>
      <c r="S4256" s="9"/>
      <c r="T4256" s="9"/>
      <c r="U4256" s="9"/>
      <c r="V4256" s="9"/>
      <c r="W4256" s="9"/>
      <c r="X4256" s="9"/>
      <c r="Y4256" s="9"/>
      <c r="Z4256" s="9"/>
      <c r="AA4256" s="9"/>
      <c r="AB4256" s="9"/>
      <c r="AC4256" s="9"/>
      <c r="AD4256" s="9"/>
      <c r="AE4256" s="9"/>
      <c r="AF4256" s="9"/>
      <c r="AG4256" s="9"/>
      <c r="AH4256" s="9"/>
      <c r="AI4256" s="9"/>
      <c r="AJ4256" s="9"/>
      <c r="AK4256" s="9"/>
      <c r="AL4256" s="9"/>
      <c r="AM4256" s="9"/>
      <c r="AN4256" s="9"/>
      <c r="AO4256" s="9"/>
      <c r="AP4256" s="9"/>
      <c r="AQ4256" s="9"/>
      <c r="AR4256" s="9"/>
      <c r="AS4256" s="9"/>
      <c r="AT4256" s="9"/>
      <c r="AU4256" s="9"/>
      <c r="AV4256" s="9"/>
      <c r="AW4256" s="9"/>
      <c r="AX4256" s="9"/>
      <c r="AY4256" s="9"/>
      <c r="AZ4256" s="9"/>
      <c r="BA4256" s="9"/>
      <c r="BB4256" s="9"/>
      <c r="BC4256" s="9"/>
      <c r="BD4256" s="9"/>
      <c r="BE4256" s="9"/>
      <c r="BF4256" s="9"/>
      <c r="BG4256" s="9"/>
      <c r="BH4256" s="9"/>
      <c r="BI4256" s="9"/>
      <c r="BJ4256" s="9"/>
      <c r="BK4256" s="9"/>
      <c r="BL4256" s="9"/>
      <c r="BM4256" s="9"/>
      <c r="BN4256" s="9"/>
      <c r="BO4256" s="9"/>
      <c r="BP4256" s="9"/>
      <c r="BQ4256" s="9"/>
      <c r="BR4256" s="9"/>
      <c r="BS4256" s="9"/>
      <c r="BT4256" s="9"/>
      <c r="BU4256" s="9"/>
      <c r="BV4256" s="9"/>
      <c r="BW4256" s="9"/>
      <c r="BX4256" s="9"/>
      <c r="BY4256" s="9"/>
      <c r="BZ4256" s="9"/>
    </row>
    <row r="4257" spans="1:78">
      <c r="A4257" s="9"/>
      <c r="B4257" s="10"/>
      <c r="D4257" s="9"/>
      <c r="E4257" s="9"/>
      <c r="F4257" s="9"/>
      <c r="G4257" s="9"/>
      <c r="H4257" s="9"/>
      <c r="I4257" s="9"/>
      <c r="J4257" s="9"/>
      <c r="K4257" s="9"/>
      <c r="L4257" s="9"/>
      <c r="M4257" s="9"/>
      <c r="N4257" s="9"/>
      <c r="O4257" s="9"/>
      <c r="P4257" s="9"/>
      <c r="Q4257" s="9"/>
      <c r="R4257" s="9"/>
      <c r="S4257" s="9"/>
      <c r="T4257" s="9"/>
      <c r="U4257" s="9"/>
      <c r="V4257" s="9"/>
      <c r="W4257" s="9"/>
      <c r="X4257" s="9"/>
      <c r="Y4257" s="9"/>
      <c r="Z4257" s="9"/>
      <c r="AA4257" s="9"/>
      <c r="AB4257" s="9"/>
      <c r="AC4257" s="9"/>
      <c r="AD4257" s="9"/>
      <c r="AE4257" s="9"/>
      <c r="AF4257" s="9"/>
      <c r="AG4257" s="9"/>
      <c r="AH4257" s="9"/>
      <c r="AI4257" s="9"/>
      <c r="AJ4257" s="9"/>
      <c r="AK4257" s="9"/>
      <c r="AL4257" s="9"/>
      <c r="AM4257" s="9"/>
      <c r="AN4257" s="9"/>
      <c r="AO4257" s="9"/>
      <c r="AP4257" s="9"/>
      <c r="AQ4257" s="9"/>
      <c r="AR4257" s="9"/>
      <c r="AS4257" s="9"/>
      <c r="AT4257" s="9"/>
      <c r="AU4257" s="9"/>
      <c r="AV4257" s="9"/>
      <c r="AW4257" s="9"/>
      <c r="AX4257" s="9"/>
      <c r="AY4257" s="9"/>
      <c r="AZ4257" s="9"/>
      <c r="BA4257" s="9"/>
      <c r="BB4257" s="9"/>
      <c r="BC4257" s="9"/>
      <c r="BD4257" s="9"/>
      <c r="BE4257" s="9"/>
      <c r="BF4257" s="9"/>
      <c r="BG4257" s="9"/>
      <c r="BH4257" s="9"/>
      <c r="BI4257" s="9"/>
      <c r="BJ4257" s="9"/>
      <c r="BK4257" s="9"/>
      <c r="BL4257" s="9"/>
      <c r="BM4257" s="9"/>
      <c r="BN4257" s="9"/>
      <c r="BO4257" s="9"/>
      <c r="BP4257" s="9"/>
      <c r="BQ4257" s="9"/>
      <c r="BR4257" s="9"/>
      <c r="BS4257" s="9"/>
      <c r="BT4257" s="9"/>
      <c r="BU4257" s="9"/>
      <c r="BV4257" s="9"/>
      <c r="BW4257" s="9"/>
      <c r="BX4257" s="9"/>
      <c r="BY4257" s="9"/>
      <c r="BZ4257" s="9"/>
    </row>
    <row r="4258" spans="1:78">
      <c r="A4258" s="9"/>
      <c r="B4258" s="10"/>
      <c r="D4258" s="9"/>
      <c r="E4258" s="9"/>
      <c r="F4258" s="9"/>
      <c r="G4258" s="9"/>
      <c r="H4258" s="9"/>
      <c r="I4258" s="9"/>
      <c r="J4258" s="9"/>
      <c r="K4258" s="9"/>
      <c r="L4258" s="9"/>
      <c r="M4258" s="9"/>
      <c r="N4258" s="9"/>
      <c r="O4258" s="9"/>
      <c r="P4258" s="9"/>
      <c r="Q4258" s="9"/>
      <c r="R4258" s="9"/>
      <c r="S4258" s="9"/>
      <c r="T4258" s="9"/>
      <c r="U4258" s="9"/>
      <c r="V4258" s="9"/>
      <c r="W4258" s="9"/>
      <c r="X4258" s="9"/>
      <c r="Y4258" s="9"/>
      <c r="Z4258" s="9"/>
      <c r="AA4258" s="9"/>
      <c r="AB4258" s="9"/>
      <c r="AC4258" s="9"/>
      <c r="AD4258" s="9"/>
      <c r="AE4258" s="9"/>
      <c r="AF4258" s="9"/>
      <c r="AG4258" s="9"/>
      <c r="AH4258" s="9"/>
      <c r="AI4258" s="9"/>
      <c r="AJ4258" s="9"/>
      <c r="AK4258" s="9"/>
      <c r="AL4258" s="9"/>
      <c r="AM4258" s="9"/>
      <c r="AN4258" s="9"/>
      <c r="AO4258" s="9"/>
      <c r="AP4258" s="9"/>
      <c r="AQ4258" s="9"/>
      <c r="AR4258" s="9"/>
      <c r="AS4258" s="9"/>
      <c r="AT4258" s="9"/>
      <c r="AU4258" s="9"/>
      <c r="AV4258" s="9"/>
      <c r="AW4258" s="9"/>
      <c r="AX4258" s="9"/>
      <c r="AY4258" s="9"/>
      <c r="AZ4258" s="9"/>
      <c r="BA4258" s="9"/>
      <c r="BB4258" s="9"/>
      <c r="BC4258" s="9"/>
      <c r="BD4258" s="9"/>
      <c r="BE4258" s="9"/>
      <c r="BF4258" s="9"/>
      <c r="BG4258" s="9"/>
      <c r="BH4258" s="9"/>
      <c r="BI4258" s="9"/>
      <c r="BJ4258" s="9"/>
      <c r="BK4258" s="9"/>
      <c r="BL4258" s="9"/>
      <c r="BM4258" s="9"/>
      <c r="BN4258" s="9"/>
      <c r="BO4258" s="9"/>
      <c r="BP4258" s="9"/>
      <c r="BQ4258" s="9"/>
      <c r="BR4258" s="9"/>
      <c r="BS4258" s="9"/>
      <c r="BT4258" s="9"/>
      <c r="BU4258" s="9"/>
      <c r="BV4258" s="9"/>
      <c r="BW4258" s="9"/>
      <c r="BX4258" s="9"/>
      <c r="BY4258" s="9"/>
      <c r="BZ4258" s="9"/>
    </row>
    <row r="4259" spans="1:78">
      <c r="A4259" s="9"/>
      <c r="B4259" s="10"/>
      <c r="D4259" s="9"/>
      <c r="E4259" s="9"/>
      <c r="F4259" s="9"/>
      <c r="G4259" s="9"/>
      <c r="H4259" s="9"/>
      <c r="I4259" s="9"/>
      <c r="J4259" s="9"/>
      <c r="K4259" s="9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  <c r="W4259" s="9"/>
      <c r="X4259" s="9"/>
      <c r="Y4259" s="9"/>
      <c r="Z4259" s="9"/>
      <c r="AA4259" s="9"/>
      <c r="AB4259" s="9"/>
      <c r="AC4259" s="9"/>
      <c r="AD4259" s="9"/>
      <c r="AE4259" s="9"/>
      <c r="AF4259" s="9"/>
      <c r="AG4259" s="9"/>
      <c r="AH4259" s="9"/>
      <c r="AI4259" s="9"/>
      <c r="AJ4259" s="9"/>
      <c r="AK4259" s="9"/>
      <c r="AL4259" s="9"/>
      <c r="AM4259" s="9"/>
      <c r="AN4259" s="9"/>
      <c r="AO4259" s="9"/>
      <c r="AP4259" s="9"/>
      <c r="AQ4259" s="9"/>
      <c r="AR4259" s="9"/>
      <c r="AS4259" s="9"/>
      <c r="AT4259" s="9"/>
      <c r="AU4259" s="9"/>
      <c r="AV4259" s="9"/>
      <c r="AW4259" s="9"/>
      <c r="AX4259" s="9"/>
      <c r="AY4259" s="9"/>
      <c r="AZ4259" s="9"/>
      <c r="BA4259" s="9"/>
      <c r="BB4259" s="9"/>
      <c r="BC4259" s="9"/>
      <c r="BD4259" s="9"/>
      <c r="BE4259" s="9"/>
      <c r="BF4259" s="9"/>
      <c r="BG4259" s="9"/>
      <c r="BH4259" s="9"/>
      <c r="BI4259" s="9"/>
      <c r="BJ4259" s="9"/>
      <c r="BK4259" s="9"/>
      <c r="BL4259" s="9"/>
      <c r="BM4259" s="9"/>
      <c r="BN4259" s="9"/>
      <c r="BO4259" s="9"/>
      <c r="BP4259" s="9"/>
      <c r="BQ4259" s="9"/>
      <c r="BR4259" s="9"/>
      <c r="BS4259" s="9"/>
      <c r="BT4259" s="9"/>
      <c r="BU4259" s="9"/>
      <c r="BV4259" s="9"/>
      <c r="BW4259" s="9"/>
      <c r="BX4259" s="9"/>
      <c r="BY4259" s="9"/>
      <c r="BZ4259" s="9"/>
    </row>
    <row r="4260" spans="1:78">
      <c r="A4260" s="9"/>
      <c r="B4260" s="10"/>
      <c r="D4260" s="9"/>
      <c r="E4260" s="9"/>
      <c r="F4260" s="9"/>
      <c r="G4260" s="9"/>
      <c r="H4260" s="9"/>
      <c r="I4260" s="9"/>
      <c r="J4260" s="9"/>
      <c r="K4260" s="9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  <c r="W4260" s="9"/>
      <c r="X4260" s="9"/>
      <c r="Y4260" s="9"/>
      <c r="Z4260" s="9"/>
      <c r="AA4260" s="9"/>
      <c r="AB4260" s="9"/>
      <c r="AC4260" s="9"/>
      <c r="AD4260" s="9"/>
      <c r="AE4260" s="9"/>
      <c r="AF4260" s="9"/>
      <c r="AG4260" s="9"/>
      <c r="AH4260" s="9"/>
      <c r="AI4260" s="9"/>
      <c r="AJ4260" s="9"/>
      <c r="AK4260" s="9"/>
      <c r="AL4260" s="9"/>
      <c r="AM4260" s="9"/>
      <c r="AN4260" s="9"/>
      <c r="AO4260" s="9"/>
      <c r="AP4260" s="9"/>
      <c r="AQ4260" s="9"/>
      <c r="AR4260" s="9"/>
      <c r="AS4260" s="9"/>
      <c r="AT4260" s="9"/>
      <c r="AU4260" s="9"/>
      <c r="AV4260" s="9"/>
      <c r="AW4260" s="9"/>
      <c r="AX4260" s="9"/>
      <c r="AY4260" s="9"/>
      <c r="AZ4260" s="9"/>
      <c r="BA4260" s="9"/>
      <c r="BB4260" s="9"/>
      <c r="BC4260" s="9"/>
      <c r="BD4260" s="9"/>
      <c r="BE4260" s="9"/>
      <c r="BF4260" s="9"/>
      <c r="BG4260" s="9"/>
      <c r="BH4260" s="9"/>
      <c r="BI4260" s="9"/>
      <c r="BJ4260" s="9"/>
      <c r="BK4260" s="9"/>
      <c r="BL4260" s="9"/>
      <c r="BM4260" s="9"/>
      <c r="BN4260" s="9"/>
      <c r="BO4260" s="9"/>
      <c r="BP4260" s="9"/>
      <c r="BQ4260" s="9"/>
      <c r="BR4260" s="9"/>
      <c r="BS4260" s="9"/>
      <c r="BT4260" s="9"/>
      <c r="BU4260" s="9"/>
      <c r="BV4260" s="9"/>
      <c r="BW4260" s="9"/>
      <c r="BX4260" s="9"/>
      <c r="BY4260" s="9"/>
      <c r="BZ4260" s="9"/>
    </row>
    <row r="4261" spans="1:78">
      <c r="A4261" s="9"/>
      <c r="B4261" s="10"/>
      <c r="D4261" s="9"/>
      <c r="E4261" s="9"/>
      <c r="F4261" s="9"/>
      <c r="G4261" s="9"/>
      <c r="H4261" s="9"/>
      <c r="I4261" s="9"/>
      <c r="J4261" s="9"/>
      <c r="K4261" s="9"/>
      <c r="L4261" s="9"/>
      <c r="M4261" s="9"/>
      <c r="N4261" s="9"/>
      <c r="O4261" s="9"/>
      <c r="P4261" s="9"/>
      <c r="Q4261" s="9"/>
      <c r="R4261" s="9"/>
      <c r="S4261" s="9"/>
      <c r="T4261" s="9"/>
      <c r="U4261" s="9"/>
      <c r="V4261" s="9"/>
      <c r="W4261" s="9"/>
      <c r="X4261" s="9"/>
      <c r="Y4261" s="9"/>
      <c r="Z4261" s="9"/>
      <c r="AA4261" s="9"/>
      <c r="AB4261" s="9"/>
      <c r="AC4261" s="9"/>
      <c r="AD4261" s="9"/>
      <c r="AE4261" s="9"/>
      <c r="AF4261" s="9"/>
      <c r="AG4261" s="9"/>
      <c r="AH4261" s="9"/>
      <c r="AI4261" s="9"/>
      <c r="AJ4261" s="9"/>
      <c r="AK4261" s="9"/>
      <c r="AL4261" s="9"/>
      <c r="AM4261" s="9"/>
      <c r="AN4261" s="9"/>
      <c r="AO4261" s="9"/>
      <c r="AP4261" s="9"/>
      <c r="AQ4261" s="9"/>
      <c r="AR4261" s="9"/>
      <c r="AS4261" s="9"/>
      <c r="AT4261" s="9"/>
      <c r="AU4261" s="9"/>
      <c r="AV4261" s="9"/>
      <c r="AW4261" s="9"/>
      <c r="AX4261" s="9"/>
      <c r="AY4261" s="9"/>
      <c r="AZ4261" s="9"/>
      <c r="BA4261" s="9"/>
      <c r="BB4261" s="9"/>
      <c r="BC4261" s="9"/>
      <c r="BD4261" s="9"/>
      <c r="BE4261" s="9"/>
      <c r="BF4261" s="9"/>
      <c r="BG4261" s="9"/>
      <c r="BH4261" s="9"/>
      <c r="BI4261" s="9"/>
      <c r="BJ4261" s="9"/>
      <c r="BK4261" s="9"/>
      <c r="BL4261" s="9"/>
      <c r="BM4261" s="9"/>
      <c r="BN4261" s="9"/>
      <c r="BO4261" s="9"/>
      <c r="BP4261" s="9"/>
      <c r="BQ4261" s="9"/>
      <c r="BR4261" s="9"/>
      <c r="BS4261" s="9"/>
      <c r="BT4261" s="9"/>
      <c r="BU4261" s="9"/>
      <c r="BV4261" s="9"/>
      <c r="BW4261" s="9"/>
      <c r="BX4261" s="9"/>
      <c r="BY4261" s="9"/>
      <c r="BZ4261" s="9"/>
    </row>
    <row r="4262" spans="1:78">
      <c r="A4262" s="9"/>
      <c r="B4262" s="10"/>
      <c r="D4262" s="9"/>
      <c r="E4262" s="9"/>
      <c r="F4262" s="9"/>
      <c r="G4262" s="9"/>
      <c r="H4262" s="9"/>
      <c r="I4262" s="9"/>
      <c r="J4262" s="9"/>
      <c r="K4262" s="9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  <c r="W4262" s="9"/>
      <c r="X4262" s="9"/>
      <c r="Y4262" s="9"/>
      <c r="Z4262" s="9"/>
      <c r="AA4262" s="9"/>
      <c r="AB4262" s="9"/>
      <c r="AC4262" s="9"/>
      <c r="AD4262" s="9"/>
      <c r="AE4262" s="9"/>
      <c r="AF4262" s="9"/>
      <c r="AG4262" s="9"/>
      <c r="AH4262" s="9"/>
      <c r="AI4262" s="9"/>
      <c r="AJ4262" s="9"/>
      <c r="AK4262" s="9"/>
      <c r="AL4262" s="9"/>
      <c r="AM4262" s="9"/>
      <c r="AN4262" s="9"/>
      <c r="AO4262" s="9"/>
      <c r="AP4262" s="9"/>
      <c r="AQ4262" s="9"/>
      <c r="AR4262" s="9"/>
      <c r="AS4262" s="9"/>
      <c r="AT4262" s="9"/>
      <c r="AU4262" s="9"/>
      <c r="AV4262" s="9"/>
      <c r="AW4262" s="9"/>
      <c r="AX4262" s="9"/>
      <c r="AY4262" s="9"/>
      <c r="AZ4262" s="9"/>
      <c r="BA4262" s="9"/>
      <c r="BB4262" s="9"/>
      <c r="BC4262" s="9"/>
      <c r="BD4262" s="9"/>
      <c r="BE4262" s="9"/>
      <c r="BF4262" s="9"/>
      <c r="BG4262" s="9"/>
      <c r="BH4262" s="9"/>
      <c r="BI4262" s="9"/>
      <c r="BJ4262" s="9"/>
      <c r="BK4262" s="9"/>
      <c r="BL4262" s="9"/>
      <c r="BM4262" s="9"/>
      <c r="BN4262" s="9"/>
      <c r="BO4262" s="9"/>
      <c r="BP4262" s="9"/>
      <c r="BQ4262" s="9"/>
      <c r="BR4262" s="9"/>
      <c r="BS4262" s="9"/>
      <c r="BT4262" s="9"/>
      <c r="BU4262" s="9"/>
      <c r="BV4262" s="9"/>
      <c r="BW4262" s="9"/>
      <c r="BX4262" s="9"/>
      <c r="BY4262" s="9"/>
      <c r="BZ4262" s="9"/>
    </row>
    <row r="4263" spans="1:78">
      <c r="A4263" s="9"/>
      <c r="B4263" s="10"/>
      <c r="D4263" s="9"/>
      <c r="E4263" s="9"/>
      <c r="F4263" s="9"/>
      <c r="G4263" s="9"/>
      <c r="H4263" s="9"/>
      <c r="I4263" s="9"/>
      <c r="J4263" s="9"/>
      <c r="K4263" s="9"/>
      <c r="L4263" s="9"/>
      <c r="M4263" s="9"/>
      <c r="N4263" s="9"/>
      <c r="O4263" s="9"/>
      <c r="P4263" s="9"/>
      <c r="Q4263" s="9"/>
      <c r="R4263" s="9"/>
      <c r="S4263" s="9"/>
      <c r="T4263" s="9"/>
      <c r="U4263" s="9"/>
      <c r="V4263" s="9"/>
      <c r="W4263" s="9"/>
      <c r="X4263" s="9"/>
      <c r="Y4263" s="9"/>
      <c r="Z4263" s="9"/>
      <c r="AA4263" s="9"/>
      <c r="AB4263" s="9"/>
      <c r="AC4263" s="9"/>
      <c r="AD4263" s="9"/>
      <c r="AE4263" s="9"/>
      <c r="AF4263" s="9"/>
      <c r="AG4263" s="9"/>
      <c r="AH4263" s="9"/>
      <c r="AI4263" s="9"/>
      <c r="AJ4263" s="9"/>
      <c r="AK4263" s="9"/>
      <c r="AL4263" s="9"/>
      <c r="AM4263" s="9"/>
      <c r="AN4263" s="9"/>
      <c r="AO4263" s="9"/>
      <c r="AP4263" s="9"/>
      <c r="AQ4263" s="9"/>
      <c r="AR4263" s="9"/>
      <c r="AS4263" s="9"/>
      <c r="AT4263" s="9"/>
      <c r="AU4263" s="9"/>
      <c r="AV4263" s="9"/>
      <c r="AW4263" s="9"/>
      <c r="AX4263" s="9"/>
      <c r="AY4263" s="9"/>
      <c r="AZ4263" s="9"/>
      <c r="BA4263" s="9"/>
      <c r="BB4263" s="9"/>
      <c r="BC4263" s="9"/>
      <c r="BD4263" s="9"/>
      <c r="BE4263" s="9"/>
      <c r="BF4263" s="9"/>
      <c r="BG4263" s="9"/>
      <c r="BH4263" s="9"/>
      <c r="BI4263" s="9"/>
      <c r="BJ4263" s="9"/>
      <c r="BK4263" s="9"/>
      <c r="BL4263" s="9"/>
      <c r="BM4263" s="9"/>
      <c r="BN4263" s="9"/>
      <c r="BO4263" s="9"/>
      <c r="BP4263" s="9"/>
      <c r="BQ4263" s="9"/>
      <c r="BR4263" s="9"/>
      <c r="BS4263" s="9"/>
      <c r="BT4263" s="9"/>
      <c r="BU4263" s="9"/>
      <c r="BV4263" s="9"/>
      <c r="BW4263" s="9"/>
      <c r="BX4263" s="9"/>
      <c r="BY4263" s="9"/>
      <c r="BZ4263" s="9"/>
    </row>
    <row r="4264" spans="1:78">
      <c r="A4264" s="9"/>
      <c r="B4264" s="10"/>
      <c r="D4264" s="9"/>
      <c r="E4264" s="9"/>
      <c r="F4264" s="9"/>
      <c r="G4264" s="9"/>
      <c r="H4264" s="9"/>
      <c r="I4264" s="9"/>
      <c r="J4264" s="9"/>
      <c r="K4264" s="9"/>
      <c r="L4264" s="9"/>
      <c r="M4264" s="9"/>
      <c r="N4264" s="9"/>
      <c r="O4264" s="9"/>
      <c r="P4264" s="9"/>
      <c r="Q4264" s="9"/>
      <c r="R4264" s="9"/>
      <c r="S4264" s="9"/>
      <c r="T4264" s="9"/>
      <c r="U4264" s="9"/>
      <c r="V4264" s="9"/>
      <c r="W4264" s="9"/>
      <c r="X4264" s="9"/>
      <c r="Y4264" s="9"/>
      <c r="Z4264" s="9"/>
      <c r="AA4264" s="9"/>
      <c r="AB4264" s="9"/>
      <c r="AC4264" s="9"/>
      <c r="AD4264" s="9"/>
      <c r="AE4264" s="9"/>
      <c r="AF4264" s="9"/>
      <c r="AG4264" s="9"/>
      <c r="AH4264" s="9"/>
      <c r="AI4264" s="9"/>
      <c r="AJ4264" s="9"/>
      <c r="AK4264" s="9"/>
      <c r="AL4264" s="9"/>
      <c r="AM4264" s="9"/>
      <c r="AN4264" s="9"/>
      <c r="AO4264" s="9"/>
      <c r="AP4264" s="9"/>
      <c r="AQ4264" s="9"/>
      <c r="AR4264" s="9"/>
      <c r="AS4264" s="9"/>
      <c r="AT4264" s="9"/>
      <c r="AU4264" s="9"/>
      <c r="AV4264" s="9"/>
      <c r="AW4264" s="9"/>
      <c r="AX4264" s="9"/>
      <c r="AY4264" s="9"/>
      <c r="AZ4264" s="9"/>
      <c r="BA4264" s="9"/>
      <c r="BB4264" s="9"/>
      <c r="BC4264" s="9"/>
      <c r="BD4264" s="9"/>
      <c r="BE4264" s="9"/>
      <c r="BF4264" s="9"/>
      <c r="BG4264" s="9"/>
      <c r="BH4264" s="9"/>
      <c r="BI4264" s="9"/>
      <c r="BJ4264" s="9"/>
      <c r="BK4264" s="9"/>
      <c r="BL4264" s="9"/>
      <c r="BM4264" s="9"/>
      <c r="BN4264" s="9"/>
      <c r="BO4264" s="9"/>
      <c r="BP4264" s="9"/>
      <c r="BQ4264" s="9"/>
      <c r="BR4264" s="9"/>
      <c r="BS4264" s="9"/>
      <c r="BT4264" s="9"/>
      <c r="BU4264" s="9"/>
      <c r="BV4264" s="9"/>
      <c r="BW4264" s="9"/>
      <c r="BX4264" s="9"/>
      <c r="BY4264" s="9"/>
      <c r="BZ4264" s="9"/>
    </row>
    <row r="4265" spans="1:78">
      <c r="A4265" s="9"/>
      <c r="B4265" s="10"/>
      <c r="D4265" s="9"/>
      <c r="E4265" s="9"/>
      <c r="F4265" s="9"/>
      <c r="G4265" s="9"/>
      <c r="H4265" s="9"/>
      <c r="I4265" s="9"/>
      <c r="J4265" s="9"/>
      <c r="K4265" s="9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  <c r="W4265" s="9"/>
      <c r="X4265" s="9"/>
      <c r="Y4265" s="9"/>
      <c r="Z4265" s="9"/>
      <c r="AA4265" s="9"/>
      <c r="AB4265" s="9"/>
      <c r="AC4265" s="9"/>
      <c r="AD4265" s="9"/>
      <c r="AE4265" s="9"/>
      <c r="AF4265" s="9"/>
      <c r="AG4265" s="9"/>
      <c r="AH4265" s="9"/>
      <c r="AI4265" s="9"/>
      <c r="AJ4265" s="9"/>
      <c r="AK4265" s="9"/>
      <c r="AL4265" s="9"/>
      <c r="AM4265" s="9"/>
      <c r="AN4265" s="9"/>
      <c r="AO4265" s="9"/>
      <c r="AP4265" s="9"/>
      <c r="AQ4265" s="9"/>
      <c r="AR4265" s="9"/>
      <c r="AS4265" s="9"/>
      <c r="AT4265" s="9"/>
      <c r="AU4265" s="9"/>
      <c r="AV4265" s="9"/>
      <c r="AW4265" s="9"/>
      <c r="AX4265" s="9"/>
      <c r="AY4265" s="9"/>
      <c r="AZ4265" s="9"/>
      <c r="BA4265" s="9"/>
      <c r="BB4265" s="9"/>
      <c r="BC4265" s="9"/>
      <c r="BD4265" s="9"/>
      <c r="BE4265" s="9"/>
      <c r="BF4265" s="9"/>
      <c r="BG4265" s="9"/>
      <c r="BH4265" s="9"/>
      <c r="BI4265" s="9"/>
      <c r="BJ4265" s="9"/>
      <c r="BK4265" s="9"/>
      <c r="BL4265" s="9"/>
      <c r="BM4265" s="9"/>
      <c r="BN4265" s="9"/>
      <c r="BO4265" s="9"/>
      <c r="BP4265" s="9"/>
      <c r="BQ4265" s="9"/>
      <c r="BR4265" s="9"/>
      <c r="BS4265" s="9"/>
      <c r="BT4265" s="9"/>
      <c r="BU4265" s="9"/>
      <c r="BV4265" s="9"/>
      <c r="BW4265" s="9"/>
      <c r="BX4265" s="9"/>
      <c r="BY4265" s="9"/>
      <c r="BZ4265" s="9"/>
    </row>
    <row r="4266" spans="1:78">
      <c r="A4266" s="9"/>
      <c r="B4266" s="10"/>
      <c r="D4266" s="9"/>
      <c r="E4266" s="9"/>
      <c r="F4266" s="9"/>
      <c r="G4266" s="9"/>
      <c r="H4266" s="9"/>
      <c r="I4266" s="9"/>
      <c r="J4266" s="9"/>
      <c r="K4266" s="9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  <c r="W4266" s="9"/>
      <c r="X4266" s="9"/>
      <c r="Y4266" s="9"/>
      <c r="Z4266" s="9"/>
      <c r="AA4266" s="9"/>
      <c r="AB4266" s="9"/>
      <c r="AC4266" s="9"/>
      <c r="AD4266" s="9"/>
      <c r="AE4266" s="9"/>
      <c r="AF4266" s="9"/>
      <c r="AG4266" s="9"/>
      <c r="AH4266" s="9"/>
      <c r="AI4266" s="9"/>
      <c r="AJ4266" s="9"/>
      <c r="AK4266" s="9"/>
      <c r="AL4266" s="9"/>
      <c r="AM4266" s="9"/>
      <c r="AN4266" s="9"/>
      <c r="AO4266" s="9"/>
      <c r="AP4266" s="9"/>
      <c r="AQ4266" s="9"/>
      <c r="AR4266" s="9"/>
      <c r="AS4266" s="9"/>
      <c r="AT4266" s="9"/>
      <c r="AU4266" s="9"/>
      <c r="AV4266" s="9"/>
      <c r="AW4266" s="9"/>
      <c r="AX4266" s="9"/>
      <c r="AY4266" s="9"/>
      <c r="AZ4266" s="9"/>
      <c r="BA4266" s="9"/>
      <c r="BB4266" s="9"/>
      <c r="BC4266" s="9"/>
      <c r="BD4266" s="9"/>
      <c r="BE4266" s="9"/>
      <c r="BF4266" s="9"/>
      <c r="BG4266" s="9"/>
      <c r="BH4266" s="9"/>
      <c r="BI4266" s="9"/>
      <c r="BJ4266" s="9"/>
      <c r="BK4266" s="9"/>
      <c r="BL4266" s="9"/>
      <c r="BM4266" s="9"/>
      <c r="BN4266" s="9"/>
      <c r="BO4266" s="9"/>
      <c r="BP4266" s="9"/>
      <c r="BQ4266" s="9"/>
      <c r="BR4266" s="9"/>
      <c r="BS4266" s="9"/>
      <c r="BT4266" s="9"/>
      <c r="BU4266" s="9"/>
      <c r="BV4266" s="9"/>
      <c r="BW4266" s="9"/>
      <c r="BX4266" s="9"/>
      <c r="BY4266" s="9"/>
      <c r="BZ4266" s="9"/>
    </row>
    <row r="4267" spans="1:78">
      <c r="A4267" s="9"/>
      <c r="B4267" s="10"/>
      <c r="D4267" s="9"/>
      <c r="E4267" s="9"/>
      <c r="F4267" s="9"/>
      <c r="G4267" s="9"/>
      <c r="H4267" s="9"/>
      <c r="I4267" s="9"/>
      <c r="J4267" s="9"/>
      <c r="K4267" s="9"/>
      <c r="L4267" s="9"/>
      <c r="M4267" s="9"/>
      <c r="N4267" s="9"/>
      <c r="O4267" s="9"/>
      <c r="P4267" s="9"/>
      <c r="Q4267" s="9"/>
      <c r="R4267" s="9"/>
      <c r="S4267" s="9"/>
      <c r="T4267" s="9"/>
      <c r="U4267" s="9"/>
      <c r="V4267" s="9"/>
      <c r="W4267" s="9"/>
      <c r="X4267" s="9"/>
      <c r="Y4267" s="9"/>
      <c r="Z4267" s="9"/>
      <c r="AA4267" s="9"/>
      <c r="AB4267" s="9"/>
      <c r="AC4267" s="9"/>
      <c r="AD4267" s="9"/>
      <c r="AE4267" s="9"/>
      <c r="AF4267" s="9"/>
      <c r="AG4267" s="9"/>
      <c r="AH4267" s="9"/>
      <c r="AI4267" s="9"/>
      <c r="AJ4267" s="9"/>
      <c r="AK4267" s="9"/>
      <c r="AL4267" s="9"/>
      <c r="AM4267" s="9"/>
      <c r="AN4267" s="9"/>
      <c r="AO4267" s="9"/>
      <c r="AP4267" s="9"/>
      <c r="AQ4267" s="9"/>
      <c r="AR4267" s="9"/>
      <c r="AS4267" s="9"/>
      <c r="AT4267" s="9"/>
      <c r="AU4267" s="9"/>
      <c r="AV4267" s="9"/>
      <c r="AW4267" s="9"/>
      <c r="AX4267" s="9"/>
      <c r="AY4267" s="9"/>
      <c r="AZ4267" s="9"/>
      <c r="BA4267" s="9"/>
      <c r="BB4267" s="9"/>
      <c r="BC4267" s="9"/>
      <c r="BD4267" s="9"/>
      <c r="BE4267" s="9"/>
      <c r="BF4267" s="9"/>
      <c r="BG4267" s="9"/>
      <c r="BH4267" s="9"/>
      <c r="BI4267" s="9"/>
      <c r="BJ4267" s="9"/>
      <c r="BK4267" s="9"/>
      <c r="BL4267" s="9"/>
      <c r="BM4267" s="9"/>
      <c r="BN4267" s="9"/>
      <c r="BO4267" s="9"/>
      <c r="BP4267" s="9"/>
      <c r="BQ4267" s="9"/>
      <c r="BR4267" s="9"/>
      <c r="BS4267" s="9"/>
      <c r="BT4267" s="9"/>
      <c r="BU4267" s="9"/>
      <c r="BV4267" s="9"/>
      <c r="BW4267" s="9"/>
      <c r="BX4267" s="9"/>
      <c r="BY4267" s="9"/>
      <c r="BZ4267" s="9"/>
    </row>
    <row r="4268" spans="1:78">
      <c r="A4268" s="9"/>
      <c r="B4268" s="10"/>
      <c r="D4268" s="9"/>
      <c r="E4268" s="9"/>
      <c r="F4268" s="9"/>
      <c r="G4268" s="9"/>
      <c r="H4268" s="9"/>
      <c r="I4268" s="9"/>
      <c r="J4268" s="9"/>
      <c r="K4268" s="9"/>
      <c r="L4268" s="9"/>
      <c r="M4268" s="9"/>
      <c r="N4268" s="9"/>
      <c r="O4268" s="9"/>
      <c r="P4268" s="9"/>
      <c r="Q4268" s="9"/>
      <c r="R4268" s="9"/>
      <c r="S4268" s="9"/>
      <c r="T4268" s="9"/>
      <c r="U4268" s="9"/>
      <c r="V4268" s="9"/>
      <c r="W4268" s="9"/>
      <c r="X4268" s="9"/>
      <c r="Y4268" s="9"/>
      <c r="Z4268" s="9"/>
      <c r="AA4268" s="9"/>
      <c r="AB4268" s="9"/>
      <c r="AC4268" s="9"/>
      <c r="AD4268" s="9"/>
      <c r="AE4268" s="9"/>
      <c r="AF4268" s="9"/>
      <c r="AG4268" s="9"/>
      <c r="AH4268" s="9"/>
      <c r="AI4268" s="9"/>
      <c r="AJ4268" s="9"/>
      <c r="AK4268" s="9"/>
      <c r="AL4268" s="9"/>
      <c r="AM4268" s="9"/>
      <c r="AN4268" s="9"/>
      <c r="AO4268" s="9"/>
      <c r="AP4268" s="9"/>
      <c r="AQ4268" s="9"/>
      <c r="AR4268" s="9"/>
      <c r="AS4268" s="9"/>
      <c r="AT4268" s="9"/>
      <c r="AU4268" s="9"/>
      <c r="AV4268" s="9"/>
      <c r="AW4268" s="9"/>
      <c r="AX4268" s="9"/>
      <c r="AY4268" s="9"/>
      <c r="AZ4268" s="9"/>
      <c r="BA4268" s="9"/>
      <c r="BB4268" s="9"/>
      <c r="BC4268" s="9"/>
      <c r="BD4268" s="9"/>
      <c r="BE4268" s="9"/>
      <c r="BF4268" s="9"/>
      <c r="BG4268" s="9"/>
      <c r="BH4268" s="9"/>
      <c r="BI4268" s="9"/>
      <c r="BJ4268" s="9"/>
      <c r="BK4268" s="9"/>
      <c r="BL4268" s="9"/>
      <c r="BM4268" s="9"/>
      <c r="BN4268" s="9"/>
      <c r="BO4268" s="9"/>
      <c r="BP4268" s="9"/>
      <c r="BQ4268" s="9"/>
      <c r="BR4268" s="9"/>
      <c r="BS4268" s="9"/>
      <c r="BT4268" s="9"/>
      <c r="BU4268" s="9"/>
      <c r="BV4268" s="9"/>
      <c r="BW4268" s="9"/>
      <c r="BX4268" s="9"/>
      <c r="BY4268" s="9"/>
      <c r="BZ4268" s="9"/>
    </row>
    <row r="4269" spans="1:78">
      <c r="A4269" s="9"/>
      <c r="B4269" s="10"/>
      <c r="D4269" s="9"/>
      <c r="E4269" s="9"/>
      <c r="F4269" s="9"/>
      <c r="G4269" s="9"/>
      <c r="H4269" s="9"/>
      <c r="I4269" s="9"/>
      <c r="J4269" s="9"/>
      <c r="K4269" s="9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  <c r="W4269" s="9"/>
      <c r="X4269" s="9"/>
      <c r="Y4269" s="9"/>
      <c r="Z4269" s="9"/>
      <c r="AA4269" s="9"/>
      <c r="AB4269" s="9"/>
      <c r="AC4269" s="9"/>
      <c r="AD4269" s="9"/>
      <c r="AE4269" s="9"/>
      <c r="AF4269" s="9"/>
      <c r="AG4269" s="9"/>
      <c r="AH4269" s="9"/>
      <c r="AI4269" s="9"/>
      <c r="AJ4269" s="9"/>
      <c r="AK4269" s="9"/>
      <c r="AL4269" s="9"/>
      <c r="AM4269" s="9"/>
      <c r="AN4269" s="9"/>
      <c r="AO4269" s="9"/>
      <c r="AP4269" s="9"/>
      <c r="AQ4269" s="9"/>
      <c r="AR4269" s="9"/>
      <c r="AS4269" s="9"/>
      <c r="AT4269" s="9"/>
      <c r="AU4269" s="9"/>
      <c r="AV4269" s="9"/>
      <c r="AW4269" s="9"/>
      <c r="AX4269" s="9"/>
      <c r="AY4269" s="9"/>
      <c r="AZ4269" s="9"/>
      <c r="BA4269" s="9"/>
      <c r="BB4269" s="9"/>
      <c r="BC4269" s="9"/>
      <c r="BD4269" s="9"/>
      <c r="BE4269" s="9"/>
      <c r="BF4269" s="9"/>
      <c r="BG4269" s="9"/>
      <c r="BH4269" s="9"/>
      <c r="BI4269" s="9"/>
      <c r="BJ4269" s="9"/>
      <c r="BK4269" s="9"/>
      <c r="BL4269" s="9"/>
      <c r="BM4269" s="9"/>
      <c r="BN4269" s="9"/>
      <c r="BO4269" s="9"/>
      <c r="BP4269" s="9"/>
      <c r="BQ4269" s="9"/>
      <c r="BR4269" s="9"/>
      <c r="BS4269" s="9"/>
      <c r="BT4269" s="9"/>
      <c r="BU4269" s="9"/>
      <c r="BV4269" s="9"/>
      <c r="BW4269" s="9"/>
      <c r="BX4269" s="9"/>
      <c r="BY4269" s="9"/>
      <c r="BZ4269" s="9"/>
    </row>
    <row r="4270" spans="1:78">
      <c r="A4270" s="9"/>
      <c r="B4270" s="10"/>
      <c r="D4270" s="9"/>
      <c r="E4270" s="9"/>
      <c r="F4270" s="9"/>
      <c r="G4270" s="9"/>
      <c r="H4270" s="9"/>
      <c r="I4270" s="9"/>
      <c r="J4270" s="9"/>
      <c r="K4270" s="9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  <c r="W4270" s="9"/>
      <c r="X4270" s="9"/>
      <c r="Y4270" s="9"/>
      <c r="Z4270" s="9"/>
      <c r="AA4270" s="9"/>
      <c r="AB4270" s="9"/>
      <c r="AC4270" s="9"/>
      <c r="AD4270" s="9"/>
      <c r="AE4270" s="9"/>
      <c r="AF4270" s="9"/>
      <c r="AG4270" s="9"/>
      <c r="AH4270" s="9"/>
      <c r="AI4270" s="9"/>
      <c r="AJ4270" s="9"/>
      <c r="AK4270" s="9"/>
      <c r="AL4270" s="9"/>
      <c r="AM4270" s="9"/>
      <c r="AN4270" s="9"/>
      <c r="AO4270" s="9"/>
      <c r="AP4270" s="9"/>
      <c r="AQ4270" s="9"/>
      <c r="AR4270" s="9"/>
      <c r="AS4270" s="9"/>
      <c r="AT4270" s="9"/>
      <c r="AU4270" s="9"/>
      <c r="AV4270" s="9"/>
      <c r="AW4270" s="9"/>
      <c r="AX4270" s="9"/>
      <c r="AY4270" s="9"/>
      <c r="AZ4270" s="9"/>
      <c r="BA4270" s="9"/>
      <c r="BB4270" s="9"/>
      <c r="BC4270" s="9"/>
      <c r="BD4270" s="9"/>
      <c r="BE4270" s="9"/>
      <c r="BF4270" s="9"/>
      <c r="BG4270" s="9"/>
      <c r="BH4270" s="9"/>
      <c r="BI4270" s="9"/>
      <c r="BJ4270" s="9"/>
      <c r="BK4270" s="9"/>
      <c r="BL4270" s="9"/>
      <c r="BM4270" s="9"/>
      <c r="BN4270" s="9"/>
      <c r="BO4270" s="9"/>
      <c r="BP4270" s="9"/>
      <c r="BQ4270" s="9"/>
      <c r="BR4270" s="9"/>
      <c r="BS4270" s="9"/>
      <c r="BT4270" s="9"/>
      <c r="BU4270" s="9"/>
      <c r="BV4270" s="9"/>
      <c r="BW4270" s="9"/>
      <c r="BX4270" s="9"/>
      <c r="BY4270" s="9"/>
      <c r="BZ4270" s="9"/>
    </row>
    <row r="4271" spans="1:78">
      <c r="A4271" s="9"/>
      <c r="B4271" s="10"/>
      <c r="D4271" s="9"/>
      <c r="E4271" s="9"/>
      <c r="F4271" s="9"/>
      <c r="G4271" s="9"/>
      <c r="H4271" s="9"/>
      <c r="I4271" s="9"/>
      <c r="J4271" s="9"/>
      <c r="K4271" s="9"/>
      <c r="L4271" s="9"/>
      <c r="M4271" s="9"/>
      <c r="N4271" s="9"/>
      <c r="O4271" s="9"/>
      <c r="P4271" s="9"/>
      <c r="Q4271" s="9"/>
      <c r="R4271" s="9"/>
      <c r="S4271" s="9"/>
      <c r="T4271" s="9"/>
      <c r="U4271" s="9"/>
      <c r="V4271" s="9"/>
      <c r="W4271" s="9"/>
      <c r="X4271" s="9"/>
      <c r="Y4271" s="9"/>
      <c r="Z4271" s="9"/>
      <c r="AA4271" s="9"/>
      <c r="AB4271" s="9"/>
      <c r="AC4271" s="9"/>
      <c r="AD4271" s="9"/>
      <c r="AE4271" s="9"/>
      <c r="AF4271" s="9"/>
      <c r="AG4271" s="9"/>
      <c r="AH4271" s="9"/>
      <c r="AI4271" s="9"/>
      <c r="AJ4271" s="9"/>
      <c r="AK4271" s="9"/>
      <c r="AL4271" s="9"/>
      <c r="AM4271" s="9"/>
      <c r="AN4271" s="9"/>
      <c r="AO4271" s="9"/>
      <c r="AP4271" s="9"/>
      <c r="AQ4271" s="9"/>
      <c r="AR4271" s="9"/>
      <c r="AS4271" s="9"/>
      <c r="AT4271" s="9"/>
      <c r="AU4271" s="9"/>
      <c r="AV4271" s="9"/>
      <c r="AW4271" s="9"/>
      <c r="AX4271" s="9"/>
      <c r="AY4271" s="9"/>
      <c r="AZ4271" s="9"/>
      <c r="BA4271" s="9"/>
      <c r="BB4271" s="9"/>
      <c r="BC4271" s="9"/>
      <c r="BD4271" s="9"/>
      <c r="BE4271" s="9"/>
      <c r="BF4271" s="9"/>
      <c r="BG4271" s="9"/>
      <c r="BH4271" s="9"/>
      <c r="BI4271" s="9"/>
      <c r="BJ4271" s="9"/>
      <c r="BK4271" s="9"/>
      <c r="BL4271" s="9"/>
      <c r="BM4271" s="9"/>
      <c r="BN4271" s="9"/>
      <c r="BO4271" s="9"/>
      <c r="BP4271" s="9"/>
      <c r="BQ4271" s="9"/>
      <c r="BR4271" s="9"/>
      <c r="BS4271" s="9"/>
      <c r="BT4271" s="9"/>
      <c r="BU4271" s="9"/>
      <c r="BV4271" s="9"/>
      <c r="BW4271" s="9"/>
      <c r="BX4271" s="9"/>
      <c r="BY4271" s="9"/>
      <c r="BZ4271" s="9"/>
    </row>
    <row r="4272" spans="1:78">
      <c r="A4272" s="9"/>
      <c r="B4272" s="10"/>
      <c r="D4272" s="9"/>
      <c r="E4272" s="9"/>
      <c r="F4272" s="9"/>
      <c r="G4272" s="9"/>
      <c r="H4272" s="9"/>
      <c r="I4272" s="9"/>
      <c r="J4272" s="9"/>
      <c r="K4272" s="9"/>
      <c r="L4272" s="9"/>
      <c r="M4272" s="9"/>
      <c r="N4272" s="9"/>
      <c r="O4272" s="9"/>
      <c r="P4272" s="9"/>
      <c r="Q4272" s="9"/>
      <c r="R4272" s="9"/>
      <c r="S4272" s="9"/>
      <c r="T4272" s="9"/>
      <c r="U4272" s="9"/>
      <c r="V4272" s="9"/>
      <c r="W4272" s="9"/>
      <c r="X4272" s="9"/>
      <c r="Y4272" s="9"/>
      <c r="Z4272" s="9"/>
      <c r="AA4272" s="9"/>
      <c r="AB4272" s="9"/>
      <c r="AC4272" s="9"/>
      <c r="AD4272" s="9"/>
      <c r="AE4272" s="9"/>
      <c r="AF4272" s="9"/>
      <c r="AG4272" s="9"/>
      <c r="AH4272" s="9"/>
      <c r="AI4272" s="9"/>
      <c r="AJ4272" s="9"/>
      <c r="AK4272" s="9"/>
      <c r="AL4272" s="9"/>
      <c r="AM4272" s="9"/>
      <c r="AN4272" s="9"/>
      <c r="AO4272" s="9"/>
      <c r="AP4272" s="9"/>
      <c r="AQ4272" s="9"/>
      <c r="AR4272" s="9"/>
      <c r="AS4272" s="9"/>
      <c r="AT4272" s="9"/>
      <c r="AU4272" s="9"/>
      <c r="AV4272" s="9"/>
      <c r="AW4272" s="9"/>
      <c r="AX4272" s="9"/>
      <c r="AY4272" s="9"/>
      <c r="AZ4272" s="9"/>
      <c r="BA4272" s="9"/>
      <c r="BB4272" s="9"/>
      <c r="BC4272" s="9"/>
      <c r="BD4272" s="9"/>
      <c r="BE4272" s="9"/>
      <c r="BF4272" s="9"/>
      <c r="BG4272" s="9"/>
      <c r="BH4272" s="9"/>
      <c r="BI4272" s="9"/>
      <c r="BJ4272" s="9"/>
      <c r="BK4272" s="9"/>
      <c r="BL4272" s="9"/>
      <c r="BM4272" s="9"/>
      <c r="BN4272" s="9"/>
      <c r="BO4272" s="9"/>
      <c r="BP4272" s="9"/>
      <c r="BQ4272" s="9"/>
      <c r="BR4272" s="9"/>
      <c r="BS4272" s="9"/>
      <c r="BT4272" s="9"/>
      <c r="BU4272" s="9"/>
      <c r="BV4272" s="9"/>
      <c r="BW4272" s="9"/>
      <c r="BX4272" s="9"/>
      <c r="BY4272" s="9"/>
      <c r="BZ4272" s="9"/>
    </row>
    <row r="4273" spans="1:78">
      <c r="A4273" s="9"/>
      <c r="B4273" s="10"/>
      <c r="D4273" s="9"/>
      <c r="E4273" s="9"/>
      <c r="F4273" s="9"/>
      <c r="G4273" s="9"/>
      <c r="H4273" s="9"/>
      <c r="I4273" s="9"/>
      <c r="J4273" s="9"/>
      <c r="K4273" s="9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9"/>
      <c r="AA4273" s="9"/>
      <c r="AB4273" s="9"/>
      <c r="AC4273" s="9"/>
      <c r="AD4273" s="9"/>
      <c r="AE4273" s="9"/>
      <c r="AF4273" s="9"/>
      <c r="AG4273" s="9"/>
      <c r="AH4273" s="9"/>
      <c r="AI4273" s="9"/>
      <c r="AJ4273" s="9"/>
      <c r="AK4273" s="9"/>
      <c r="AL4273" s="9"/>
      <c r="AM4273" s="9"/>
      <c r="AN4273" s="9"/>
      <c r="AO4273" s="9"/>
      <c r="AP4273" s="9"/>
      <c r="AQ4273" s="9"/>
      <c r="AR4273" s="9"/>
      <c r="AS4273" s="9"/>
      <c r="AT4273" s="9"/>
      <c r="AU4273" s="9"/>
      <c r="AV4273" s="9"/>
      <c r="AW4273" s="9"/>
      <c r="AX4273" s="9"/>
      <c r="AY4273" s="9"/>
      <c r="AZ4273" s="9"/>
      <c r="BA4273" s="9"/>
      <c r="BB4273" s="9"/>
      <c r="BC4273" s="9"/>
      <c r="BD4273" s="9"/>
      <c r="BE4273" s="9"/>
      <c r="BF4273" s="9"/>
      <c r="BG4273" s="9"/>
      <c r="BH4273" s="9"/>
      <c r="BI4273" s="9"/>
      <c r="BJ4273" s="9"/>
      <c r="BK4273" s="9"/>
      <c r="BL4273" s="9"/>
      <c r="BM4273" s="9"/>
      <c r="BN4273" s="9"/>
      <c r="BO4273" s="9"/>
      <c r="BP4273" s="9"/>
      <c r="BQ4273" s="9"/>
      <c r="BR4273" s="9"/>
      <c r="BS4273" s="9"/>
      <c r="BT4273" s="9"/>
      <c r="BU4273" s="9"/>
      <c r="BV4273" s="9"/>
      <c r="BW4273" s="9"/>
      <c r="BX4273" s="9"/>
      <c r="BY4273" s="9"/>
      <c r="BZ4273" s="9"/>
    </row>
    <row r="4274" spans="1:78">
      <c r="A4274" s="9"/>
      <c r="B4274" s="10"/>
      <c r="D4274" s="9"/>
      <c r="E4274" s="9"/>
      <c r="F4274" s="9"/>
      <c r="G4274" s="9"/>
      <c r="H4274" s="9"/>
      <c r="I4274" s="9"/>
      <c r="J4274" s="9"/>
      <c r="K4274" s="9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  <c r="W4274" s="9"/>
      <c r="X4274" s="9"/>
      <c r="Y4274" s="9"/>
      <c r="Z4274" s="9"/>
      <c r="AA4274" s="9"/>
      <c r="AB4274" s="9"/>
      <c r="AC4274" s="9"/>
      <c r="AD4274" s="9"/>
      <c r="AE4274" s="9"/>
      <c r="AF4274" s="9"/>
      <c r="AG4274" s="9"/>
      <c r="AH4274" s="9"/>
      <c r="AI4274" s="9"/>
      <c r="AJ4274" s="9"/>
      <c r="AK4274" s="9"/>
      <c r="AL4274" s="9"/>
      <c r="AM4274" s="9"/>
      <c r="AN4274" s="9"/>
      <c r="AO4274" s="9"/>
      <c r="AP4274" s="9"/>
      <c r="AQ4274" s="9"/>
      <c r="AR4274" s="9"/>
      <c r="AS4274" s="9"/>
      <c r="AT4274" s="9"/>
      <c r="AU4274" s="9"/>
      <c r="AV4274" s="9"/>
      <c r="AW4274" s="9"/>
      <c r="AX4274" s="9"/>
      <c r="AY4274" s="9"/>
      <c r="AZ4274" s="9"/>
      <c r="BA4274" s="9"/>
      <c r="BB4274" s="9"/>
      <c r="BC4274" s="9"/>
      <c r="BD4274" s="9"/>
      <c r="BE4274" s="9"/>
      <c r="BF4274" s="9"/>
      <c r="BG4274" s="9"/>
      <c r="BH4274" s="9"/>
      <c r="BI4274" s="9"/>
      <c r="BJ4274" s="9"/>
      <c r="BK4274" s="9"/>
      <c r="BL4274" s="9"/>
      <c r="BM4274" s="9"/>
      <c r="BN4274" s="9"/>
      <c r="BO4274" s="9"/>
      <c r="BP4274" s="9"/>
      <c r="BQ4274" s="9"/>
      <c r="BR4274" s="9"/>
      <c r="BS4274" s="9"/>
      <c r="BT4274" s="9"/>
      <c r="BU4274" s="9"/>
      <c r="BV4274" s="9"/>
      <c r="BW4274" s="9"/>
      <c r="BX4274" s="9"/>
      <c r="BY4274" s="9"/>
      <c r="BZ4274" s="9"/>
    </row>
    <row r="4275" spans="1:78">
      <c r="A4275" s="9"/>
      <c r="B4275" s="10"/>
      <c r="D4275" s="9"/>
      <c r="E4275" s="9"/>
      <c r="F4275" s="9"/>
      <c r="G4275" s="9"/>
      <c r="H4275" s="9"/>
      <c r="I4275" s="9"/>
      <c r="J4275" s="9"/>
      <c r="K4275" s="9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  <c r="W4275" s="9"/>
      <c r="X4275" s="9"/>
      <c r="Y4275" s="9"/>
      <c r="Z4275" s="9"/>
      <c r="AA4275" s="9"/>
      <c r="AB4275" s="9"/>
      <c r="AC4275" s="9"/>
      <c r="AD4275" s="9"/>
      <c r="AE4275" s="9"/>
      <c r="AF4275" s="9"/>
      <c r="AG4275" s="9"/>
      <c r="AH4275" s="9"/>
      <c r="AI4275" s="9"/>
      <c r="AJ4275" s="9"/>
      <c r="AK4275" s="9"/>
      <c r="AL4275" s="9"/>
      <c r="AM4275" s="9"/>
      <c r="AN4275" s="9"/>
      <c r="AO4275" s="9"/>
      <c r="AP4275" s="9"/>
      <c r="AQ4275" s="9"/>
      <c r="AR4275" s="9"/>
      <c r="AS4275" s="9"/>
      <c r="AT4275" s="9"/>
      <c r="AU4275" s="9"/>
      <c r="AV4275" s="9"/>
      <c r="AW4275" s="9"/>
      <c r="AX4275" s="9"/>
      <c r="AY4275" s="9"/>
      <c r="AZ4275" s="9"/>
      <c r="BA4275" s="9"/>
      <c r="BB4275" s="9"/>
      <c r="BC4275" s="9"/>
      <c r="BD4275" s="9"/>
      <c r="BE4275" s="9"/>
      <c r="BF4275" s="9"/>
      <c r="BG4275" s="9"/>
      <c r="BH4275" s="9"/>
      <c r="BI4275" s="9"/>
      <c r="BJ4275" s="9"/>
      <c r="BK4275" s="9"/>
      <c r="BL4275" s="9"/>
      <c r="BM4275" s="9"/>
      <c r="BN4275" s="9"/>
      <c r="BO4275" s="9"/>
      <c r="BP4275" s="9"/>
      <c r="BQ4275" s="9"/>
      <c r="BR4275" s="9"/>
      <c r="BS4275" s="9"/>
      <c r="BT4275" s="9"/>
      <c r="BU4275" s="9"/>
      <c r="BV4275" s="9"/>
      <c r="BW4275" s="9"/>
      <c r="BX4275" s="9"/>
      <c r="BY4275" s="9"/>
      <c r="BZ4275" s="9"/>
    </row>
    <row r="4276" spans="1:78">
      <c r="A4276" s="9"/>
      <c r="B4276" s="10"/>
      <c r="D4276" s="9"/>
      <c r="E4276" s="9"/>
      <c r="F4276" s="9"/>
      <c r="G4276" s="9"/>
      <c r="H4276" s="9"/>
      <c r="I4276" s="9"/>
      <c r="J4276" s="9"/>
      <c r="K4276" s="9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  <c r="W4276" s="9"/>
      <c r="X4276" s="9"/>
      <c r="Y4276" s="9"/>
      <c r="Z4276" s="9"/>
      <c r="AA4276" s="9"/>
      <c r="AB4276" s="9"/>
      <c r="AC4276" s="9"/>
      <c r="AD4276" s="9"/>
      <c r="AE4276" s="9"/>
      <c r="AF4276" s="9"/>
      <c r="AG4276" s="9"/>
      <c r="AH4276" s="9"/>
      <c r="AI4276" s="9"/>
      <c r="AJ4276" s="9"/>
      <c r="AK4276" s="9"/>
      <c r="AL4276" s="9"/>
      <c r="AM4276" s="9"/>
      <c r="AN4276" s="9"/>
      <c r="AO4276" s="9"/>
      <c r="AP4276" s="9"/>
      <c r="AQ4276" s="9"/>
      <c r="AR4276" s="9"/>
      <c r="AS4276" s="9"/>
      <c r="AT4276" s="9"/>
      <c r="AU4276" s="9"/>
      <c r="AV4276" s="9"/>
      <c r="AW4276" s="9"/>
      <c r="AX4276" s="9"/>
      <c r="AY4276" s="9"/>
      <c r="AZ4276" s="9"/>
      <c r="BA4276" s="9"/>
      <c r="BB4276" s="9"/>
      <c r="BC4276" s="9"/>
      <c r="BD4276" s="9"/>
      <c r="BE4276" s="9"/>
      <c r="BF4276" s="9"/>
      <c r="BG4276" s="9"/>
      <c r="BH4276" s="9"/>
      <c r="BI4276" s="9"/>
      <c r="BJ4276" s="9"/>
      <c r="BK4276" s="9"/>
      <c r="BL4276" s="9"/>
      <c r="BM4276" s="9"/>
      <c r="BN4276" s="9"/>
      <c r="BO4276" s="9"/>
      <c r="BP4276" s="9"/>
      <c r="BQ4276" s="9"/>
      <c r="BR4276" s="9"/>
      <c r="BS4276" s="9"/>
      <c r="BT4276" s="9"/>
      <c r="BU4276" s="9"/>
      <c r="BV4276" s="9"/>
      <c r="BW4276" s="9"/>
      <c r="BX4276" s="9"/>
      <c r="BY4276" s="9"/>
      <c r="BZ4276" s="9"/>
    </row>
    <row r="4277" spans="1:78">
      <c r="A4277" s="9"/>
      <c r="B4277" s="10"/>
      <c r="D4277" s="9"/>
      <c r="E4277" s="9"/>
      <c r="F4277" s="9"/>
      <c r="G4277" s="9"/>
      <c r="H4277" s="9"/>
      <c r="I4277" s="9"/>
      <c r="J4277" s="9"/>
      <c r="K4277" s="9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  <c r="W4277" s="9"/>
      <c r="X4277" s="9"/>
      <c r="Y4277" s="9"/>
      <c r="Z4277" s="9"/>
      <c r="AA4277" s="9"/>
      <c r="AB4277" s="9"/>
      <c r="AC4277" s="9"/>
      <c r="AD4277" s="9"/>
      <c r="AE4277" s="9"/>
      <c r="AF4277" s="9"/>
      <c r="AG4277" s="9"/>
      <c r="AH4277" s="9"/>
      <c r="AI4277" s="9"/>
      <c r="AJ4277" s="9"/>
      <c r="AK4277" s="9"/>
      <c r="AL4277" s="9"/>
      <c r="AM4277" s="9"/>
      <c r="AN4277" s="9"/>
      <c r="AO4277" s="9"/>
      <c r="AP4277" s="9"/>
      <c r="AQ4277" s="9"/>
      <c r="AR4277" s="9"/>
      <c r="AS4277" s="9"/>
      <c r="AT4277" s="9"/>
      <c r="AU4277" s="9"/>
      <c r="AV4277" s="9"/>
      <c r="AW4277" s="9"/>
      <c r="AX4277" s="9"/>
      <c r="AY4277" s="9"/>
      <c r="AZ4277" s="9"/>
      <c r="BA4277" s="9"/>
      <c r="BB4277" s="9"/>
      <c r="BC4277" s="9"/>
      <c r="BD4277" s="9"/>
      <c r="BE4277" s="9"/>
      <c r="BF4277" s="9"/>
      <c r="BG4277" s="9"/>
      <c r="BH4277" s="9"/>
      <c r="BI4277" s="9"/>
      <c r="BJ4277" s="9"/>
      <c r="BK4277" s="9"/>
      <c r="BL4277" s="9"/>
      <c r="BM4277" s="9"/>
      <c r="BN4277" s="9"/>
      <c r="BO4277" s="9"/>
      <c r="BP4277" s="9"/>
      <c r="BQ4277" s="9"/>
      <c r="BR4277" s="9"/>
      <c r="BS4277" s="9"/>
      <c r="BT4277" s="9"/>
      <c r="BU4277" s="9"/>
      <c r="BV4277" s="9"/>
      <c r="BW4277" s="9"/>
      <c r="BX4277" s="9"/>
      <c r="BY4277" s="9"/>
      <c r="BZ4277" s="9"/>
    </row>
    <row r="4278" spans="1:78">
      <c r="A4278" s="9"/>
      <c r="B4278" s="10"/>
      <c r="D4278" s="9"/>
      <c r="E4278" s="9"/>
      <c r="F4278" s="9"/>
      <c r="G4278" s="9"/>
      <c r="H4278" s="9"/>
      <c r="I4278" s="9"/>
      <c r="J4278" s="9"/>
      <c r="K4278" s="9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  <c r="W4278" s="9"/>
      <c r="X4278" s="9"/>
      <c r="Y4278" s="9"/>
      <c r="Z4278" s="9"/>
      <c r="AA4278" s="9"/>
      <c r="AB4278" s="9"/>
      <c r="AC4278" s="9"/>
      <c r="AD4278" s="9"/>
      <c r="AE4278" s="9"/>
      <c r="AF4278" s="9"/>
      <c r="AG4278" s="9"/>
      <c r="AH4278" s="9"/>
      <c r="AI4278" s="9"/>
      <c r="AJ4278" s="9"/>
      <c r="AK4278" s="9"/>
      <c r="AL4278" s="9"/>
      <c r="AM4278" s="9"/>
      <c r="AN4278" s="9"/>
      <c r="AO4278" s="9"/>
      <c r="AP4278" s="9"/>
      <c r="AQ4278" s="9"/>
      <c r="AR4278" s="9"/>
      <c r="AS4278" s="9"/>
      <c r="AT4278" s="9"/>
      <c r="AU4278" s="9"/>
      <c r="AV4278" s="9"/>
      <c r="AW4278" s="9"/>
      <c r="AX4278" s="9"/>
      <c r="AY4278" s="9"/>
      <c r="AZ4278" s="9"/>
      <c r="BA4278" s="9"/>
      <c r="BB4278" s="9"/>
      <c r="BC4278" s="9"/>
      <c r="BD4278" s="9"/>
      <c r="BE4278" s="9"/>
      <c r="BF4278" s="9"/>
      <c r="BG4278" s="9"/>
      <c r="BH4278" s="9"/>
      <c r="BI4278" s="9"/>
      <c r="BJ4278" s="9"/>
      <c r="BK4278" s="9"/>
      <c r="BL4278" s="9"/>
      <c r="BM4278" s="9"/>
      <c r="BN4278" s="9"/>
      <c r="BO4278" s="9"/>
      <c r="BP4278" s="9"/>
      <c r="BQ4278" s="9"/>
      <c r="BR4278" s="9"/>
      <c r="BS4278" s="9"/>
      <c r="BT4278" s="9"/>
      <c r="BU4278" s="9"/>
      <c r="BV4278" s="9"/>
      <c r="BW4278" s="9"/>
      <c r="BX4278" s="9"/>
      <c r="BY4278" s="9"/>
      <c r="BZ4278" s="9"/>
    </row>
    <row r="4279" spans="1:78">
      <c r="A4279" s="9"/>
      <c r="B4279" s="10"/>
      <c r="D4279" s="9"/>
      <c r="E4279" s="9"/>
      <c r="F4279" s="9"/>
      <c r="G4279" s="9"/>
      <c r="H4279" s="9"/>
      <c r="I4279" s="9"/>
      <c r="J4279" s="9"/>
      <c r="K4279" s="9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  <c r="W4279" s="9"/>
      <c r="X4279" s="9"/>
      <c r="Y4279" s="9"/>
      <c r="Z4279" s="9"/>
      <c r="AA4279" s="9"/>
      <c r="AB4279" s="9"/>
      <c r="AC4279" s="9"/>
      <c r="AD4279" s="9"/>
      <c r="AE4279" s="9"/>
      <c r="AF4279" s="9"/>
      <c r="AG4279" s="9"/>
      <c r="AH4279" s="9"/>
      <c r="AI4279" s="9"/>
      <c r="AJ4279" s="9"/>
      <c r="AK4279" s="9"/>
      <c r="AL4279" s="9"/>
      <c r="AM4279" s="9"/>
      <c r="AN4279" s="9"/>
      <c r="AO4279" s="9"/>
      <c r="AP4279" s="9"/>
      <c r="AQ4279" s="9"/>
      <c r="AR4279" s="9"/>
      <c r="AS4279" s="9"/>
      <c r="AT4279" s="9"/>
      <c r="AU4279" s="9"/>
      <c r="AV4279" s="9"/>
      <c r="AW4279" s="9"/>
      <c r="AX4279" s="9"/>
      <c r="AY4279" s="9"/>
      <c r="AZ4279" s="9"/>
      <c r="BA4279" s="9"/>
      <c r="BB4279" s="9"/>
      <c r="BC4279" s="9"/>
      <c r="BD4279" s="9"/>
      <c r="BE4279" s="9"/>
      <c r="BF4279" s="9"/>
      <c r="BG4279" s="9"/>
      <c r="BH4279" s="9"/>
      <c r="BI4279" s="9"/>
      <c r="BJ4279" s="9"/>
      <c r="BK4279" s="9"/>
      <c r="BL4279" s="9"/>
      <c r="BM4279" s="9"/>
      <c r="BN4279" s="9"/>
      <c r="BO4279" s="9"/>
      <c r="BP4279" s="9"/>
      <c r="BQ4279" s="9"/>
      <c r="BR4279" s="9"/>
      <c r="BS4279" s="9"/>
      <c r="BT4279" s="9"/>
      <c r="BU4279" s="9"/>
      <c r="BV4279" s="9"/>
      <c r="BW4279" s="9"/>
      <c r="BX4279" s="9"/>
      <c r="BY4279" s="9"/>
      <c r="BZ4279" s="9"/>
    </row>
    <row r="4280" spans="1:78">
      <c r="A4280" s="9"/>
      <c r="B4280" s="10"/>
      <c r="D4280" s="9"/>
      <c r="E4280" s="9"/>
      <c r="F4280" s="9"/>
      <c r="G4280" s="9"/>
      <c r="H4280" s="9"/>
      <c r="I4280" s="9"/>
      <c r="J4280" s="9"/>
      <c r="K4280" s="9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  <c r="W4280" s="9"/>
      <c r="X4280" s="9"/>
      <c r="Y4280" s="9"/>
      <c r="Z4280" s="9"/>
      <c r="AA4280" s="9"/>
      <c r="AB4280" s="9"/>
      <c r="AC4280" s="9"/>
      <c r="AD4280" s="9"/>
      <c r="AE4280" s="9"/>
      <c r="AF4280" s="9"/>
      <c r="AG4280" s="9"/>
      <c r="AH4280" s="9"/>
      <c r="AI4280" s="9"/>
      <c r="AJ4280" s="9"/>
      <c r="AK4280" s="9"/>
      <c r="AL4280" s="9"/>
      <c r="AM4280" s="9"/>
      <c r="AN4280" s="9"/>
      <c r="AO4280" s="9"/>
      <c r="AP4280" s="9"/>
      <c r="AQ4280" s="9"/>
      <c r="AR4280" s="9"/>
      <c r="AS4280" s="9"/>
      <c r="AT4280" s="9"/>
      <c r="AU4280" s="9"/>
      <c r="AV4280" s="9"/>
      <c r="AW4280" s="9"/>
      <c r="AX4280" s="9"/>
      <c r="AY4280" s="9"/>
      <c r="AZ4280" s="9"/>
      <c r="BA4280" s="9"/>
      <c r="BB4280" s="9"/>
      <c r="BC4280" s="9"/>
      <c r="BD4280" s="9"/>
      <c r="BE4280" s="9"/>
      <c r="BF4280" s="9"/>
      <c r="BG4280" s="9"/>
      <c r="BH4280" s="9"/>
      <c r="BI4280" s="9"/>
      <c r="BJ4280" s="9"/>
      <c r="BK4280" s="9"/>
      <c r="BL4280" s="9"/>
      <c r="BM4280" s="9"/>
      <c r="BN4280" s="9"/>
      <c r="BO4280" s="9"/>
      <c r="BP4280" s="9"/>
      <c r="BQ4280" s="9"/>
      <c r="BR4280" s="9"/>
      <c r="BS4280" s="9"/>
      <c r="BT4280" s="9"/>
      <c r="BU4280" s="9"/>
      <c r="BV4280" s="9"/>
      <c r="BW4280" s="9"/>
      <c r="BX4280" s="9"/>
      <c r="BY4280" s="9"/>
      <c r="BZ4280" s="9"/>
    </row>
    <row r="4281" spans="1:78">
      <c r="A4281" s="9"/>
      <c r="B4281" s="10"/>
      <c r="D4281" s="9"/>
      <c r="E4281" s="9"/>
      <c r="F4281" s="9"/>
      <c r="G4281" s="9"/>
      <c r="H4281" s="9"/>
      <c r="I4281" s="9"/>
      <c r="J4281" s="9"/>
      <c r="K4281" s="9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  <c r="W4281" s="9"/>
      <c r="X4281" s="9"/>
      <c r="Y4281" s="9"/>
      <c r="Z4281" s="9"/>
      <c r="AA4281" s="9"/>
      <c r="AB4281" s="9"/>
      <c r="AC4281" s="9"/>
      <c r="AD4281" s="9"/>
      <c r="AE4281" s="9"/>
      <c r="AF4281" s="9"/>
      <c r="AG4281" s="9"/>
      <c r="AH4281" s="9"/>
      <c r="AI4281" s="9"/>
      <c r="AJ4281" s="9"/>
      <c r="AK4281" s="9"/>
      <c r="AL4281" s="9"/>
      <c r="AM4281" s="9"/>
      <c r="AN4281" s="9"/>
      <c r="AO4281" s="9"/>
      <c r="AP4281" s="9"/>
      <c r="AQ4281" s="9"/>
      <c r="AR4281" s="9"/>
      <c r="AS4281" s="9"/>
      <c r="AT4281" s="9"/>
      <c r="AU4281" s="9"/>
      <c r="AV4281" s="9"/>
      <c r="AW4281" s="9"/>
      <c r="AX4281" s="9"/>
      <c r="AY4281" s="9"/>
      <c r="AZ4281" s="9"/>
      <c r="BA4281" s="9"/>
      <c r="BB4281" s="9"/>
      <c r="BC4281" s="9"/>
      <c r="BD4281" s="9"/>
      <c r="BE4281" s="9"/>
      <c r="BF4281" s="9"/>
      <c r="BG4281" s="9"/>
      <c r="BH4281" s="9"/>
      <c r="BI4281" s="9"/>
      <c r="BJ4281" s="9"/>
      <c r="BK4281" s="9"/>
      <c r="BL4281" s="9"/>
      <c r="BM4281" s="9"/>
      <c r="BN4281" s="9"/>
      <c r="BO4281" s="9"/>
      <c r="BP4281" s="9"/>
      <c r="BQ4281" s="9"/>
      <c r="BR4281" s="9"/>
      <c r="BS4281" s="9"/>
      <c r="BT4281" s="9"/>
      <c r="BU4281" s="9"/>
      <c r="BV4281" s="9"/>
      <c r="BW4281" s="9"/>
      <c r="BX4281" s="9"/>
      <c r="BY4281" s="9"/>
      <c r="BZ4281" s="9"/>
    </row>
    <row r="4282" spans="1:78">
      <c r="A4282" s="9"/>
      <c r="B4282" s="10"/>
      <c r="D4282" s="9"/>
      <c r="E4282" s="9"/>
      <c r="F4282" s="9"/>
      <c r="G4282" s="9"/>
      <c r="H4282" s="9"/>
      <c r="I4282" s="9"/>
      <c r="J4282" s="9"/>
      <c r="K4282" s="9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9"/>
      <c r="Z4282" s="9"/>
      <c r="AA4282" s="9"/>
      <c r="AB4282" s="9"/>
      <c r="AC4282" s="9"/>
      <c r="AD4282" s="9"/>
      <c r="AE4282" s="9"/>
      <c r="AF4282" s="9"/>
      <c r="AG4282" s="9"/>
      <c r="AH4282" s="9"/>
      <c r="AI4282" s="9"/>
      <c r="AJ4282" s="9"/>
      <c r="AK4282" s="9"/>
      <c r="AL4282" s="9"/>
      <c r="AM4282" s="9"/>
      <c r="AN4282" s="9"/>
      <c r="AO4282" s="9"/>
      <c r="AP4282" s="9"/>
      <c r="AQ4282" s="9"/>
      <c r="AR4282" s="9"/>
      <c r="AS4282" s="9"/>
      <c r="AT4282" s="9"/>
      <c r="AU4282" s="9"/>
      <c r="AV4282" s="9"/>
      <c r="AW4282" s="9"/>
      <c r="AX4282" s="9"/>
      <c r="AY4282" s="9"/>
      <c r="AZ4282" s="9"/>
      <c r="BA4282" s="9"/>
      <c r="BB4282" s="9"/>
      <c r="BC4282" s="9"/>
      <c r="BD4282" s="9"/>
      <c r="BE4282" s="9"/>
      <c r="BF4282" s="9"/>
      <c r="BG4282" s="9"/>
      <c r="BH4282" s="9"/>
      <c r="BI4282" s="9"/>
      <c r="BJ4282" s="9"/>
      <c r="BK4282" s="9"/>
      <c r="BL4282" s="9"/>
      <c r="BM4282" s="9"/>
      <c r="BN4282" s="9"/>
      <c r="BO4282" s="9"/>
      <c r="BP4282" s="9"/>
      <c r="BQ4282" s="9"/>
      <c r="BR4282" s="9"/>
      <c r="BS4282" s="9"/>
      <c r="BT4282" s="9"/>
      <c r="BU4282" s="9"/>
      <c r="BV4282" s="9"/>
      <c r="BW4282" s="9"/>
      <c r="BX4282" s="9"/>
      <c r="BY4282" s="9"/>
      <c r="BZ4282" s="9"/>
    </row>
    <row r="4283" spans="1:78">
      <c r="A4283" s="9"/>
      <c r="B4283" s="10"/>
      <c r="D4283" s="9"/>
      <c r="E4283" s="9"/>
      <c r="F4283" s="9"/>
      <c r="G4283" s="9"/>
      <c r="H4283" s="9"/>
      <c r="I4283" s="9"/>
      <c r="J4283" s="9"/>
      <c r="K4283" s="9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  <c r="W4283" s="9"/>
      <c r="X4283" s="9"/>
      <c r="Y4283" s="9"/>
      <c r="Z4283" s="9"/>
      <c r="AA4283" s="9"/>
      <c r="AB4283" s="9"/>
      <c r="AC4283" s="9"/>
      <c r="AD4283" s="9"/>
      <c r="AE4283" s="9"/>
      <c r="AF4283" s="9"/>
      <c r="AG4283" s="9"/>
      <c r="AH4283" s="9"/>
      <c r="AI4283" s="9"/>
      <c r="AJ4283" s="9"/>
      <c r="AK4283" s="9"/>
      <c r="AL4283" s="9"/>
      <c r="AM4283" s="9"/>
      <c r="AN4283" s="9"/>
      <c r="AO4283" s="9"/>
      <c r="AP4283" s="9"/>
      <c r="AQ4283" s="9"/>
      <c r="AR4283" s="9"/>
      <c r="AS4283" s="9"/>
      <c r="AT4283" s="9"/>
      <c r="AU4283" s="9"/>
      <c r="AV4283" s="9"/>
      <c r="AW4283" s="9"/>
      <c r="AX4283" s="9"/>
      <c r="AY4283" s="9"/>
      <c r="AZ4283" s="9"/>
      <c r="BA4283" s="9"/>
      <c r="BB4283" s="9"/>
      <c r="BC4283" s="9"/>
      <c r="BD4283" s="9"/>
      <c r="BE4283" s="9"/>
      <c r="BF4283" s="9"/>
      <c r="BG4283" s="9"/>
      <c r="BH4283" s="9"/>
      <c r="BI4283" s="9"/>
      <c r="BJ4283" s="9"/>
      <c r="BK4283" s="9"/>
      <c r="BL4283" s="9"/>
      <c r="BM4283" s="9"/>
      <c r="BN4283" s="9"/>
      <c r="BO4283" s="9"/>
      <c r="BP4283" s="9"/>
      <c r="BQ4283" s="9"/>
      <c r="BR4283" s="9"/>
      <c r="BS4283" s="9"/>
      <c r="BT4283" s="9"/>
      <c r="BU4283" s="9"/>
      <c r="BV4283" s="9"/>
      <c r="BW4283" s="9"/>
      <c r="BX4283" s="9"/>
      <c r="BY4283" s="9"/>
      <c r="BZ4283" s="9"/>
    </row>
    <row r="4284" spans="1:78">
      <c r="A4284" s="9"/>
      <c r="B4284" s="10"/>
      <c r="D4284" s="9"/>
      <c r="E4284" s="9"/>
      <c r="F4284" s="9"/>
      <c r="G4284" s="9"/>
      <c r="H4284" s="9"/>
      <c r="I4284" s="9"/>
      <c r="J4284" s="9"/>
      <c r="K4284" s="9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  <c r="W4284" s="9"/>
      <c r="X4284" s="9"/>
      <c r="Y4284" s="9"/>
      <c r="Z4284" s="9"/>
      <c r="AA4284" s="9"/>
      <c r="AB4284" s="9"/>
      <c r="AC4284" s="9"/>
      <c r="AD4284" s="9"/>
      <c r="AE4284" s="9"/>
      <c r="AF4284" s="9"/>
      <c r="AG4284" s="9"/>
      <c r="AH4284" s="9"/>
      <c r="AI4284" s="9"/>
      <c r="AJ4284" s="9"/>
      <c r="AK4284" s="9"/>
      <c r="AL4284" s="9"/>
      <c r="AM4284" s="9"/>
      <c r="AN4284" s="9"/>
      <c r="AO4284" s="9"/>
      <c r="AP4284" s="9"/>
      <c r="AQ4284" s="9"/>
      <c r="AR4284" s="9"/>
      <c r="AS4284" s="9"/>
      <c r="AT4284" s="9"/>
      <c r="AU4284" s="9"/>
      <c r="AV4284" s="9"/>
      <c r="AW4284" s="9"/>
      <c r="AX4284" s="9"/>
      <c r="AY4284" s="9"/>
      <c r="AZ4284" s="9"/>
      <c r="BA4284" s="9"/>
      <c r="BB4284" s="9"/>
      <c r="BC4284" s="9"/>
      <c r="BD4284" s="9"/>
      <c r="BE4284" s="9"/>
      <c r="BF4284" s="9"/>
      <c r="BG4284" s="9"/>
      <c r="BH4284" s="9"/>
      <c r="BI4284" s="9"/>
      <c r="BJ4284" s="9"/>
      <c r="BK4284" s="9"/>
      <c r="BL4284" s="9"/>
      <c r="BM4284" s="9"/>
      <c r="BN4284" s="9"/>
      <c r="BO4284" s="9"/>
      <c r="BP4284" s="9"/>
      <c r="BQ4284" s="9"/>
      <c r="BR4284" s="9"/>
      <c r="BS4284" s="9"/>
      <c r="BT4284" s="9"/>
      <c r="BU4284" s="9"/>
      <c r="BV4284" s="9"/>
      <c r="BW4284" s="9"/>
      <c r="BX4284" s="9"/>
      <c r="BY4284" s="9"/>
      <c r="BZ4284" s="9"/>
    </row>
    <row r="4285" spans="1:78">
      <c r="A4285" s="9"/>
      <c r="B4285" s="10"/>
      <c r="D4285" s="9"/>
      <c r="E4285" s="9"/>
      <c r="F4285" s="9"/>
      <c r="G4285" s="9"/>
      <c r="H4285" s="9"/>
      <c r="I4285" s="9"/>
      <c r="J4285" s="9"/>
      <c r="K4285" s="9"/>
      <c r="L4285" s="9"/>
      <c r="M4285" s="9"/>
      <c r="N4285" s="9"/>
      <c r="O4285" s="9"/>
      <c r="P4285" s="9"/>
      <c r="Q4285" s="9"/>
      <c r="R4285" s="9"/>
      <c r="S4285" s="9"/>
      <c r="T4285" s="9"/>
      <c r="U4285" s="9"/>
      <c r="V4285" s="9"/>
      <c r="W4285" s="9"/>
      <c r="X4285" s="9"/>
      <c r="Y4285" s="9"/>
      <c r="Z4285" s="9"/>
      <c r="AA4285" s="9"/>
      <c r="AB4285" s="9"/>
      <c r="AC4285" s="9"/>
      <c r="AD4285" s="9"/>
      <c r="AE4285" s="9"/>
      <c r="AF4285" s="9"/>
      <c r="AG4285" s="9"/>
      <c r="AH4285" s="9"/>
      <c r="AI4285" s="9"/>
      <c r="AJ4285" s="9"/>
      <c r="AK4285" s="9"/>
      <c r="AL4285" s="9"/>
      <c r="AM4285" s="9"/>
      <c r="AN4285" s="9"/>
      <c r="AO4285" s="9"/>
      <c r="AP4285" s="9"/>
      <c r="AQ4285" s="9"/>
      <c r="AR4285" s="9"/>
      <c r="AS4285" s="9"/>
      <c r="AT4285" s="9"/>
      <c r="AU4285" s="9"/>
      <c r="AV4285" s="9"/>
      <c r="AW4285" s="9"/>
      <c r="AX4285" s="9"/>
      <c r="AY4285" s="9"/>
      <c r="AZ4285" s="9"/>
      <c r="BA4285" s="9"/>
      <c r="BB4285" s="9"/>
      <c r="BC4285" s="9"/>
      <c r="BD4285" s="9"/>
      <c r="BE4285" s="9"/>
      <c r="BF4285" s="9"/>
      <c r="BG4285" s="9"/>
      <c r="BH4285" s="9"/>
      <c r="BI4285" s="9"/>
      <c r="BJ4285" s="9"/>
      <c r="BK4285" s="9"/>
      <c r="BL4285" s="9"/>
      <c r="BM4285" s="9"/>
      <c r="BN4285" s="9"/>
      <c r="BO4285" s="9"/>
      <c r="BP4285" s="9"/>
      <c r="BQ4285" s="9"/>
      <c r="BR4285" s="9"/>
      <c r="BS4285" s="9"/>
      <c r="BT4285" s="9"/>
      <c r="BU4285" s="9"/>
      <c r="BV4285" s="9"/>
      <c r="BW4285" s="9"/>
      <c r="BX4285" s="9"/>
      <c r="BY4285" s="9"/>
      <c r="BZ4285" s="9"/>
    </row>
    <row r="4286" spans="1:78">
      <c r="A4286" s="9"/>
      <c r="B4286" s="10"/>
      <c r="D4286" s="9"/>
      <c r="E4286" s="9"/>
      <c r="F4286" s="9"/>
      <c r="G4286" s="9"/>
      <c r="H4286" s="9"/>
      <c r="I4286" s="9"/>
      <c r="J4286" s="9"/>
      <c r="K4286" s="9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  <c r="W4286" s="9"/>
      <c r="X4286" s="9"/>
      <c r="Y4286" s="9"/>
      <c r="Z4286" s="9"/>
      <c r="AA4286" s="9"/>
      <c r="AB4286" s="9"/>
      <c r="AC4286" s="9"/>
      <c r="AD4286" s="9"/>
      <c r="AE4286" s="9"/>
      <c r="AF4286" s="9"/>
      <c r="AG4286" s="9"/>
      <c r="AH4286" s="9"/>
      <c r="AI4286" s="9"/>
      <c r="AJ4286" s="9"/>
      <c r="AK4286" s="9"/>
      <c r="AL4286" s="9"/>
      <c r="AM4286" s="9"/>
      <c r="AN4286" s="9"/>
      <c r="AO4286" s="9"/>
      <c r="AP4286" s="9"/>
      <c r="AQ4286" s="9"/>
      <c r="AR4286" s="9"/>
      <c r="AS4286" s="9"/>
      <c r="AT4286" s="9"/>
      <c r="AU4286" s="9"/>
      <c r="AV4286" s="9"/>
      <c r="AW4286" s="9"/>
      <c r="AX4286" s="9"/>
      <c r="AY4286" s="9"/>
      <c r="AZ4286" s="9"/>
      <c r="BA4286" s="9"/>
      <c r="BB4286" s="9"/>
      <c r="BC4286" s="9"/>
      <c r="BD4286" s="9"/>
      <c r="BE4286" s="9"/>
      <c r="BF4286" s="9"/>
      <c r="BG4286" s="9"/>
      <c r="BH4286" s="9"/>
      <c r="BI4286" s="9"/>
      <c r="BJ4286" s="9"/>
      <c r="BK4286" s="9"/>
      <c r="BL4286" s="9"/>
      <c r="BM4286" s="9"/>
      <c r="BN4286" s="9"/>
      <c r="BO4286" s="9"/>
      <c r="BP4286" s="9"/>
      <c r="BQ4286" s="9"/>
      <c r="BR4286" s="9"/>
      <c r="BS4286" s="9"/>
      <c r="BT4286" s="9"/>
      <c r="BU4286" s="9"/>
      <c r="BV4286" s="9"/>
      <c r="BW4286" s="9"/>
      <c r="BX4286" s="9"/>
      <c r="BY4286" s="9"/>
      <c r="BZ4286" s="9"/>
    </row>
    <row r="4287" spans="1:78">
      <c r="A4287" s="9"/>
      <c r="B4287" s="10"/>
      <c r="D4287" s="9"/>
      <c r="E4287" s="9"/>
      <c r="F4287" s="9"/>
      <c r="G4287" s="9"/>
      <c r="H4287" s="9"/>
      <c r="I4287" s="9"/>
      <c r="J4287" s="9"/>
      <c r="K4287" s="9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  <c r="W4287" s="9"/>
      <c r="X4287" s="9"/>
      <c r="Y4287" s="9"/>
      <c r="Z4287" s="9"/>
      <c r="AA4287" s="9"/>
      <c r="AB4287" s="9"/>
      <c r="AC4287" s="9"/>
      <c r="AD4287" s="9"/>
      <c r="AE4287" s="9"/>
      <c r="AF4287" s="9"/>
      <c r="AG4287" s="9"/>
      <c r="AH4287" s="9"/>
      <c r="AI4287" s="9"/>
      <c r="AJ4287" s="9"/>
      <c r="AK4287" s="9"/>
      <c r="AL4287" s="9"/>
      <c r="AM4287" s="9"/>
      <c r="AN4287" s="9"/>
      <c r="AO4287" s="9"/>
      <c r="AP4287" s="9"/>
      <c r="AQ4287" s="9"/>
      <c r="AR4287" s="9"/>
      <c r="AS4287" s="9"/>
      <c r="AT4287" s="9"/>
      <c r="AU4287" s="9"/>
      <c r="AV4287" s="9"/>
      <c r="AW4287" s="9"/>
      <c r="AX4287" s="9"/>
      <c r="AY4287" s="9"/>
      <c r="AZ4287" s="9"/>
      <c r="BA4287" s="9"/>
      <c r="BB4287" s="9"/>
      <c r="BC4287" s="9"/>
      <c r="BD4287" s="9"/>
      <c r="BE4287" s="9"/>
      <c r="BF4287" s="9"/>
      <c r="BG4287" s="9"/>
      <c r="BH4287" s="9"/>
      <c r="BI4287" s="9"/>
      <c r="BJ4287" s="9"/>
      <c r="BK4287" s="9"/>
      <c r="BL4287" s="9"/>
      <c r="BM4287" s="9"/>
      <c r="BN4287" s="9"/>
      <c r="BO4287" s="9"/>
      <c r="BP4287" s="9"/>
      <c r="BQ4287" s="9"/>
      <c r="BR4287" s="9"/>
      <c r="BS4287" s="9"/>
      <c r="BT4287" s="9"/>
      <c r="BU4287" s="9"/>
      <c r="BV4287" s="9"/>
      <c r="BW4287" s="9"/>
      <c r="BX4287" s="9"/>
      <c r="BY4287" s="9"/>
      <c r="BZ4287" s="9"/>
    </row>
    <row r="4288" spans="1:78">
      <c r="A4288" s="9"/>
      <c r="B4288" s="10"/>
      <c r="D4288" s="9"/>
      <c r="E4288" s="9"/>
      <c r="F4288" s="9"/>
      <c r="G4288" s="9"/>
      <c r="H4288" s="9"/>
      <c r="I4288" s="9"/>
      <c r="J4288" s="9"/>
      <c r="K4288" s="9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  <c r="W4288" s="9"/>
      <c r="X4288" s="9"/>
      <c r="Y4288" s="9"/>
      <c r="Z4288" s="9"/>
      <c r="AA4288" s="9"/>
      <c r="AB4288" s="9"/>
      <c r="AC4288" s="9"/>
      <c r="AD4288" s="9"/>
      <c r="AE4288" s="9"/>
      <c r="AF4288" s="9"/>
      <c r="AG4288" s="9"/>
      <c r="AH4288" s="9"/>
      <c r="AI4288" s="9"/>
      <c r="AJ4288" s="9"/>
      <c r="AK4288" s="9"/>
      <c r="AL4288" s="9"/>
      <c r="AM4288" s="9"/>
      <c r="AN4288" s="9"/>
      <c r="AO4288" s="9"/>
      <c r="AP4288" s="9"/>
      <c r="AQ4288" s="9"/>
      <c r="AR4288" s="9"/>
      <c r="AS4288" s="9"/>
      <c r="AT4288" s="9"/>
      <c r="AU4288" s="9"/>
      <c r="AV4288" s="9"/>
      <c r="AW4288" s="9"/>
      <c r="AX4288" s="9"/>
      <c r="AY4288" s="9"/>
      <c r="AZ4288" s="9"/>
      <c r="BA4288" s="9"/>
      <c r="BB4288" s="9"/>
      <c r="BC4288" s="9"/>
      <c r="BD4288" s="9"/>
      <c r="BE4288" s="9"/>
      <c r="BF4288" s="9"/>
      <c r="BG4288" s="9"/>
      <c r="BH4288" s="9"/>
      <c r="BI4288" s="9"/>
      <c r="BJ4288" s="9"/>
      <c r="BK4288" s="9"/>
      <c r="BL4288" s="9"/>
      <c r="BM4288" s="9"/>
      <c r="BN4288" s="9"/>
      <c r="BO4288" s="9"/>
      <c r="BP4288" s="9"/>
      <c r="BQ4288" s="9"/>
      <c r="BR4288" s="9"/>
      <c r="BS4288" s="9"/>
      <c r="BT4288" s="9"/>
      <c r="BU4288" s="9"/>
      <c r="BV4288" s="9"/>
      <c r="BW4288" s="9"/>
      <c r="BX4288" s="9"/>
      <c r="BY4288" s="9"/>
      <c r="BZ4288" s="9"/>
    </row>
    <row r="4289" spans="1:78">
      <c r="A4289" s="9"/>
      <c r="B4289" s="10"/>
      <c r="D4289" s="9"/>
      <c r="E4289" s="9"/>
      <c r="F4289" s="9"/>
      <c r="G4289" s="9"/>
      <c r="H4289" s="9"/>
      <c r="I4289" s="9"/>
      <c r="J4289" s="9"/>
      <c r="K4289" s="9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  <c r="W4289" s="9"/>
      <c r="X4289" s="9"/>
      <c r="Y4289" s="9"/>
      <c r="Z4289" s="9"/>
      <c r="AA4289" s="9"/>
      <c r="AB4289" s="9"/>
      <c r="AC4289" s="9"/>
      <c r="AD4289" s="9"/>
      <c r="AE4289" s="9"/>
      <c r="AF4289" s="9"/>
      <c r="AG4289" s="9"/>
      <c r="AH4289" s="9"/>
      <c r="AI4289" s="9"/>
      <c r="AJ4289" s="9"/>
      <c r="AK4289" s="9"/>
      <c r="AL4289" s="9"/>
      <c r="AM4289" s="9"/>
      <c r="AN4289" s="9"/>
      <c r="AO4289" s="9"/>
      <c r="AP4289" s="9"/>
      <c r="AQ4289" s="9"/>
      <c r="AR4289" s="9"/>
      <c r="AS4289" s="9"/>
      <c r="AT4289" s="9"/>
      <c r="AU4289" s="9"/>
      <c r="AV4289" s="9"/>
      <c r="AW4289" s="9"/>
      <c r="AX4289" s="9"/>
      <c r="AY4289" s="9"/>
      <c r="AZ4289" s="9"/>
      <c r="BA4289" s="9"/>
      <c r="BB4289" s="9"/>
      <c r="BC4289" s="9"/>
      <c r="BD4289" s="9"/>
      <c r="BE4289" s="9"/>
      <c r="BF4289" s="9"/>
      <c r="BG4289" s="9"/>
      <c r="BH4289" s="9"/>
      <c r="BI4289" s="9"/>
      <c r="BJ4289" s="9"/>
      <c r="BK4289" s="9"/>
      <c r="BL4289" s="9"/>
      <c r="BM4289" s="9"/>
      <c r="BN4289" s="9"/>
      <c r="BO4289" s="9"/>
      <c r="BP4289" s="9"/>
      <c r="BQ4289" s="9"/>
      <c r="BR4289" s="9"/>
      <c r="BS4289" s="9"/>
      <c r="BT4289" s="9"/>
      <c r="BU4289" s="9"/>
      <c r="BV4289" s="9"/>
      <c r="BW4289" s="9"/>
      <c r="BX4289" s="9"/>
      <c r="BY4289" s="9"/>
      <c r="BZ4289" s="9"/>
    </row>
    <row r="4290" spans="1:78">
      <c r="A4290" s="9"/>
      <c r="B4290" s="10"/>
      <c r="D4290" s="9"/>
      <c r="E4290" s="9"/>
      <c r="F4290" s="9"/>
      <c r="G4290" s="9"/>
      <c r="H4290" s="9"/>
      <c r="I4290" s="9"/>
      <c r="J4290" s="9"/>
      <c r="K4290" s="9"/>
      <c r="L4290" s="9"/>
      <c r="M4290" s="9"/>
      <c r="N4290" s="9"/>
      <c r="O4290" s="9"/>
      <c r="P4290" s="9"/>
      <c r="Q4290" s="9"/>
      <c r="R4290" s="9"/>
      <c r="S4290" s="9"/>
      <c r="T4290" s="9"/>
      <c r="U4290" s="9"/>
      <c r="V4290" s="9"/>
      <c r="W4290" s="9"/>
      <c r="X4290" s="9"/>
      <c r="Y4290" s="9"/>
      <c r="Z4290" s="9"/>
      <c r="AA4290" s="9"/>
      <c r="AB4290" s="9"/>
      <c r="AC4290" s="9"/>
      <c r="AD4290" s="9"/>
      <c r="AE4290" s="9"/>
      <c r="AF4290" s="9"/>
      <c r="AG4290" s="9"/>
      <c r="AH4290" s="9"/>
      <c r="AI4290" s="9"/>
      <c r="AJ4290" s="9"/>
      <c r="AK4290" s="9"/>
      <c r="AL4290" s="9"/>
      <c r="AM4290" s="9"/>
      <c r="AN4290" s="9"/>
      <c r="AO4290" s="9"/>
      <c r="AP4290" s="9"/>
      <c r="AQ4290" s="9"/>
      <c r="AR4290" s="9"/>
      <c r="AS4290" s="9"/>
      <c r="AT4290" s="9"/>
      <c r="AU4290" s="9"/>
      <c r="AV4290" s="9"/>
      <c r="AW4290" s="9"/>
      <c r="AX4290" s="9"/>
      <c r="AY4290" s="9"/>
      <c r="AZ4290" s="9"/>
      <c r="BA4290" s="9"/>
      <c r="BB4290" s="9"/>
      <c r="BC4290" s="9"/>
      <c r="BD4290" s="9"/>
      <c r="BE4290" s="9"/>
      <c r="BF4290" s="9"/>
      <c r="BG4290" s="9"/>
      <c r="BH4290" s="9"/>
      <c r="BI4290" s="9"/>
      <c r="BJ4290" s="9"/>
      <c r="BK4290" s="9"/>
      <c r="BL4290" s="9"/>
      <c r="BM4290" s="9"/>
      <c r="BN4290" s="9"/>
      <c r="BO4290" s="9"/>
      <c r="BP4290" s="9"/>
      <c r="BQ4290" s="9"/>
      <c r="BR4290" s="9"/>
      <c r="BS4290" s="9"/>
      <c r="BT4290" s="9"/>
      <c r="BU4290" s="9"/>
      <c r="BV4290" s="9"/>
      <c r="BW4290" s="9"/>
      <c r="BX4290" s="9"/>
      <c r="BY4290" s="9"/>
      <c r="BZ4290" s="9"/>
    </row>
    <row r="4291" spans="1:78">
      <c r="A4291" s="9"/>
      <c r="B4291" s="10"/>
      <c r="D4291" s="9"/>
      <c r="E4291" s="9"/>
      <c r="F4291" s="9"/>
      <c r="G4291" s="9"/>
      <c r="H4291" s="9"/>
      <c r="I4291" s="9"/>
      <c r="J4291" s="9"/>
      <c r="K4291" s="9"/>
      <c r="L4291" s="9"/>
      <c r="M4291" s="9"/>
      <c r="N4291" s="9"/>
      <c r="O4291" s="9"/>
      <c r="P4291" s="9"/>
      <c r="Q4291" s="9"/>
      <c r="R4291" s="9"/>
      <c r="S4291" s="9"/>
      <c r="T4291" s="9"/>
      <c r="U4291" s="9"/>
      <c r="V4291" s="9"/>
      <c r="W4291" s="9"/>
      <c r="X4291" s="9"/>
      <c r="Y4291" s="9"/>
      <c r="Z4291" s="9"/>
      <c r="AA4291" s="9"/>
      <c r="AB4291" s="9"/>
      <c r="AC4291" s="9"/>
      <c r="AD4291" s="9"/>
      <c r="AE4291" s="9"/>
      <c r="AF4291" s="9"/>
      <c r="AG4291" s="9"/>
      <c r="AH4291" s="9"/>
      <c r="AI4291" s="9"/>
      <c r="AJ4291" s="9"/>
      <c r="AK4291" s="9"/>
      <c r="AL4291" s="9"/>
      <c r="AM4291" s="9"/>
      <c r="AN4291" s="9"/>
      <c r="AO4291" s="9"/>
      <c r="AP4291" s="9"/>
      <c r="AQ4291" s="9"/>
      <c r="AR4291" s="9"/>
      <c r="AS4291" s="9"/>
      <c r="AT4291" s="9"/>
      <c r="AU4291" s="9"/>
      <c r="AV4291" s="9"/>
      <c r="AW4291" s="9"/>
      <c r="AX4291" s="9"/>
      <c r="AY4291" s="9"/>
      <c r="AZ4291" s="9"/>
      <c r="BA4291" s="9"/>
      <c r="BB4291" s="9"/>
      <c r="BC4291" s="9"/>
      <c r="BD4291" s="9"/>
      <c r="BE4291" s="9"/>
      <c r="BF4291" s="9"/>
      <c r="BG4291" s="9"/>
      <c r="BH4291" s="9"/>
      <c r="BI4291" s="9"/>
      <c r="BJ4291" s="9"/>
      <c r="BK4291" s="9"/>
      <c r="BL4291" s="9"/>
      <c r="BM4291" s="9"/>
      <c r="BN4291" s="9"/>
      <c r="BO4291" s="9"/>
      <c r="BP4291" s="9"/>
      <c r="BQ4291" s="9"/>
      <c r="BR4291" s="9"/>
      <c r="BS4291" s="9"/>
      <c r="BT4291" s="9"/>
      <c r="BU4291" s="9"/>
      <c r="BV4291" s="9"/>
      <c r="BW4291" s="9"/>
      <c r="BX4291" s="9"/>
      <c r="BY4291" s="9"/>
      <c r="BZ4291" s="9"/>
    </row>
    <row r="4292" spans="1:78">
      <c r="A4292" s="9"/>
      <c r="B4292" s="10"/>
      <c r="D4292" s="9"/>
      <c r="E4292" s="9"/>
      <c r="F4292" s="9"/>
      <c r="G4292" s="9"/>
      <c r="H4292" s="9"/>
      <c r="I4292" s="9"/>
      <c r="J4292" s="9"/>
      <c r="K4292" s="9"/>
      <c r="L4292" s="9"/>
      <c r="M4292" s="9"/>
      <c r="N4292" s="9"/>
      <c r="O4292" s="9"/>
      <c r="P4292" s="9"/>
      <c r="Q4292" s="9"/>
      <c r="R4292" s="9"/>
      <c r="S4292" s="9"/>
      <c r="T4292" s="9"/>
      <c r="U4292" s="9"/>
      <c r="V4292" s="9"/>
      <c r="W4292" s="9"/>
      <c r="X4292" s="9"/>
      <c r="Y4292" s="9"/>
      <c r="Z4292" s="9"/>
      <c r="AA4292" s="9"/>
      <c r="AB4292" s="9"/>
      <c r="AC4292" s="9"/>
      <c r="AD4292" s="9"/>
      <c r="AE4292" s="9"/>
      <c r="AF4292" s="9"/>
      <c r="AG4292" s="9"/>
      <c r="AH4292" s="9"/>
      <c r="AI4292" s="9"/>
      <c r="AJ4292" s="9"/>
      <c r="AK4292" s="9"/>
      <c r="AL4292" s="9"/>
      <c r="AM4292" s="9"/>
      <c r="AN4292" s="9"/>
      <c r="AO4292" s="9"/>
      <c r="AP4292" s="9"/>
      <c r="AQ4292" s="9"/>
      <c r="AR4292" s="9"/>
      <c r="AS4292" s="9"/>
      <c r="AT4292" s="9"/>
      <c r="AU4292" s="9"/>
      <c r="AV4292" s="9"/>
      <c r="AW4292" s="9"/>
      <c r="AX4292" s="9"/>
      <c r="AY4292" s="9"/>
      <c r="AZ4292" s="9"/>
      <c r="BA4292" s="9"/>
      <c r="BB4292" s="9"/>
      <c r="BC4292" s="9"/>
      <c r="BD4292" s="9"/>
      <c r="BE4292" s="9"/>
      <c r="BF4292" s="9"/>
      <c r="BG4292" s="9"/>
      <c r="BH4292" s="9"/>
      <c r="BI4292" s="9"/>
      <c r="BJ4292" s="9"/>
      <c r="BK4292" s="9"/>
      <c r="BL4292" s="9"/>
      <c r="BM4292" s="9"/>
      <c r="BN4292" s="9"/>
      <c r="BO4292" s="9"/>
      <c r="BP4292" s="9"/>
      <c r="BQ4292" s="9"/>
      <c r="BR4292" s="9"/>
      <c r="BS4292" s="9"/>
      <c r="BT4292" s="9"/>
      <c r="BU4292" s="9"/>
      <c r="BV4292" s="9"/>
      <c r="BW4292" s="9"/>
      <c r="BX4292" s="9"/>
      <c r="BY4292" s="9"/>
      <c r="BZ4292" s="9"/>
    </row>
    <row r="4293" spans="1:78">
      <c r="A4293" s="9"/>
      <c r="B4293" s="10"/>
      <c r="D4293" s="9"/>
      <c r="E4293" s="9"/>
      <c r="F4293" s="9"/>
      <c r="G4293" s="9"/>
      <c r="H4293" s="9"/>
      <c r="I4293" s="9"/>
      <c r="J4293" s="9"/>
      <c r="K4293" s="9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  <c r="W4293" s="9"/>
      <c r="X4293" s="9"/>
      <c r="Y4293" s="9"/>
      <c r="Z4293" s="9"/>
      <c r="AA4293" s="9"/>
      <c r="AB4293" s="9"/>
      <c r="AC4293" s="9"/>
      <c r="AD4293" s="9"/>
      <c r="AE4293" s="9"/>
      <c r="AF4293" s="9"/>
      <c r="AG4293" s="9"/>
      <c r="AH4293" s="9"/>
      <c r="AI4293" s="9"/>
      <c r="AJ4293" s="9"/>
      <c r="AK4293" s="9"/>
      <c r="AL4293" s="9"/>
      <c r="AM4293" s="9"/>
      <c r="AN4293" s="9"/>
      <c r="AO4293" s="9"/>
      <c r="AP4293" s="9"/>
      <c r="AQ4293" s="9"/>
      <c r="AR4293" s="9"/>
      <c r="AS4293" s="9"/>
      <c r="AT4293" s="9"/>
      <c r="AU4293" s="9"/>
      <c r="AV4293" s="9"/>
      <c r="AW4293" s="9"/>
      <c r="AX4293" s="9"/>
      <c r="AY4293" s="9"/>
      <c r="AZ4293" s="9"/>
      <c r="BA4293" s="9"/>
      <c r="BB4293" s="9"/>
      <c r="BC4293" s="9"/>
      <c r="BD4293" s="9"/>
      <c r="BE4293" s="9"/>
      <c r="BF4293" s="9"/>
      <c r="BG4293" s="9"/>
      <c r="BH4293" s="9"/>
      <c r="BI4293" s="9"/>
      <c r="BJ4293" s="9"/>
      <c r="BK4293" s="9"/>
      <c r="BL4293" s="9"/>
      <c r="BM4293" s="9"/>
      <c r="BN4293" s="9"/>
      <c r="BO4293" s="9"/>
      <c r="BP4293" s="9"/>
      <c r="BQ4293" s="9"/>
      <c r="BR4293" s="9"/>
      <c r="BS4293" s="9"/>
      <c r="BT4293" s="9"/>
      <c r="BU4293" s="9"/>
      <c r="BV4293" s="9"/>
      <c r="BW4293" s="9"/>
      <c r="BX4293" s="9"/>
      <c r="BY4293" s="9"/>
      <c r="BZ4293" s="9"/>
    </row>
    <row r="4294" spans="1:78">
      <c r="A4294" s="9"/>
      <c r="B4294" s="10"/>
      <c r="D4294" s="9"/>
      <c r="E4294" s="9"/>
      <c r="F4294" s="9"/>
      <c r="G4294" s="9"/>
      <c r="H4294" s="9"/>
      <c r="I4294" s="9"/>
      <c r="J4294" s="9"/>
      <c r="K4294" s="9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  <c r="W4294" s="9"/>
      <c r="X4294" s="9"/>
      <c r="Y4294" s="9"/>
      <c r="Z4294" s="9"/>
      <c r="AA4294" s="9"/>
      <c r="AB4294" s="9"/>
      <c r="AC4294" s="9"/>
      <c r="AD4294" s="9"/>
      <c r="AE4294" s="9"/>
      <c r="AF4294" s="9"/>
      <c r="AG4294" s="9"/>
      <c r="AH4294" s="9"/>
      <c r="AI4294" s="9"/>
      <c r="AJ4294" s="9"/>
      <c r="AK4294" s="9"/>
      <c r="AL4294" s="9"/>
      <c r="AM4294" s="9"/>
      <c r="AN4294" s="9"/>
      <c r="AO4294" s="9"/>
      <c r="AP4294" s="9"/>
      <c r="AQ4294" s="9"/>
      <c r="AR4294" s="9"/>
      <c r="AS4294" s="9"/>
      <c r="AT4294" s="9"/>
      <c r="AU4294" s="9"/>
      <c r="AV4294" s="9"/>
      <c r="AW4294" s="9"/>
      <c r="AX4294" s="9"/>
      <c r="AY4294" s="9"/>
      <c r="AZ4294" s="9"/>
      <c r="BA4294" s="9"/>
      <c r="BB4294" s="9"/>
      <c r="BC4294" s="9"/>
      <c r="BD4294" s="9"/>
      <c r="BE4294" s="9"/>
      <c r="BF4294" s="9"/>
      <c r="BG4294" s="9"/>
      <c r="BH4294" s="9"/>
      <c r="BI4294" s="9"/>
      <c r="BJ4294" s="9"/>
      <c r="BK4294" s="9"/>
      <c r="BL4294" s="9"/>
      <c r="BM4294" s="9"/>
      <c r="BN4294" s="9"/>
      <c r="BO4294" s="9"/>
      <c r="BP4294" s="9"/>
      <c r="BQ4294" s="9"/>
      <c r="BR4294" s="9"/>
      <c r="BS4294" s="9"/>
      <c r="BT4294" s="9"/>
      <c r="BU4294" s="9"/>
      <c r="BV4294" s="9"/>
      <c r="BW4294" s="9"/>
      <c r="BX4294" s="9"/>
      <c r="BY4294" s="9"/>
      <c r="BZ4294" s="9"/>
    </row>
    <row r="4295" spans="1:78">
      <c r="A4295" s="9"/>
      <c r="B4295" s="10"/>
      <c r="D4295" s="9"/>
      <c r="E4295" s="9"/>
      <c r="F4295" s="9"/>
      <c r="G4295" s="9"/>
      <c r="H4295" s="9"/>
      <c r="I4295" s="9"/>
      <c r="J4295" s="9"/>
      <c r="K4295" s="9"/>
      <c r="L4295" s="9"/>
      <c r="M4295" s="9"/>
      <c r="N4295" s="9"/>
      <c r="O4295" s="9"/>
      <c r="P4295" s="9"/>
      <c r="Q4295" s="9"/>
      <c r="R4295" s="9"/>
      <c r="S4295" s="9"/>
      <c r="T4295" s="9"/>
      <c r="U4295" s="9"/>
      <c r="V4295" s="9"/>
      <c r="W4295" s="9"/>
      <c r="X4295" s="9"/>
      <c r="Y4295" s="9"/>
      <c r="Z4295" s="9"/>
      <c r="AA4295" s="9"/>
      <c r="AB4295" s="9"/>
      <c r="AC4295" s="9"/>
      <c r="AD4295" s="9"/>
      <c r="AE4295" s="9"/>
      <c r="AF4295" s="9"/>
      <c r="AG4295" s="9"/>
      <c r="AH4295" s="9"/>
      <c r="AI4295" s="9"/>
      <c r="AJ4295" s="9"/>
      <c r="AK4295" s="9"/>
      <c r="AL4295" s="9"/>
      <c r="AM4295" s="9"/>
      <c r="AN4295" s="9"/>
      <c r="AO4295" s="9"/>
      <c r="AP4295" s="9"/>
      <c r="AQ4295" s="9"/>
      <c r="AR4295" s="9"/>
      <c r="AS4295" s="9"/>
      <c r="AT4295" s="9"/>
      <c r="AU4295" s="9"/>
      <c r="AV4295" s="9"/>
      <c r="AW4295" s="9"/>
      <c r="AX4295" s="9"/>
      <c r="AY4295" s="9"/>
      <c r="AZ4295" s="9"/>
      <c r="BA4295" s="9"/>
      <c r="BB4295" s="9"/>
      <c r="BC4295" s="9"/>
      <c r="BD4295" s="9"/>
      <c r="BE4295" s="9"/>
      <c r="BF4295" s="9"/>
      <c r="BG4295" s="9"/>
      <c r="BH4295" s="9"/>
      <c r="BI4295" s="9"/>
      <c r="BJ4295" s="9"/>
      <c r="BK4295" s="9"/>
      <c r="BL4295" s="9"/>
      <c r="BM4295" s="9"/>
      <c r="BN4295" s="9"/>
      <c r="BO4295" s="9"/>
      <c r="BP4295" s="9"/>
      <c r="BQ4295" s="9"/>
      <c r="BR4295" s="9"/>
      <c r="BS4295" s="9"/>
      <c r="BT4295" s="9"/>
      <c r="BU4295" s="9"/>
      <c r="BV4295" s="9"/>
      <c r="BW4295" s="9"/>
      <c r="BX4295" s="9"/>
      <c r="BY4295" s="9"/>
      <c r="BZ4295" s="9"/>
    </row>
    <row r="4296" spans="1:78">
      <c r="A4296" s="9"/>
      <c r="B4296" s="10"/>
      <c r="D4296" s="9"/>
      <c r="E4296" s="9"/>
      <c r="F4296" s="9"/>
      <c r="G4296" s="9"/>
      <c r="H4296" s="9"/>
      <c r="I4296" s="9"/>
      <c r="J4296" s="9"/>
      <c r="K4296" s="9"/>
      <c r="L4296" s="9"/>
      <c r="M4296" s="9"/>
      <c r="N4296" s="9"/>
      <c r="O4296" s="9"/>
      <c r="P4296" s="9"/>
      <c r="Q4296" s="9"/>
      <c r="R4296" s="9"/>
      <c r="S4296" s="9"/>
      <c r="T4296" s="9"/>
      <c r="U4296" s="9"/>
      <c r="V4296" s="9"/>
      <c r="W4296" s="9"/>
      <c r="X4296" s="9"/>
      <c r="Y4296" s="9"/>
      <c r="Z4296" s="9"/>
      <c r="AA4296" s="9"/>
      <c r="AB4296" s="9"/>
      <c r="AC4296" s="9"/>
      <c r="AD4296" s="9"/>
      <c r="AE4296" s="9"/>
      <c r="AF4296" s="9"/>
      <c r="AG4296" s="9"/>
      <c r="AH4296" s="9"/>
      <c r="AI4296" s="9"/>
      <c r="AJ4296" s="9"/>
      <c r="AK4296" s="9"/>
      <c r="AL4296" s="9"/>
      <c r="AM4296" s="9"/>
      <c r="AN4296" s="9"/>
      <c r="AO4296" s="9"/>
      <c r="AP4296" s="9"/>
      <c r="AQ4296" s="9"/>
      <c r="AR4296" s="9"/>
      <c r="AS4296" s="9"/>
      <c r="AT4296" s="9"/>
      <c r="AU4296" s="9"/>
      <c r="AV4296" s="9"/>
      <c r="AW4296" s="9"/>
      <c r="AX4296" s="9"/>
      <c r="AY4296" s="9"/>
      <c r="AZ4296" s="9"/>
      <c r="BA4296" s="9"/>
      <c r="BB4296" s="9"/>
      <c r="BC4296" s="9"/>
      <c r="BD4296" s="9"/>
      <c r="BE4296" s="9"/>
      <c r="BF4296" s="9"/>
      <c r="BG4296" s="9"/>
      <c r="BH4296" s="9"/>
      <c r="BI4296" s="9"/>
      <c r="BJ4296" s="9"/>
      <c r="BK4296" s="9"/>
      <c r="BL4296" s="9"/>
      <c r="BM4296" s="9"/>
      <c r="BN4296" s="9"/>
      <c r="BO4296" s="9"/>
      <c r="BP4296" s="9"/>
      <c r="BQ4296" s="9"/>
      <c r="BR4296" s="9"/>
      <c r="BS4296" s="9"/>
      <c r="BT4296" s="9"/>
      <c r="BU4296" s="9"/>
      <c r="BV4296" s="9"/>
      <c r="BW4296" s="9"/>
      <c r="BX4296" s="9"/>
      <c r="BY4296" s="9"/>
      <c r="BZ4296" s="9"/>
    </row>
    <row r="4297" spans="1:78">
      <c r="A4297" s="9"/>
      <c r="B4297" s="10"/>
      <c r="D4297" s="9"/>
      <c r="E4297" s="9"/>
      <c r="F4297" s="9"/>
      <c r="G4297" s="9"/>
      <c r="H4297" s="9"/>
      <c r="I4297" s="9"/>
      <c r="J4297" s="9"/>
      <c r="K4297" s="9"/>
      <c r="L4297" s="9"/>
      <c r="M4297" s="9"/>
      <c r="N4297" s="9"/>
      <c r="O4297" s="9"/>
      <c r="P4297" s="9"/>
      <c r="Q4297" s="9"/>
      <c r="R4297" s="9"/>
      <c r="S4297" s="9"/>
      <c r="T4297" s="9"/>
      <c r="U4297" s="9"/>
      <c r="V4297" s="9"/>
      <c r="W4297" s="9"/>
      <c r="X4297" s="9"/>
      <c r="Y4297" s="9"/>
      <c r="Z4297" s="9"/>
      <c r="AA4297" s="9"/>
      <c r="AB4297" s="9"/>
      <c r="AC4297" s="9"/>
      <c r="AD4297" s="9"/>
      <c r="AE4297" s="9"/>
      <c r="AF4297" s="9"/>
      <c r="AG4297" s="9"/>
      <c r="AH4297" s="9"/>
      <c r="AI4297" s="9"/>
      <c r="AJ4297" s="9"/>
      <c r="AK4297" s="9"/>
      <c r="AL4297" s="9"/>
      <c r="AM4297" s="9"/>
      <c r="AN4297" s="9"/>
      <c r="AO4297" s="9"/>
      <c r="AP4297" s="9"/>
      <c r="AQ4297" s="9"/>
      <c r="AR4297" s="9"/>
      <c r="AS4297" s="9"/>
      <c r="AT4297" s="9"/>
      <c r="AU4297" s="9"/>
      <c r="AV4297" s="9"/>
      <c r="AW4297" s="9"/>
      <c r="AX4297" s="9"/>
      <c r="AY4297" s="9"/>
      <c r="AZ4297" s="9"/>
      <c r="BA4297" s="9"/>
      <c r="BB4297" s="9"/>
      <c r="BC4297" s="9"/>
      <c r="BD4297" s="9"/>
      <c r="BE4297" s="9"/>
      <c r="BF4297" s="9"/>
      <c r="BG4297" s="9"/>
      <c r="BH4297" s="9"/>
      <c r="BI4297" s="9"/>
      <c r="BJ4297" s="9"/>
      <c r="BK4297" s="9"/>
      <c r="BL4297" s="9"/>
      <c r="BM4297" s="9"/>
      <c r="BN4297" s="9"/>
      <c r="BO4297" s="9"/>
      <c r="BP4297" s="9"/>
      <c r="BQ4297" s="9"/>
      <c r="BR4297" s="9"/>
      <c r="BS4297" s="9"/>
      <c r="BT4297" s="9"/>
      <c r="BU4297" s="9"/>
      <c r="BV4297" s="9"/>
      <c r="BW4297" s="9"/>
      <c r="BX4297" s="9"/>
      <c r="BY4297" s="9"/>
      <c r="BZ4297" s="9"/>
    </row>
    <row r="4298" spans="1:78">
      <c r="A4298" s="9"/>
      <c r="B4298" s="10"/>
      <c r="D4298" s="9"/>
      <c r="E4298" s="9"/>
      <c r="F4298" s="9"/>
      <c r="G4298" s="9"/>
      <c r="H4298" s="9"/>
      <c r="I4298" s="9"/>
      <c r="J4298" s="9"/>
      <c r="K4298" s="9"/>
      <c r="L4298" s="9"/>
      <c r="M4298" s="9"/>
      <c r="N4298" s="9"/>
      <c r="O4298" s="9"/>
      <c r="P4298" s="9"/>
      <c r="Q4298" s="9"/>
      <c r="R4298" s="9"/>
      <c r="S4298" s="9"/>
      <c r="T4298" s="9"/>
      <c r="U4298" s="9"/>
      <c r="V4298" s="9"/>
      <c r="W4298" s="9"/>
      <c r="X4298" s="9"/>
      <c r="Y4298" s="9"/>
      <c r="Z4298" s="9"/>
      <c r="AA4298" s="9"/>
      <c r="AB4298" s="9"/>
      <c r="AC4298" s="9"/>
      <c r="AD4298" s="9"/>
      <c r="AE4298" s="9"/>
      <c r="AF4298" s="9"/>
      <c r="AG4298" s="9"/>
      <c r="AH4298" s="9"/>
      <c r="AI4298" s="9"/>
      <c r="AJ4298" s="9"/>
      <c r="AK4298" s="9"/>
      <c r="AL4298" s="9"/>
      <c r="AM4298" s="9"/>
      <c r="AN4298" s="9"/>
      <c r="AO4298" s="9"/>
      <c r="AP4298" s="9"/>
      <c r="AQ4298" s="9"/>
      <c r="AR4298" s="9"/>
      <c r="AS4298" s="9"/>
      <c r="AT4298" s="9"/>
      <c r="AU4298" s="9"/>
      <c r="AV4298" s="9"/>
      <c r="AW4298" s="9"/>
      <c r="AX4298" s="9"/>
      <c r="AY4298" s="9"/>
      <c r="AZ4298" s="9"/>
      <c r="BA4298" s="9"/>
      <c r="BB4298" s="9"/>
      <c r="BC4298" s="9"/>
      <c r="BD4298" s="9"/>
      <c r="BE4298" s="9"/>
      <c r="BF4298" s="9"/>
      <c r="BG4298" s="9"/>
      <c r="BH4298" s="9"/>
      <c r="BI4298" s="9"/>
      <c r="BJ4298" s="9"/>
      <c r="BK4298" s="9"/>
      <c r="BL4298" s="9"/>
      <c r="BM4298" s="9"/>
      <c r="BN4298" s="9"/>
      <c r="BO4298" s="9"/>
      <c r="BP4298" s="9"/>
      <c r="BQ4298" s="9"/>
      <c r="BR4298" s="9"/>
      <c r="BS4298" s="9"/>
      <c r="BT4298" s="9"/>
      <c r="BU4298" s="9"/>
      <c r="BV4298" s="9"/>
      <c r="BW4298" s="9"/>
      <c r="BX4298" s="9"/>
      <c r="BY4298" s="9"/>
      <c r="BZ4298" s="9"/>
    </row>
    <row r="4299" spans="1:78">
      <c r="A4299" s="9"/>
      <c r="B4299" s="10"/>
      <c r="D4299" s="9"/>
      <c r="E4299" s="9"/>
      <c r="F4299" s="9"/>
      <c r="G4299" s="9"/>
      <c r="H4299" s="9"/>
      <c r="I4299" s="9"/>
      <c r="J4299" s="9"/>
      <c r="K4299" s="9"/>
      <c r="L4299" s="9"/>
      <c r="M4299" s="9"/>
      <c r="N4299" s="9"/>
      <c r="O4299" s="9"/>
      <c r="P4299" s="9"/>
      <c r="Q4299" s="9"/>
      <c r="R4299" s="9"/>
      <c r="S4299" s="9"/>
      <c r="T4299" s="9"/>
      <c r="U4299" s="9"/>
      <c r="V4299" s="9"/>
      <c r="W4299" s="9"/>
      <c r="X4299" s="9"/>
      <c r="Y4299" s="9"/>
      <c r="Z4299" s="9"/>
      <c r="AA4299" s="9"/>
      <c r="AB4299" s="9"/>
      <c r="AC4299" s="9"/>
      <c r="AD4299" s="9"/>
      <c r="AE4299" s="9"/>
      <c r="AF4299" s="9"/>
      <c r="AG4299" s="9"/>
      <c r="AH4299" s="9"/>
      <c r="AI4299" s="9"/>
      <c r="AJ4299" s="9"/>
      <c r="AK4299" s="9"/>
      <c r="AL4299" s="9"/>
      <c r="AM4299" s="9"/>
      <c r="AN4299" s="9"/>
      <c r="AO4299" s="9"/>
      <c r="AP4299" s="9"/>
      <c r="AQ4299" s="9"/>
      <c r="AR4299" s="9"/>
      <c r="AS4299" s="9"/>
      <c r="AT4299" s="9"/>
      <c r="AU4299" s="9"/>
      <c r="AV4299" s="9"/>
      <c r="AW4299" s="9"/>
      <c r="AX4299" s="9"/>
      <c r="AY4299" s="9"/>
      <c r="AZ4299" s="9"/>
      <c r="BA4299" s="9"/>
      <c r="BB4299" s="9"/>
      <c r="BC4299" s="9"/>
      <c r="BD4299" s="9"/>
      <c r="BE4299" s="9"/>
      <c r="BF4299" s="9"/>
      <c r="BG4299" s="9"/>
      <c r="BH4299" s="9"/>
      <c r="BI4299" s="9"/>
      <c r="BJ4299" s="9"/>
      <c r="BK4299" s="9"/>
      <c r="BL4299" s="9"/>
      <c r="BM4299" s="9"/>
      <c r="BN4299" s="9"/>
      <c r="BO4299" s="9"/>
      <c r="BP4299" s="9"/>
      <c r="BQ4299" s="9"/>
      <c r="BR4299" s="9"/>
      <c r="BS4299" s="9"/>
      <c r="BT4299" s="9"/>
      <c r="BU4299" s="9"/>
      <c r="BV4299" s="9"/>
      <c r="BW4299" s="9"/>
      <c r="BX4299" s="9"/>
      <c r="BY4299" s="9"/>
      <c r="BZ4299" s="9"/>
    </row>
    <row r="4300" spans="1:78">
      <c r="A4300" s="9"/>
      <c r="B4300" s="10"/>
      <c r="D4300" s="9"/>
      <c r="E4300" s="9"/>
      <c r="F4300" s="9"/>
      <c r="G4300" s="9"/>
      <c r="H4300" s="9"/>
      <c r="I4300" s="9"/>
      <c r="J4300" s="9"/>
      <c r="K4300" s="9"/>
      <c r="L4300" s="9"/>
      <c r="M4300" s="9"/>
      <c r="N4300" s="9"/>
      <c r="O4300" s="9"/>
      <c r="P4300" s="9"/>
      <c r="Q4300" s="9"/>
      <c r="R4300" s="9"/>
      <c r="S4300" s="9"/>
      <c r="T4300" s="9"/>
      <c r="U4300" s="9"/>
      <c r="V4300" s="9"/>
      <c r="W4300" s="9"/>
      <c r="X4300" s="9"/>
      <c r="Y4300" s="9"/>
      <c r="Z4300" s="9"/>
      <c r="AA4300" s="9"/>
      <c r="AB4300" s="9"/>
      <c r="AC4300" s="9"/>
      <c r="AD4300" s="9"/>
      <c r="AE4300" s="9"/>
      <c r="AF4300" s="9"/>
      <c r="AG4300" s="9"/>
      <c r="AH4300" s="9"/>
      <c r="AI4300" s="9"/>
      <c r="AJ4300" s="9"/>
      <c r="AK4300" s="9"/>
      <c r="AL4300" s="9"/>
      <c r="AM4300" s="9"/>
      <c r="AN4300" s="9"/>
      <c r="AO4300" s="9"/>
      <c r="AP4300" s="9"/>
      <c r="AQ4300" s="9"/>
      <c r="AR4300" s="9"/>
      <c r="AS4300" s="9"/>
      <c r="AT4300" s="9"/>
      <c r="AU4300" s="9"/>
      <c r="AV4300" s="9"/>
      <c r="AW4300" s="9"/>
      <c r="AX4300" s="9"/>
      <c r="AY4300" s="9"/>
      <c r="AZ4300" s="9"/>
      <c r="BA4300" s="9"/>
      <c r="BB4300" s="9"/>
      <c r="BC4300" s="9"/>
      <c r="BD4300" s="9"/>
      <c r="BE4300" s="9"/>
      <c r="BF4300" s="9"/>
      <c r="BG4300" s="9"/>
      <c r="BH4300" s="9"/>
      <c r="BI4300" s="9"/>
      <c r="BJ4300" s="9"/>
      <c r="BK4300" s="9"/>
      <c r="BL4300" s="9"/>
      <c r="BM4300" s="9"/>
      <c r="BN4300" s="9"/>
      <c r="BO4300" s="9"/>
      <c r="BP4300" s="9"/>
      <c r="BQ4300" s="9"/>
      <c r="BR4300" s="9"/>
      <c r="BS4300" s="9"/>
      <c r="BT4300" s="9"/>
      <c r="BU4300" s="9"/>
      <c r="BV4300" s="9"/>
      <c r="BW4300" s="9"/>
      <c r="BX4300" s="9"/>
      <c r="BY4300" s="9"/>
      <c r="BZ4300" s="9"/>
    </row>
    <row r="4301" spans="1:78">
      <c r="A4301" s="9"/>
      <c r="B4301" s="10"/>
      <c r="D4301" s="9"/>
      <c r="E4301" s="9"/>
      <c r="F4301" s="9"/>
      <c r="G4301" s="9"/>
      <c r="H4301" s="9"/>
      <c r="I4301" s="9"/>
      <c r="J4301" s="9"/>
      <c r="K4301" s="9"/>
      <c r="L4301" s="9"/>
      <c r="M4301" s="9"/>
      <c r="N4301" s="9"/>
      <c r="O4301" s="9"/>
      <c r="P4301" s="9"/>
      <c r="Q4301" s="9"/>
      <c r="R4301" s="9"/>
      <c r="S4301" s="9"/>
      <c r="T4301" s="9"/>
      <c r="U4301" s="9"/>
      <c r="V4301" s="9"/>
      <c r="W4301" s="9"/>
      <c r="X4301" s="9"/>
      <c r="Y4301" s="9"/>
      <c r="Z4301" s="9"/>
      <c r="AA4301" s="9"/>
      <c r="AB4301" s="9"/>
      <c r="AC4301" s="9"/>
      <c r="AD4301" s="9"/>
      <c r="AE4301" s="9"/>
      <c r="AF4301" s="9"/>
      <c r="AG4301" s="9"/>
      <c r="AH4301" s="9"/>
      <c r="AI4301" s="9"/>
      <c r="AJ4301" s="9"/>
      <c r="AK4301" s="9"/>
      <c r="AL4301" s="9"/>
      <c r="AM4301" s="9"/>
      <c r="AN4301" s="9"/>
      <c r="AO4301" s="9"/>
      <c r="AP4301" s="9"/>
      <c r="AQ4301" s="9"/>
      <c r="AR4301" s="9"/>
      <c r="AS4301" s="9"/>
      <c r="AT4301" s="9"/>
      <c r="AU4301" s="9"/>
      <c r="AV4301" s="9"/>
      <c r="AW4301" s="9"/>
      <c r="AX4301" s="9"/>
      <c r="AY4301" s="9"/>
      <c r="AZ4301" s="9"/>
      <c r="BA4301" s="9"/>
      <c r="BB4301" s="9"/>
      <c r="BC4301" s="9"/>
      <c r="BD4301" s="9"/>
      <c r="BE4301" s="9"/>
      <c r="BF4301" s="9"/>
      <c r="BG4301" s="9"/>
      <c r="BH4301" s="9"/>
      <c r="BI4301" s="9"/>
      <c r="BJ4301" s="9"/>
      <c r="BK4301" s="9"/>
      <c r="BL4301" s="9"/>
      <c r="BM4301" s="9"/>
      <c r="BN4301" s="9"/>
      <c r="BO4301" s="9"/>
      <c r="BP4301" s="9"/>
      <c r="BQ4301" s="9"/>
      <c r="BR4301" s="9"/>
      <c r="BS4301" s="9"/>
      <c r="BT4301" s="9"/>
      <c r="BU4301" s="9"/>
      <c r="BV4301" s="9"/>
      <c r="BW4301" s="9"/>
      <c r="BX4301" s="9"/>
      <c r="BY4301" s="9"/>
      <c r="BZ4301" s="9"/>
    </row>
    <row r="4302" spans="1:78">
      <c r="A4302" s="9"/>
      <c r="B4302" s="10"/>
      <c r="D4302" s="9"/>
      <c r="E4302" s="9"/>
      <c r="F4302" s="9"/>
      <c r="G4302" s="9"/>
      <c r="H4302" s="9"/>
      <c r="I4302" s="9"/>
      <c r="J4302" s="9"/>
      <c r="K4302" s="9"/>
      <c r="L4302" s="9"/>
      <c r="M4302" s="9"/>
      <c r="N4302" s="9"/>
      <c r="O4302" s="9"/>
      <c r="P4302" s="9"/>
      <c r="Q4302" s="9"/>
      <c r="R4302" s="9"/>
      <c r="S4302" s="9"/>
      <c r="T4302" s="9"/>
      <c r="U4302" s="9"/>
      <c r="V4302" s="9"/>
      <c r="W4302" s="9"/>
      <c r="X4302" s="9"/>
      <c r="Y4302" s="9"/>
      <c r="Z4302" s="9"/>
      <c r="AA4302" s="9"/>
      <c r="AB4302" s="9"/>
      <c r="AC4302" s="9"/>
      <c r="AD4302" s="9"/>
      <c r="AE4302" s="9"/>
      <c r="AF4302" s="9"/>
      <c r="AG4302" s="9"/>
      <c r="AH4302" s="9"/>
      <c r="AI4302" s="9"/>
      <c r="AJ4302" s="9"/>
      <c r="AK4302" s="9"/>
      <c r="AL4302" s="9"/>
      <c r="AM4302" s="9"/>
      <c r="AN4302" s="9"/>
      <c r="AO4302" s="9"/>
      <c r="AP4302" s="9"/>
      <c r="AQ4302" s="9"/>
      <c r="AR4302" s="9"/>
      <c r="AS4302" s="9"/>
      <c r="AT4302" s="9"/>
      <c r="AU4302" s="9"/>
      <c r="AV4302" s="9"/>
      <c r="AW4302" s="9"/>
      <c r="AX4302" s="9"/>
      <c r="AY4302" s="9"/>
      <c r="AZ4302" s="9"/>
      <c r="BA4302" s="9"/>
      <c r="BB4302" s="9"/>
      <c r="BC4302" s="9"/>
      <c r="BD4302" s="9"/>
      <c r="BE4302" s="9"/>
      <c r="BF4302" s="9"/>
      <c r="BG4302" s="9"/>
      <c r="BH4302" s="9"/>
      <c r="BI4302" s="9"/>
      <c r="BJ4302" s="9"/>
      <c r="BK4302" s="9"/>
      <c r="BL4302" s="9"/>
      <c r="BM4302" s="9"/>
      <c r="BN4302" s="9"/>
      <c r="BO4302" s="9"/>
      <c r="BP4302" s="9"/>
      <c r="BQ4302" s="9"/>
      <c r="BR4302" s="9"/>
      <c r="BS4302" s="9"/>
      <c r="BT4302" s="9"/>
      <c r="BU4302" s="9"/>
      <c r="BV4302" s="9"/>
      <c r="BW4302" s="9"/>
      <c r="BX4302" s="9"/>
      <c r="BY4302" s="9"/>
      <c r="BZ4302" s="9"/>
    </row>
    <row r="4303" spans="1:78">
      <c r="A4303" s="9"/>
      <c r="B4303" s="10"/>
      <c r="D4303" s="9"/>
      <c r="E4303" s="9"/>
      <c r="F4303" s="9"/>
      <c r="G4303" s="9"/>
      <c r="H4303" s="9"/>
      <c r="I4303" s="9"/>
      <c r="J4303" s="9"/>
      <c r="K4303" s="9"/>
      <c r="L4303" s="9"/>
      <c r="M4303" s="9"/>
      <c r="N4303" s="9"/>
      <c r="O4303" s="9"/>
      <c r="P4303" s="9"/>
      <c r="Q4303" s="9"/>
      <c r="R4303" s="9"/>
      <c r="S4303" s="9"/>
      <c r="T4303" s="9"/>
      <c r="U4303" s="9"/>
      <c r="V4303" s="9"/>
      <c r="W4303" s="9"/>
      <c r="X4303" s="9"/>
      <c r="Y4303" s="9"/>
      <c r="Z4303" s="9"/>
      <c r="AA4303" s="9"/>
      <c r="AB4303" s="9"/>
      <c r="AC4303" s="9"/>
      <c r="AD4303" s="9"/>
      <c r="AE4303" s="9"/>
      <c r="AF4303" s="9"/>
      <c r="AG4303" s="9"/>
      <c r="AH4303" s="9"/>
      <c r="AI4303" s="9"/>
      <c r="AJ4303" s="9"/>
      <c r="AK4303" s="9"/>
      <c r="AL4303" s="9"/>
      <c r="AM4303" s="9"/>
      <c r="AN4303" s="9"/>
      <c r="AO4303" s="9"/>
      <c r="AP4303" s="9"/>
      <c r="AQ4303" s="9"/>
      <c r="AR4303" s="9"/>
      <c r="AS4303" s="9"/>
      <c r="AT4303" s="9"/>
      <c r="AU4303" s="9"/>
      <c r="AV4303" s="9"/>
      <c r="AW4303" s="9"/>
      <c r="AX4303" s="9"/>
      <c r="AY4303" s="9"/>
      <c r="AZ4303" s="9"/>
      <c r="BA4303" s="9"/>
      <c r="BB4303" s="9"/>
      <c r="BC4303" s="9"/>
      <c r="BD4303" s="9"/>
      <c r="BE4303" s="9"/>
      <c r="BF4303" s="9"/>
      <c r="BG4303" s="9"/>
      <c r="BH4303" s="9"/>
      <c r="BI4303" s="9"/>
      <c r="BJ4303" s="9"/>
      <c r="BK4303" s="9"/>
      <c r="BL4303" s="9"/>
      <c r="BM4303" s="9"/>
      <c r="BN4303" s="9"/>
      <c r="BO4303" s="9"/>
      <c r="BP4303" s="9"/>
      <c r="BQ4303" s="9"/>
      <c r="BR4303" s="9"/>
      <c r="BS4303" s="9"/>
      <c r="BT4303" s="9"/>
      <c r="BU4303" s="9"/>
      <c r="BV4303" s="9"/>
      <c r="BW4303" s="9"/>
      <c r="BX4303" s="9"/>
      <c r="BY4303" s="9"/>
      <c r="BZ4303" s="9"/>
    </row>
    <row r="4304" spans="1:78">
      <c r="A4304" s="9"/>
      <c r="B4304" s="10"/>
      <c r="D4304" s="9"/>
      <c r="E4304" s="9"/>
      <c r="F4304" s="9"/>
      <c r="G4304" s="9"/>
      <c r="H4304" s="9"/>
      <c r="I4304" s="9"/>
      <c r="J4304" s="9"/>
      <c r="K4304" s="9"/>
      <c r="L4304" s="9"/>
      <c r="M4304" s="9"/>
      <c r="N4304" s="9"/>
      <c r="O4304" s="9"/>
      <c r="P4304" s="9"/>
      <c r="Q4304" s="9"/>
      <c r="R4304" s="9"/>
      <c r="S4304" s="9"/>
      <c r="T4304" s="9"/>
      <c r="U4304" s="9"/>
      <c r="V4304" s="9"/>
      <c r="W4304" s="9"/>
      <c r="X4304" s="9"/>
      <c r="Y4304" s="9"/>
      <c r="Z4304" s="9"/>
      <c r="AA4304" s="9"/>
      <c r="AB4304" s="9"/>
      <c r="AC4304" s="9"/>
      <c r="AD4304" s="9"/>
      <c r="AE4304" s="9"/>
      <c r="AF4304" s="9"/>
      <c r="AG4304" s="9"/>
      <c r="AH4304" s="9"/>
      <c r="AI4304" s="9"/>
      <c r="AJ4304" s="9"/>
      <c r="AK4304" s="9"/>
      <c r="AL4304" s="9"/>
      <c r="AM4304" s="9"/>
      <c r="AN4304" s="9"/>
      <c r="AO4304" s="9"/>
      <c r="AP4304" s="9"/>
      <c r="AQ4304" s="9"/>
      <c r="AR4304" s="9"/>
      <c r="AS4304" s="9"/>
      <c r="AT4304" s="9"/>
      <c r="AU4304" s="9"/>
      <c r="AV4304" s="9"/>
      <c r="AW4304" s="9"/>
      <c r="AX4304" s="9"/>
      <c r="AY4304" s="9"/>
      <c r="AZ4304" s="9"/>
      <c r="BA4304" s="9"/>
      <c r="BB4304" s="9"/>
      <c r="BC4304" s="9"/>
      <c r="BD4304" s="9"/>
      <c r="BE4304" s="9"/>
      <c r="BF4304" s="9"/>
      <c r="BG4304" s="9"/>
      <c r="BH4304" s="9"/>
      <c r="BI4304" s="9"/>
      <c r="BJ4304" s="9"/>
      <c r="BK4304" s="9"/>
      <c r="BL4304" s="9"/>
      <c r="BM4304" s="9"/>
      <c r="BN4304" s="9"/>
      <c r="BO4304" s="9"/>
      <c r="BP4304" s="9"/>
      <c r="BQ4304" s="9"/>
      <c r="BR4304" s="9"/>
      <c r="BS4304" s="9"/>
      <c r="BT4304" s="9"/>
      <c r="BU4304" s="9"/>
      <c r="BV4304" s="9"/>
      <c r="BW4304" s="9"/>
      <c r="BX4304" s="9"/>
      <c r="BY4304" s="9"/>
      <c r="BZ4304" s="9"/>
    </row>
    <row r="4305" spans="1:78">
      <c r="A4305" s="9"/>
      <c r="B4305" s="10"/>
      <c r="D4305" s="9"/>
      <c r="E4305" s="9"/>
      <c r="F4305" s="9"/>
      <c r="G4305" s="9"/>
      <c r="H4305" s="9"/>
      <c r="I4305" s="9"/>
      <c r="J4305" s="9"/>
      <c r="K4305" s="9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  <c r="W4305" s="9"/>
      <c r="X4305" s="9"/>
      <c r="Y4305" s="9"/>
      <c r="Z4305" s="9"/>
      <c r="AA4305" s="9"/>
      <c r="AB4305" s="9"/>
      <c r="AC4305" s="9"/>
      <c r="AD4305" s="9"/>
      <c r="AE4305" s="9"/>
      <c r="AF4305" s="9"/>
      <c r="AG4305" s="9"/>
      <c r="AH4305" s="9"/>
      <c r="AI4305" s="9"/>
      <c r="AJ4305" s="9"/>
      <c r="AK4305" s="9"/>
      <c r="AL4305" s="9"/>
      <c r="AM4305" s="9"/>
      <c r="AN4305" s="9"/>
      <c r="AO4305" s="9"/>
      <c r="AP4305" s="9"/>
      <c r="AQ4305" s="9"/>
      <c r="AR4305" s="9"/>
      <c r="AS4305" s="9"/>
      <c r="AT4305" s="9"/>
      <c r="AU4305" s="9"/>
      <c r="AV4305" s="9"/>
      <c r="AW4305" s="9"/>
      <c r="AX4305" s="9"/>
      <c r="AY4305" s="9"/>
      <c r="AZ4305" s="9"/>
      <c r="BA4305" s="9"/>
      <c r="BB4305" s="9"/>
      <c r="BC4305" s="9"/>
      <c r="BD4305" s="9"/>
      <c r="BE4305" s="9"/>
      <c r="BF4305" s="9"/>
      <c r="BG4305" s="9"/>
      <c r="BH4305" s="9"/>
      <c r="BI4305" s="9"/>
      <c r="BJ4305" s="9"/>
      <c r="BK4305" s="9"/>
      <c r="BL4305" s="9"/>
      <c r="BM4305" s="9"/>
      <c r="BN4305" s="9"/>
      <c r="BO4305" s="9"/>
      <c r="BP4305" s="9"/>
      <c r="BQ4305" s="9"/>
      <c r="BR4305" s="9"/>
      <c r="BS4305" s="9"/>
      <c r="BT4305" s="9"/>
      <c r="BU4305" s="9"/>
      <c r="BV4305" s="9"/>
      <c r="BW4305" s="9"/>
      <c r="BX4305" s="9"/>
      <c r="BY4305" s="9"/>
      <c r="BZ4305" s="9"/>
    </row>
    <row r="4306" spans="1:78">
      <c r="A4306" s="9"/>
      <c r="B4306" s="10"/>
      <c r="D4306" s="9"/>
      <c r="E4306" s="9"/>
      <c r="F4306" s="9"/>
      <c r="G4306" s="9"/>
      <c r="H4306" s="9"/>
      <c r="I4306" s="9"/>
      <c r="J4306" s="9"/>
      <c r="K4306" s="9"/>
      <c r="L4306" s="9"/>
      <c r="M4306" s="9"/>
      <c r="N4306" s="9"/>
      <c r="O4306" s="9"/>
      <c r="P4306" s="9"/>
      <c r="Q4306" s="9"/>
      <c r="R4306" s="9"/>
      <c r="S4306" s="9"/>
      <c r="T4306" s="9"/>
      <c r="U4306" s="9"/>
      <c r="V4306" s="9"/>
      <c r="W4306" s="9"/>
      <c r="X4306" s="9"/>
      <c r="Y4306" s="9"/>
      <c r="Z4306" s="9"/>
      <c r="AA4306" s="9"/>
      <c r="AB4306" s="9"/>
      <c r="AC4306" s="9"/>
      <c r="AD4306" s="9"/>
      <c r="AE4306" s="9"/>
      <c r="AF4306" s="9"/>
      <c r="AG4306" s="9"/>
      <c r="AH4306" s="9"/>
      <c r="AI4306" s="9"/>
      <c r="AJ4306" s="9"/>
      <c r="AK4306" s="9"/>
      <c r="AL4306" s="9"/>
      <c r="AM4306" s="9"/>
      <c r="AN4306" s="9"/>
      <c r="AO4306" s="9"/>
      <c r="AP4306" s="9"/>
      <c r="AQ4306" s="9"/>
      <c r="AR4306" s="9"/>
      <c r="AS4306" s="9"/>
      <c r="AT4306" s="9"/>
      <c r="AU4306" s="9"/>
      <c r="AV4306" s="9"/>
      <c r="AW4306" s="9"/>
      <c r="AX4306" s="9"/>
      <c r="AY4306" s="9"/>
      <c r="AZ4306" s="9"/>
      <c r="BA4306" s="9"/>
      <c r="BB4306" s="9"/>
      <c r="BC4306" s="9"/>
      <c r="BD4306" s="9"/>
      <c r="BE4306" s="9"/>
      <c r="BF4306" s="9"/>
      <c r="BG4306" s="9"/>
      <c r="BH4306" s="9"/>
      <c r="BI4306" s="9"/>
      <c r="BJ4306" s="9"/>
      <c r="BK4306" s="9"/>
      <c r="BL4306" s="9"/>
      <c r="BM4306" s="9"/>
      <c r="BN4306" s="9"/>
      <c r="BO4306" s="9"/>
      <c r="BP4306" s="9"/>
      <c r="BQ4306" s="9"/>
      <c r="BR4306" s="9"/>
      <c r="BS4306" s="9"/>
      <c r="BT4306" s="9"/>
      <c r="BU4306" s="9"/>
      <c r="BV4306" s="9"/>
      <c r="BW4306" s="9"/>
      <c r="BX4306" s="9"/>
      <c r="BY4306" s="9"/>
      <c r="BZ4306" s="9"/>
    </row>
    <row r="4307" spans="1:78">
      <c r="A4307" s="9"/>
      <c r="B4307" s="10"/>
      <c r="D4307" s="9"/>
      <c r="E4307" s="9"/>
      <c r="F4307" s="9"/>
      <c r="G4307" s="9"/>
      <c r="H4307" s="9"/>
      <c r="I4307" s="9"/>
      <c r="J4307" s="9"/>
      <c r="K4307" s="9"/>
      <c r="L4307" s="9"/>
      <c r="M4307" s="9"/>
      <c r="N4307" s="9"/>
      <c r="O4307" s="9"/>
      <c r="P4307" s="9"/>
      <c r="Q4307" s="9"/>
      <c r="R4307" s="9"/>
      <c r="S4307" s="9"/>
      <c r="T4307" s="9"/>
      <c r="U4307" s="9"/>
      <c r="V4307" s="9"/>
      <c r="W4307" s="9"/>
      <c r="X4307" s="9"/>
      <c r="Y4307" s="9"/>
      <c r="Z4307" s="9"/>
      <c r="AA4307" s="9"/>
      <c r="AB4307" s="9"/>
      <c r="AC4307" s="9"/>
      <c r="AD4307" s="9"/>
      <c r="AE4307" s="9"/>
      <c r="AF4307" s="9"/>
      <c r="AG4307" s="9"/>
      <c r="AH4307" s="9"/>
      <c r="AI4307" s="9"/>
      <c r="AJ4307" s="9"/>
      <c r="AK4307" s="9"/>
      <c r="AL4307" s="9"/>
      <c r="AM4307" s="9"/>
      <c r="AN4307" s="9"/>
      <c r="AO4307" s="9"/>
      <c r="AP4307" s="9"/>
      <c r="AQ4307" s="9"/>
      <c r="AR4307" s="9"/>
      <c r="AS4307" s="9"/>
      <c r="AT4307" s="9"/>
      <c r="AU4307" s="9"/>
      <c r="AV4307" s="9"/>
      <c r="AW4307" s="9"/>
      <c r="AX4307" s="9"/>
      <c r="AY4307" s="9"/>
      <c r="AZ4307" s="9"/>
      <c r="BA4307" s="9"/>
      <c r="BB4307" s="9"/>
      <c r="BC4307" s="9"/>
      <c r="BD4307" s="9"/>
      <c r="BE4307" s="9"/>
      <c r="BF4307" s="9"/>
      <c r="BG4307" s="9"/>
      <c r="BH4307" s="9"/>
      <c r="BI4307" s="9"/>
      <c r="BJ4307" s="9"/>
      <c r="BK4307" s="9"/>
      <c r="BL4307" s="9"/>
      <c r="BM4307" s="9"/>
      <c r="BN4307" s="9"/>
      <c r="BO4307" s="9"/>
      <c r="BP4307" s="9"/>
      <c r="BQ4307" s="9"/>
      <c r="BR4307" s="9"/>
      <c r="BS4307" s="9"/>
      <c r="BT4307" s="9"/>
      <c r="BU4307" s="9"/>
      <c r="BV4307" s="9"/>
      <c r="BW4307" s="9"/>
      <c r="BX4307" s="9"/>
      <c r="BY4307" s="9"/>
      <c r="BZ4307" s="9"/>
    </row>
    <row r="4308" spans="1:78">
      <c r="A4308" s="9"/>
      <c r="B4308" s="10"/>
      <c r="D4308" s="9"/>
      <c r="E4308" s="9"/>
      <c r="F4308" s="9"/>
      <c r="G4308" s="9"/>
      <c r="H4308" s="9"/>
      <c r="I4308" s="9"/>
      <c r="J4308" s="9"/>
      <c r="K4308" s="9"/>
      <c r="L4308" s="9"/>
      <c r="M4308" s="9"/>
      <c r="N4308" s="9"/>
      <c r="O4308" s="9"/>
      <c r="P4308" s="9"/>
      <c r="Q4308" s="9"/>
      <c r="R4308" s="9"/>
      <c r="S4308" s="9"/>
      <c r="T4308" s="9"/>
      <c r="U4308" s="9"/>
      <c r="V4308" s="9"/>
      <c r="W4308" s="9"/>
      <c r="X4308" s="9"/>
      <c r="Y4308" s="9"/>
      <c r="Z4308" s="9"/>
      <c r="AA4308" s="9"/>
      <c r="AB4308" s="9"/>
      <c r="AC4308" s="9"/>
      <c r="AD4308" s="9"/>
      <c r="AE4308" s="9"/>
      <c r="AF4308" s="9"/>
      <c r="AG4308" s="9"/>
      <c r="AH4308" s="9"/>
      <c r="AI4308" s="9"/>
      <c r="AJ4308" s="9"/>
      <c r="AK4308" s="9"/>
      <c r="AL4308" s="9"/>
      <c r="AM4308" s="9"/>
      <c r="AN4308" s="9"/>
      <c r="AO4308" s="9"/>
      <c r="AP4308" s="9"/>
      <c r="AQ4308" s="9"/>
      <c r="AR4308" s="9"/>
      <c r="AS4308" s="9"/>
      <c r="AT4308" s="9"/>
      <c r="AU4308" s="9"/>
      <c r="AV4308" s="9"/>
      <c r="AW4308" s="9"/>
      <c r="AX4308" s="9"/>
      <c r="AY4308" s="9"/>
      <c r="AZ4308" s="9"/>
      <c r="BA4308" s="9"/>
      <c r="BB4308" s="9"/>
      <c r="BC4308" s="9"/>
      <c r="BD4308" s="9"/>
      <c r="BE4308" s="9"/>
      <c r="BF4308" s="9"/>
      <c r="BG4308" s="9"/>
      <c r="BH4308" s="9"/>
      <c r="BI4308" s="9"/>
      <c r="BJ4308" s="9"/>
      <c r="BK4308" s="9"/>
      <c r="BL4308" s="9"/>
      <c r="BM4308" s="9"/>
      <c r="BN4308" s="9"/>
      <c r="BO4308" s="9"/>
      <c r="BP4308" s="9"/>
      <c r="BQ4308" s="9"/>
      <c r="BR4308" s="9"/>
      <c r="BS4308" s="9"/>
      <c r="BT4308" s="9"/>
      <c r="BU4308" s="9"/>
      <c r="BV4308" s="9"/>
      <c r="BW4308" s="9"/>
      <c r="BX4308" s="9"/>
      <c r="BY4308" s="9"/>
      <c r="BZ4308" s="9"/>
    </row>
    <row r="4309" spans="1:78">
      <c r="A4309" s="9"/>
      <c r="B4309" s="10"/>
      <c r="D4309" s="9"/>
      <c r="E4309" s="9"/>
      <c r="F4309" s="9"/>
      <c r="G4309" s="9"/>
      <c r="H4309" s="9"/>
      <c r="I4309" s="9"/>
      <c r="J4309" s="9"/>
      <c r="K4309" s="9"/>
      <c r="L4309" s="9"/>
      <c r="M4309" s="9"/>
      <c r="N4309" s="9"/>
      <c r="O4309" s="9"/>
      <c r="P4309" s="9"/>
      <c r="Q4309" s="9"/>
      <c r="R4309" s="9"/>
      <c r="S4309" s="9"/>
      <c r="T4309" s="9"/>
      <c r="U4309" s="9"/>
      <c r="V4309" s="9"/>
      <c r="W4309" s="9"/>
      <c r="X4309" s="9"/>
      <c r="Y4309" s="9"/>
      <c r="Z4309" s="9"/>
      <c r="AA4309" s="9"/>
      <c r="AB4309" s="9"/>
      <c r="AC4309" s="9"/>
      <c r="AD4309" s="9"/>
      <c r="AE4309" s="9"/>
      <c r="AF4309" s="9"/>
      <c r="AG4309" s="9"/>
      <c r="AH4309" s="9"/>
      <c r="AI4309" s="9"/>
      <c r="AJ4309" s="9"/>
      <c r="AK4309" s="9"/>
      <c r="AL4309" s="9"/>
      <c r="AM4309" s="9"/>
      <c r="AN4309" s="9"/>
      <c r="AO4309" s="9"/>
      <c r="AP4309" s="9"/>
      <c r="AQ4309" s="9"/>
      <c r="AR4309" s="9"/>
      <c r="AS4309" s="9"/>
      <c r="AT4309" s="9"/>
      <c r="AU4309" s="9"/>
      <c r="AV4309" s="9"/>
      <c r="AW4309" s="9"/>
      <c r="AX4309" s="9"/>
      <c r="AY4309" s="9"/>
      <c r="AZ4309" s="9"/>
      <c r="BA4309" s="9"/>
      <c r="BB4309" s="9"/>
      <c r="BC4309" s="9"/>
      <c r="BD4309" s="9"/>
      <c r="BE4309" s="9"/>
      <c r="BF4309" s="9"/>
      <c r="BG4309" s="9"/>
      <c r="BH4309" s="9"/>
      <c r="BI4309" s="9"/>
      <c r="BJ4309" s="9"/>
      <c r="BK4309" s="9"/>
      <c r="BL4309" s="9"/>
      <c r="BM4309" s="9"/>
      <c r="BN4309" s="9"/>
      <c r="BO4309" s="9"/>
      <c r="BP4309" s="9"/>
      <c r="BQ4309" s="9"/>
      <c r="BR4309" s="9"/>
      <c r="BS4309" s="9"/>
      <c r="BT4309" s="9"/>
      <c r="BU4309" s="9"/>
      <c r="BV4309" s="9"/>
      <c r="BW4309" s="9"/>
      <c r="BX4309" s="9"/>
      <c r="BY4309" s="9"/>
      <c r="BZ4309" s="9"/>
    </row>
    <row r="4310" spans="1:78">
      <c r="A4310" s="9"/>
      <c r="B4310" s="10"/>
      <c r="D4310" s="9"/>
      <c r="E4310" s="9"/>
      <c r="F4310" s="9"/>
      <c r="G4310" s="9"/>
      <c r="H4310" s="9"/>
      <c r="I4310" s="9"/>
      <c r="J4310" s="9"/>
      <c r="K4310" s="9"/>
      <c r="L4310" s="9"/>
      <c r="M4310" s="9"/>
      <c r="N4310" s="9"/>
      <c r="O4310" s="9"/>
      <c r="P4310" s="9"/>
      <c r="Q4310" s="9"/>
      <c r="R4310" s="9"/>
      <c r="S4310" s="9"/>
      <c r="T4310" s="9"/>
      <c r="U4310" s="9"/>
      <c r="V4310" s="9"/>
      <c r="W4310" s="9"/>
      <c r="X4310" s="9"/>
      <c r="Y4310" s="9"/>
      <c r="Z4310" s="9"/>
      <c r="AA4310" s="9"/>
      <c r="AB4310" s="9"/>
      <c r="AC4310" s="9"/>
      <c r="AD4310" s="9"/>
      <c r="AE4310" s="9"/>
      <c r="AF4310" s="9"/>
      <c r="AG4310" s="9"/>
      <c r="AH4310" s="9"/>
      <c r="AI4310" s="9"/>
      <c r="AJ4310" s="9"/>
      <c r="AK4310" s="9"/>
      <c r="AL4310" s="9"/>
      <c r="AM4310" s="9"/>
      <c r="AN4310" s="9"/>
      <c r="AO4310" s="9"/>
      <c r="AP4310" s="9"/>
      <c r="AQ4310" s="9"/>
      <c r="AR4310" s="9"/>
      <c r="AS4310" s="9"/>
      <c r="AT4310" s="9"/>
      <c r="AU4310" s="9"/>
      <c r="AV4310" s="9"/>
      <c r="AW4310" s="9"/>
      <c r="AX4310" s="9"/>
      <c r="AY4310" s="9"/>
      <c r="AZ4310" s="9"/>
      <c r="BA4310" s="9"/>
      <c r="BB4310" s="9"/>
      <c r="BC4310" s="9"/>
      <c r="BD4310" s="9"/>
      <c r="BE4310" s="9"/>
      <c r="BF4310" s="9"/>
      <c r="BG4310" s="9"/>
      <c r="BH4310" s="9"/>
      <c r="BI4310" s="9"/>
      <c r="BJ4310" s="9"/>
      <c r="BK4310" s="9"/>
      <c r="BL4310" s="9"/>
      <c r="BM4310" s="9"/>
      <c r="BN4310" s="9"/>
      <c r="BO4310" s="9"/>
      <c r="BP4310" s="9"/>
      <c r="BQ4310" s="9"/>
      <c r="BR4310" s="9"/>
      <c r="BS4310" s="9"/>
      <c r="BT4310" s="9"/>
      <c r="BU4310" s="9"/>
      <c r="BV4310" s="9"/>
      <c r="BW4310" s="9"/>
      <c r="BX4310" s="9"/>
      <c r="BY4310" s="9"/>
      <c r="BZ4310" s="9"/>
    </row>
    <row r="4311" spans="1:78">
      <c r="A4311" s="9"/>
      <c r="B4311" s="10"/>
      <c r="D4311" s="9"/>
      <c r="E4311" s="9"/>
      <c r="F4311" s="9"/>
      <c r="G4311" s="9"/>
      <c r="H4311" s="9"/>
      <c r="I4311" s="9"/>
      <c r="J4311" s="9"/>
      <c r="K4311" s="9"/>
      <c r="L4311" s="9"/>
      <c r="M4311" s="9"/>
      <c r="N4311" s="9"/>
      <c r="O4311" s="9"/>
      <c r="P4311" s="9"/>
      <c r="Q4311" s="9"/>
      <c r="R4311" s="9"/>
      <c r="S4311" s="9"/>
      <c r="T4311" s="9"/>
      <c r="U4311" s="9"/>
      <c r="V4311" s="9"/>
      <c r="W4311" s="9"/>
      <c r="X4311" s="9"/>
      <c r="Y4311" s="9"/>
      <c r="Z4311" s="9"/>
      <c r="AA4311" s="9"/>
      <c r="AB4311" s="9"/>
      <c r="AC4311" s="9"/>
      <c r="AD4311" s="9"/>
      <c r="AE4311" s="9"/>
      <c r="AF4311" s="9"/>
      <c r="AG4311" s="9"/>
      <c r="AH4311" s="9"/>
      <c r="AI4311" s="9"/>
      <c r="AJ4311" s="9"/>
      <c r="AK4311" s="9"/>
      <c r="AL4311" s="9"/>
      <c r="AM4311" s="9"/>
      <c r="AN4311" s="9"/>
      <c r="AO4311" s="9"/>
      <c r="AP4311" s="9"/>
      <c r="AQ4311" s="9"/>
      <c r="AR4311" s="9"/>
      <c r="AS4311" s="9"/>
      <c r="AT4311" s="9"/>
      <c r="AU4311" s="9"/>
      <c r="AV4311" s="9"/>
      <c r="AW4311" s="9"/>
      <c r="AX4311" s="9"/>
      <c r="AY4311" s="9"/>
      <c r="AZ4311" s="9"/>
      <c r="BA4311" s="9"/>
      <c r="BB4311" s="9"/>
      <c r="BC4311" s="9"/>
      <c r="BD4311" s="9"/>
      <c r="BE4311" s="9"/>
      <c r="BF4311" s="9"/>
      <c r="BG4311" s="9"/>
      <c r="BH4311" s="9"/>
      <c r="BI4311" s="9"/>
      <c r="BJ4311" s="9"/>
      <c r="BK4311" s="9"/>
      <c r="BL4311" s="9"/>
      <c r="BM4311" s="9"/>
      <c r="BN4311" s="9"/>
      <c r="BO4311" s="9"/>
      <c r="BP4311" s="9"/>
      <c r="BQ4311" s="9"/>
      <c r="BR4311" s="9"/>
      <c r="BS4311" s="9"/>
      <c r="BT4311" s="9"/>
      <c r="BU4311" s="9"/>
      <c r="BV4311" s="9"/>
      <c r="BW4311" s="9"/>
      <c r="BX4311" s="9"/>
      <c r="BY4311" s="9"/>
      <c r="BZ4311" s="9"/>
    </row>
    <row r="4312" spans="1:78">
      <c r="A4312" s="9"/>
      <c r="B4312" s="10"/>
      <c r="D4312" s="9"/>
      <c r="E4312" s="9"/>
      <c r="F4312" s="9"/>
      <c r="G4312" s="9"/>
      <c r="H4312" s="9"/>
      <c r="I4312" s="9"/>
      <c r="J4312" s="9"/>
      <c r="K4312" s="9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  <c r="W4312" s="9"/>
      <c r="X4312" s="9"/>
      <c r="Y4312" s="9"/>
      <c r="Z4312" s="9"/>
      <c r="AA4312" s="9"/>
      <c r="AB4312" s="9"/>
      <c r="AC4312" s="9"/>
      <c r="AD4312" s="9"/>
      <c r="AE4312" s="9"/>
      <c r="AF4312" s="9"/>
      <c r="AG4312" s="9"/>
      <c r="AH4312" s="9"/>
      <c r="AI4312" s="9"/>
      <c r="AJ4312" s="9"/>
      <c r="AK4312" s="9"/>
      <c r="AL4312" s="9"/>
      <c r="AM4312" s="9"/>
      <c r="AN4312" s="9"/>
      <c r="AO4312" s="9"/>
      <c r="AP4312" s="9"/>
      <c r="AQ4312" s="9"/>
      <c r="AR4312" s="9"/>
      <c r="AS4312" s="9"/>
      <c r="AT4312" s="9"/>
      <c r="AU4312" s="9"/>
      <c r="AV4312" s="9"/>
      <c r="AW4312" s="9"/>
      <c r="AX4312" s="9"/>
      <c r="AY4312" s="9"/>
      <c r="AZ4312" s="9"/>
      <c r="BA4312" s="9"/>
      <c r="BB4312" s="9"/>
      <c r="BC4312" s="9"/>
      <c r="BD4312" s="9"/>
      <c r="BE4312" s="9"/>
      <c r="BF4312" s="9"/>
      <c r="BG4312" s="9"/>
      <c r="BH4312" s="9"/>
      <c r="BI4312" s="9"/>
      <c r="BJ4312" s="9"/>
      <c r="BK4312" s="9"/>
      <c r="BL4312" s="9"/>
      <c r="BM4312" s="9"/>
      <c r="BN4312" s="9"/>
      <c r="BO4312" s="9"/>
      <c r="BP4312" s="9"/>
      <c r="BQ4312" s="9"/>
      <c r="BR4312" s="9"/>
      <c r="BS4312" s="9"/>
      <c r="BT4312" s="9"/>
      <c r="BU4312" s="9"/>
      <c r="BV4312" s="9"/>
      <c r="BW4312" s="9"/>
      <c r="BX4312" s="9"/>
      <c r="BY4312" s="9"/>
      <c r="BZ4312" s="9"/>
    </row>
    <row r="4313" spans="1:78">
      <c r="A4313" s="9"/>
      <c r="B4313" s="10"/>
      <c r="D4313" s="9"/>
      <c r="E4313" s="9"/>
      <c r="F4313" s="9"/>
      <c r="G4313" s="9"/>
      <c r="H4313" s="9"/>
      <c r="I4313" s="9"/>
      <c r="J4313" s="9"/>
      <c r="K4313" s="9"/>
      <c r="L4313" s="9"/>
      <c r="M4313" s="9"/>
      <c r="N4313" s="9"/>
      <c r="O4313" s="9"/>
      <c r="P4313" s="9"/>
      <c r="Q4313" s="9"/>
      <c r="R4313" s="9"/>
      <c r="S4313" s="9"/>
      <c r="T4313" s="9"/>
      <c r="U4313" s="9"/>
      <c r="V4313" s="9"/>
      <c r="W4313" s="9"/>
      <c r="X4313" s="9"/>
      <c r="Y4313" s="9"/>
      <c r="Z4313" s="9"/>
      <c r="AA4313" s="9"/>
      <c r="AB4313" s="9"/>
      <c r="AC4313" s="9"/>
      <c r="AD4313" s="9"/>
      <c r="AE4313" s="9"/>
      <c r="AF4313" s="9"/>
      <c r="AG4313" s="9"/>
      <c r="AH4313" s="9"/>
      <c r="AI4313" s="9"/>
      <c r="AJ4313" s="9"/>
      <c r="AK4313" s="9"/>
      <c r="AL4313" s="9"/>
      <c r="AM4313" s="9"/>
      <c r="AN4313" s="9"/>
      <c r="AO4313" s="9"/>
      <c r="AP4313" s="9"/>
      <c r="AQ4313" s="9"/>
      <c r="AR4313" s="9"/>
      <c r="AS4313" s="9"/>
      <c r="AT4313" s="9"/>
      <c r="AU4313" s="9"/>
      <c r="AV4313" s="9"/>
      <c r="AW4313" s="9"/>
      <c r="AX4313" s="9"/>
      <c r="AY4313" s="9"/>
      <c r="AZ4313" s="9"/>
      <c r="BA4313" s="9"/>
      <c r="BB4313" s="9"/>
      <c r="BC4313" s="9"/>
      <c r="BD4313" s="9"/>
      <c r="BE4313" s="9"/>
      <c r="BF4313" s="9"/>
      <c r="BG4313" s="9"/>
      <c r="BH4313" s="9"/>
      <c r="BI4313" s="9"/>
      <c r="BJ4313" s="9"/>
      <c r="BK4313" s="9"/>
      <c r="BL4313" s="9"/>
      <c r="BM4313" s="9"/>
      <c r="BN4313" s="9"/>
      <c r="BO4313" s="9"/>
      <c r="BP4313" s="9"/>
      <c r="BQ4313" s="9"/>
      <c r="BR4313" s="9"/>
      <c r="BS4313" s="9"/>
      <c r="BT4313" s="9"/>
      <c r="BU4313" s="9"/>
      <c r="BV4313" s="9"/>
      <c r="BW4313" s="9"/>
      <c r="BX4313" s="9"/>
      <c r="BY4313" s="9"/>
      <c r="BZ4313" s="9"/>
    </row>
    <row r="4314" spans="1:78">
      <c r="A4314" s="9"/>
      <c r="B4314" s="10"/>
      <c r="D4314" s="9"/>
      <c r="E4314" s="9"/>
      <c r="F4314" s="9"/>
      <c r="G4314" s="9"/>
      <c r="H4314" s="9"/>
      <c r="I4314" s="9"/>
      <c r="J4314" s="9"/>
      <c r="K4314" s="9"/>
      <c r="L4314" s="9"/>
      <c r="M4314" s="9"/>
      <c r="N4314" s="9"/>
      <c r="O4314" s="9"/>
      <c r="P4314" s="9"/>
      <c r="Q4314" s="9"/>
      <c r="R4314" s="9"/>
      <c r="S4314" s="9"/>
      <c r="T4314" s="9"/>
      <c r="U4314" s="9"/>
      <c r="V4314" s="9"/>
      <c r="W4314" s="9"/>
      <c r="X4314" s="9"/>
      <c r="Y4314" s="9"/>
      <c r="Z4314" s="9"/>
      <c r="AA4314" s="9"/>
      <c r="AB4314" s="9"/>
      <c r="AC4314" s="9"/>
      <c r="AD4314" s="9"/>
      <c r="AE4314" s="9"/>
      <c r="AF4314" s="9"/>
      <c r="AG4314" s="9"/>
      <c r="AH4314" s="9"/>
      <c r="AI4314" s="9"/>
      <c r="AJ4314" s="9"/>
      <c r="AK4314" s="9"/>
      <c r="AL4314" s="9"/>
      <c r="AM4314" s="9"/>
      <c r="AN4314" s="9"/>
      <c r="AO4314" s="9"/>
      <c r="AP4314" s="9"/>
      <c r="AQ4314" s="9"/>
      <c r="AR4314" s="9"/>
      <c r="AS4314" s="9"/>
      <c r="AT4314" s="9"/>
      <c r="AU4314" s="9"/>
      <c r="AV4314" s="9"/>
      <c r="AW4314" s="9"/>
      <c r="AX4314" s="9"/>
      <c r="AY4314" s="9"/>
      <c r="AZ4314" s="9"/>
      <c r="BA4314" s="9"/>
      <c r="BB4314" s="9"/>
      <c r="BC4314" s="9"/>
      <c r="BD4314" s="9"/>
      <c r="BE4314" s="9"/>
      <c r="BF4314" s="9"/>
      <c r="BG4314" s="9"/>
      <c r="BH4314" s="9"/>
      <c r="BI4314" s="9"/>
      <c r="BJ4314" s="9"/>
      <c r="BK4314" s="9"/>
      <c r="BL4314" s="9"/>
      <c r="BM4314" s="9"/>
      <c r="BN4314" s="9"/>
      <c r="BO4314" s="9"/>
      <c r="BP4314" s="9"/>
      <c r="BQ4314" s="9"/>
      <c r="BR4314" s="9"/>
      <c r="BS4314" s="9"/>
      <c r="BT4314" s="9"/>
      <c r="BU4314" s="9"/>
      <c r="BV4314" s="9"/>
      <c r="BW4314" s="9"/>
      <c r="BX4314" s="9"/>
      <c r="BY4314" s="9"/>
      <c r="BZ4314" s="9"/>
    </row>
    <row r="4315" spans="1:78">
      <c r="A4315" s="9"/>
      <c r="B4315" s="10"/>
      <c r="D4315" s="9"/>
      <c r="E4315" s="9"/>
      <c r="F4315" s="9"/>
      <c r="G4315" s="9"/>
      <c r="H4315" s="9"/>
      <c r="I4315" s="9"/>
      <c r="J4315" s="9"/>
      <c r="K4315" s="9"/>
      <c r="L4315" s="9"/>
      <c r="M4315" s="9"/>
      <c r="N4315" s="9"/>
      <c r="O4315" s="9"/>
      <c r="P4315" s="9"/>
      <c r="Q4315" s="9"/>
      <c r="R4315" s="9"/>
      <c r="S4315" s="9"/>
      <c r="T4315" s="9"/>
      <c r="U4315" s="9"/>
      <c r="V4315" s="9"/>
      <c r="W4315" s="9"/>
      <c r="X4315" s="9"/>
      <c r="Y4315" s="9"/>
      <c r="Z4315" s="9"/>
      <c r="AA4315" s="9"/>
      <c r="AB4315" s="9"/>
      <c r="AC4315" s="9"/>
      <c r="AD4315" s="9"/>
      <c r="AE4315" s="9"/>
      <c r="AF4315" s="9"/>
      <c r="AG4315" s="9"/>
      <c r="AH4315" s="9"/>
      <c r="AI4315" s="9"/>
      <c r="AJ4315" s="9"/>
      <c r="AK4315" s="9"/>
      <c r="AL4315" s="9"/>
      <c r="AM4315" s="9"/>
      <c r="AN4315" s="9"/>
      <c r="AO4315" s="9"/>
      <c r="AP4315" s="9"/>
      <c r="AQ4315" s="9"/>
      <c r="AR4315" s="9"/>
      <c r="AS4315" s="9"/>
      <c r="AT4315" s="9"/>
      <c r="AU4315" s="9"/>
      <c r="AV4315" s="9"/>
      <c r="AW4315" s="9"/>
      <c r="AX4315" s="9"/>
      <c r="AY4315" s="9"/>
      <c r="AZ4315" s="9"/>
      <c r="BA4315" s="9"/>
      <c r="BB4315" s="9"/>
      <c r="BC4315" s="9"/>
      <c r="BD4315" s="9"/>
      <c r="BE4315" s="9"/>
      <c r="BF4315" s="9"/>
      <c r="BG4315" s="9"/>
      <c r="BH4315" s="9"/>
      <c r="BI4315" s="9"/>
      <c r="BJ4315" s="9"/>
      <c r="BK4315" s="9"/>
      <c r="BL4315" s="9"/>
      <c r="BM4315" s="9"/>
      <c r="BN4315" s="9"/>
      <c r="BO4315" s="9"/>
      <c r="BP4315" s="9"/>
      <c r="BQ4315" s="9"/>
      <c r="BR4315" s="9"/>
      <c r="BS4315" s="9"/>
      <c r="BT4315" s="9"/>
      <c r="BU4315" s="9"/>
      <c r="BV4315" s="9"/>
      <c r="BW4315" s="9"/>
      <c r="BX4315" s="9"/>
      <c r="BY4315" s="9"/>
      <c r="BZ4315" s="9"/>
    </row>
    <row r="4316" spans="1:78">
      <c r="A4316" s="9"/>
      <c r="B4316" s="10"/>
      <c r="D4316" s="9"/>
      <c r="E4316" s="9"/>
      <c r="F4316" s="9"/>
      <c r="G4316" s="9"/>
      <c r="H4316" s="9"/>
      <c r="I4316" s="9"/>
      <c r="J4316" s="9"/>
      <c r="K4316" s="9"/>
      <c r="L4316" s="9"/>
      <c r="M4316" s="9"/>
      <c r="N4316" s="9"/>
      <c r="O4316" s="9"/>
      <c r="P4316" s="9"/>
      <c r="Q4316" s="9"/>
      <c r="R4316" s="9"/>
      <c r="S4316" s="9"/>
      <c r="T4316" s="9"/>
      <c r="U4316" s="9"/>
      <c r="V4316" s="9"/>
      <c r="W4316" s="9"/>
      <c r="X4316" s="9"/>
      <c r="Y4316" s="9"/>
      <c r="Z4316" s="9"/>
      <c r="AA4316" s="9"/>
      <c r="AB4316" s="9"/>
      <c r="AC4316" s="9"/>
      <c r="AD4316" s="9"/>
      <c r="AE4316" s="9"/>
      <c r="AF4316" s="9"/>
      <c r="AG4316" s="9"/>
      <c r="AH4316" s="9"/>
      <c r="AI4316" s="9"/>
      <c r="AJ4316" s="9"/>
      <c r="AK4316" s="9"/>
      <c r="AL4316" s="9"/>
      <c r="AM4316" s="9"/>
      <c r="AN4316" s="9"/>
      <c r="AO4316" s="9"/>
      <c r="AP4316" s="9"/>
      <c r="AQ4316" s="9"/>
      <c r="AR4316" s="9"/>
      <c r="AS4316" s="9"/>
      <c r="AT4316" s="9"/>
      <c r="AU4316" s="9"/>
      <c r="AV4316" s="9"/>
      <c r="AW4316" s="9"/>
      <c r="AX4316" s="9"/>
      <c r="AY4316" s="9"/>
      <c r="AZ4316" s="9"/>
      <c r="BA4316" s="9"/>
      <c r="BB4316" s="9"/>
      <c r="BC4316" s="9"/>
      <c r="BD4316" s="9"/>
      <c r="BE4316" s="9"/>
      <c r="BF4316" s="9"/>
      <c r="BG4316" s="9"/>
      <c r="BH4316" s="9"/>
      <c r="BI4316" s="9"/>
      <c r="BJ4316" s="9"/>
      <c r="BK4316" s="9"/>
      <c r="BL4316" s="9"/>
      <c r="BM4316" s="9"/>
      <c r="BN4316" s="9"/>
      <c r="BO4316" s="9"/>
      <c r="BP4316" s="9"/>
      <c r="BQ4316" s="9"/>
      <c r="BR4316" s="9"/>
      <c r="BS4316" s="9"/>
      <c r="BT4316" s="9"/>
      <c r="BU4316" s="9"/>
      <c r="BV4316" s="9"/>
      <c r="BW4316" s="9"/>
      <c r="BX4316" s="9"/>
      <c r="BY4316" s="9"/>
      <c r="BZ4316" s="9"/>
    </row>
    <row r="4317" spans="1:78">
      <c r="A4317" s="9"/>
      <c r="B4317" s="10"/>
      <c r="D4317" s="9"/>
      <c r="E4317" s="9"/>
      <c r="F4317" s="9"/>
      <c r="G4317" s="9"/>
      <c r="H4317" s="9"/>
      <c r="I4317" s="9"/>
      <c r="J4317" s="9"/>
      <c r="K4317" s="9"/>
      <c r="L4317" s="9"/>
      <c r="M4317" s="9"/>
      <c r="N4317" s="9"/>
      <c r="O4317" s="9"/>
      <c r="P4317" s="9"/>
      <c r="Q4317" s="9"/>
      <c r="R4317" s="9"/>
      <c r="S4317" s="9"/>
      <c r="T4317" s="9"/>
      <c r="U4317" s="9"/>
      <c r="V4317" s="9"/>
      <c r="W4317" s="9"/>
      <c r="X4317" s="9"/>
      <c r="Y4317" s="9"/>
      <c r="Z4317" s="9"/>
      <c r="AA4317" s="9"/>
      <c r="AB4317" s="9"/>
      <c r="AC4317" s="9"/>
      <c r="AD4317" s="9"/>
      <c r="AE4317" s="9"/>
      <c r="AF4317" s="9"/>
      <c r="AG4317" s="9"/>
      <c r="AH4317" s="9"/>
      <c r="AI4317" s="9"/>
      <c r="AJ4317" s="9"/>
      <c r="AK4317" s="9"/>
      <c r="AL4317" s="9"/>
      <c r="AM4317" s="9"/>
      <c r="AN4317" s="9"/>
      <c r="AO4317" s="9"/>
      <c r="AP4317" s="9"/>
      <c r="AQ4317" s="9"/>
      <c r="AR4317" s="9"/>
      <c r="AS4317" s="9"/>
      <c r="AT4317" s="9"/>
      <c r="AU4317" s="9"/>
      <c r="AV4317" s="9"/>
      <c r="AW4317" s="9"/>
      <c r="AX4317" s="9"/>
      <c r="AY4317" s="9"/>
      <c r="AZ4317" s="9"/>
      <c r="BA4317" s="9"/>
      <c r="BB4317" s="9"/>
      <c r="BC4317" s="9"/>
      <c r="BD4317" s="9"/>
      <c r="BE4317" s="9"/>
      <c r="BF4317" s="9"/>
      <c r="BG4317" s="9"/>
      <c r="BH4317" s="9"/>
      <c r="BI4317" s="9"/>
      <c r="BJ4317" s="9"/>
      <c r="BK4317" s="9"/>
      <c r="BL4317" s="9"/>
      <c r="BM4317" s="9"/>
      <c r="BN4317" s="9"/>
      <c r="BO4317" s="9"/>
      <c r="BP4317" s="9"/>
      <c r="BQ4317" s="9"/>
      <c r="BR4317" s="9"/>
      <c r="BS4317" s="9"/>
      <c r="BT4317" s="9"/>
      <c r="BU4317" s="9"/>
      <c r="BV4317" s="9"/>
      <c r="BW4317" s="9"/>
      <c r="BX4317" s="9"/>
      <c r="BY4317" s="9"/>
      <c r="BZ4317" s="9"/>
    </row>
    <row r="4318" spans="1:78">
      <c r="A4318" s="9"/>
      <c r="B4318" s="10"/>
      <c r="D4318" s="9"/>
      <c r="E4318" s="9"/>
      <c r="F4318" s="9"/>
      <c r="G4318" s="9"/>
      <c r="H4318" s="9"/>
      <c r="I4318" s="9"/>
      <c r="J4318" s="9"/>
      <c r="K4318" s="9"/>
      <c r="L4318" s="9"/>
      <c r="M4318" s="9"/>
      <c r="N4318" s="9"/>
      <c r="O4318" s="9"/>
      <c r="P4318" s="9"/>
      <c r="Q4318" s="9"/>
      <c r="R4318" s="9"/>
      <c r="S4318" s="9"/>
      <c r="T4318" s="9"/>
      <c r="U4318" s="9"/>
      <c r="V4318" s="9"/>
      <c r="W4318" s="9"/>
      <c r="X4318" s="9"/>
      <c r="Y4318" s="9"/>
      <c r="Z4318" s="9"/>
      <c r="AA4318" s="9"/>
      <c r="AB4318" s="9"/>
      <c r="AC4318" s="9"/>
      <c r="AD4318" s="9"/>
      <c r="AE4318" s="9"/>
      <c r="AF4318" s="9"/>
      <c r="AG4318" s="9"/>
      <c r="AH4318" s="9"/>
      <c r="AI4318" s="9"/>
      <c r="AJ4318" s="9"/>
      <c r="AK4318" s="9"/>
      <c r="AL4318" s="9"/>
      <c r="AM4318" s="9"/>
      <c r="AN4318" s="9"/>
      <c r="AO4318" s="9"/>
      <c r="AP4318" s="9"/>
      <c r="AQ4318" s="9"/>
      <c r="AR4318" s="9"/>
      <c r="AS4318" s="9"/>
      <c r="AT4318" s="9"/>
      <c r="AU4318" s="9"/>
      <c r="AV4318" s="9"/>
      <c r="AW4318" s="9"/>
      <c r="AX4318" s="9"/>
      <c r="AY4318" s="9"/>
      <c r="AZ4318" s="9"/>
      <c r="BA4318" s="9"/>
      <c r="BB4318" s="9"/>
      <c r="BC4318" s="9"/>
      <c r="BD4318" s="9"/>
      <c r="BE4318" s="9"/>
      <c r="BF4318" s="9"/>
      <c r="BG4318" s="9"/>
      <c r="BH4318" s="9"/>
      <c r="BI4318" s="9"/>
      <c r="BJ4318" s="9"/>
      <c r="BK4318" s="9"/>
      <c r="BL4318" s="9"/>
      <c r="BM4318" s="9"/>
      <c r="BN4318" s="9"/>
      <c r="BO4318" s="9"/>
      <c r="BP4318" s="9"/>
      <c r="BQ4318" s="9"/>
      <c r="BR4318" s="9"/>
      <c r="BS4318" s="9"/>
      <c r="BT4318" s="9"/>
      <c r="BU4318" s="9"/>
      <c r="BV4318" s="9"/>
      <c r="BW4318" s="9"/>
      <c r="BX4318" s="9"/>
      <c r="BY4318" s="9"/>
      <c r="BZ4318" s="9"/>
    </row>
    <row r="4319" spans="1:78">
      <c r="A4319" s="9"/>
      <c r="B4319" s="10"/>
      <c r="D4319" s="9"/>
      <c r="E4319" s="9"/>
      <c r="F4319" s="9"/>
      <c r="G4319" s="9"/>
      <c r="H4319" s="9"/>
      <c r="I4319" s="9"/>
      <c r="J4319" s="9"/>
      <c r="K4319" s="9"/>
      <c r="L4319" s="9"/>
      <c r="M4319" s="9"/>
      <c r="N4319" s="9"/>
      <c r="O4319" s="9"/>
      <c r="P4319" s="9"/>
      <c r="Q4319" s="9"/>
      <c r="R4319" s="9"/>
      <c r="S4319" s="9"/>
      <c r="T4319" s="9"/>
      <c r="U4319" s="9"/>
      <c r="V4319" s="9"/>
      <c r="W4319" s="9"/>
      <c r="X4319" s="9"/>
      <c r="Y4319" s="9"/>
      <c r="Z4319" s="9"/>
      <c r="AA4319" s="9"/>
      <c r="AB4319" s="9"/>
      <c r="AC4319" s="9"/>
      <c r="AD4319" s="9"/>
      <c r="AE4319" s="9"/>
      <c r="AF4319" s="9"/>
      <c r="AG4319" s="9"/>
      <c r="AH4319" s="9"/>
      <c r="AI4319" s="9"/>
      <c r="AJ4319" s="9"/>
      <c r="AK4319" s="9"/>
      <c r="AL4319" s="9"/>
      <c r="AM4319" s="9"/>
      <c r="AN4319" s="9"/>
      <c r="AO4319" s="9"/>
      <c r="AP4319" s="9"/>
      <c r="AQ4319" s="9"/>
      <c r="AR4319" s="9"/>
      <c r="AS4319" s="9"/>
      <c r="AT4319" s="9"/>
      <c r="AU4319" s="9"/>
      <c r="AV4319" s="9"/>
      <c r="AW4319" s="9"/>
      <c r="AX4319" s="9"/>
      <c r="AY4319" s="9"/>
      <c r="AZ4319" s="9"/>
      <c r="BA4319" s="9"/>
      <c r="BB4319" s="9"/>
      <c r="BC4319" s="9"/>
      <c r="BD4319" s="9"/>
      <c r="BE4319" s="9"/>
      <c r="BF4319" s="9"/>
      <c r="BG4319" s="9"/>
      <c r="BH4319" s="9"/>
      <c r="BI4319" s="9"/>
      <c r="BJ4319" s="9"/>
      <c r="BK4319" s="9"/>
      <c r="BL4319" s="9"/>
      <c r="BM4319" s="9"/>
      <c r="BN4319" s="9"/>
      <c r="BO4319" s="9"/>
      <c r="BP4319" s="9"/>
      <c r="BQ4319" s="9"/>
      <c r="BR4319" s="9"/>
      <c r="BS4319" s="9"/>
      <c r="BT4319" s="9"/>
      <c r="BU4319" s="9"/>
      <c r="BV4319" s="9"/>
      <c r="BW4319" s="9"/>
      <c r="BX4319" s="9"/>
      <c r="BY4319" s="9"/>
      <c r="BZ4319" s="9"/>
    </row>
    <row r="4320" spans="1:78">
      <c r="A4320" s="9"/>
      <c r="B4320" s="10"/>
      <c r="D4320" s="9"/>
      <c r="E4320" s="9"/>
      <c r="F4320" s="9"/>
      <c r="G4320" s="9"/>
      <c r="H4320" s="9"/>
      <c r="I4320" s="9"/>
      <c r="J4320" s="9"/>
      <c r="K4320" s="9"/>
      <c r="L4320" s="9"/>
      <c r="M4320" s="9"/>
      <c r="N4320" s="9"/>
      <c r="O4320" s="9"/>
      <c r="P4320" s="9"/>
      <c r="Q4320" s="9"/>
      <c r="R4320" s="9"/>
      <c r="S4320" s="9"/>
      <c r="T4320" s="9"/>
      <c r="U4320" s="9"/>
      <c r="V4320" s="9"/>
      <c r="W4320" s="9"/>
      <c r="X4320" s="9"/>
      <c r="Y4320" s="9"/>
      <c r="Z4320" s="9"/>
      <c r="AA4320" s="9"/>
      <c r="AB4320" s="9"/>
      <c r="AC4320" s="9"/>
      <c r="AD4320" s="9"/>
      <c r="AE4320" s="9"/>
      <c r="AF4320" s="9"/>
      <c r="AG4320" s="9"/>
      <c r="AH4320" s="9"/>
      <c r="AI4320" s="9"/>
      <c r="AJ4320" s="9"/>
      <c r="AK4320" s="9"/>
      <c r="AL4320" s="9"/>
      <c r="AM4320" s="9"/>
      <c r="AN4320" s="9"/>
      <c r="AO4320" s="9"/>
      <c r="AP4320" s="9"/>
      <c r="AQ4320" s="9"/>
      <c r="AR4320" s="9"/>
      <c r="AS4320" s="9"/>
      <c r="AT4320" s="9"/>
      <c r="AU4320" s="9"/>
      <c r="AV4320" s="9"/>
      <c r="AW4320" s="9"/>
      <c r="AX4320" s="9"/>
      <c r="AY4320" s="9"/>
      <c r="AZ4320" s="9"/>
      <c r="BA4320" s="9"/>
      <c r="BB4320" s="9"/>
      <c r="BC4320" s="9"/>
      <c r="BD4320" s="9"/>
      <c r="BE4320" s="9"/>
      <c r="BF4320" s="9"/>
      <c r="BG4320" s="9"/>
      <c r="BH4320" s="9"/>
      <c r="BI4320" s="9"/>
      <c r="BJ4320" s="9"/>
      <c r="BK4320" s="9"/>
      <c r="BL4320" s="9"/>
      <c r="BM4320" s="9"/>
      <c r="BN4320" s="9"/>
      <c r="BO4320" s="9"/>
      <c r="BP4320" s="9"/>
      <c r="BQ4320" s="9"/>
      <c r="BR4320" s="9"/>
      <c r="BS4320" s="9"/>
      <c r="BT4320" s="9"/>
      <c r="BU4320" s="9"/>
      <c r="BV4320" s="9"/>
      <c r="BW4320" s="9"/>
      <c r="BX4320" s="9"/>
      <c r="BY4320" s="9"/>
      <c r="BZ4320" s="9"/>
    </row>
    <row r="4321" spans="1:78">
      <c r="A4321" s="9"/>
      <c r="B4321" s="10"/>
      <c r="D4321" s="9"/>
      <c r="E4321" s="9"/>
      <c r="F4321" s="9"/>
      <c r="G4321" s="9"/>
      <c r="H4321" s="9"/>
      <c r="I4321" s="9"/>
      <c r="J4321" s="9"/>
      <c r="K4321" s="9"/>
      <c r="L4321" s="9"/>
      <c r="M4321" s="9"/>
      <c r="N4321" s="9"/>
      <c r="O4321" s="9"/>
      <c r="P4321" s="9"/>
      <c r="Q4321" s="9"/>
      <c r="R4321" s="9"/>
      <c r="S4321" s="9"/>
      <c r="T4321" s="9"/>
      <c r="U4321" s="9"/>
      <c r="V4321" s="9"/>
      <c r="W4321" s="9"/>
      <c r="X4321" s="9"/>
      <c r="Y4321" s="9"/>
      <c r="Z4321" s="9"/>
      <c r="AA4321" s="9"/>
      <c r="AB4321" s="9"/>
      <c r="AC4321" s="9"/>
      <c r="AD4321" s="9"/>
      <c r="AE4321" s="9"/>
      <c r="AF4321" s="9"/>
      <c r="AG4321" s="9"/>
      <c r="AH4321" s="9"/>
      <c r="AI4321" s="9"/>
      <c r="AJ4321" s="9"/>
      <c r="AK4321" s="9"/>
      <c r="AL4321" s="9"/>
      <c r="AM4321" s="9"/>
      <c r="AN4321" s="9"/>
      <c r="AO4321" s="9"/>
      <c r="AP4321" s="9"/>
      <c r="AQ4321" s="9"/>
      <c r="AR4321" s="9"/>
      <c r="AS4321" s="9"/>
      <c r="AT4321" s="9"/>
      <c r="AU4321" s="9"/>
      <c r="AV4321" s="9"/>
      <c r="AW4321" s="9"/>
      <c r="AX4321" s="9"/>
      <c r="AY4321" s="9"/>
      <c r="AZ4321" s="9"/>
      <c r="BA4321" s="9"/>
      <c r="BB4321" s="9"/>
      <c r="BC4321" s="9"/>
      <c r="BD4321" s="9"/>
      <c r="BE4321" s="9"/>
      <c r="BF4321" s="9"/>
      <c r="BG4321" s="9"/>
      <c r="BH4321" s="9"/>
      <c r="BI4321" s="9"/>
      <c r="BJ4321" s="9"/>
      <c r="BK4321" s="9"/>
      <c r="BL4321" s="9"/>
      <c r="BM4321" s="9"/>
      <c r="BN4321" s="9"/>
      <c r="BO4321" s="9"/>
      <c r="BP4321" s="9"/>
      <c r="BQ4321" s="9"/>
      <c r="BR4321" s="9"/>
      <c r="BS4321" s="9"/>
      <c r="BT4321" s="9"/>
      <c r="BU4321" s="9"/>
      <c r="BV4321" s="9"/>
      <c r="BW4321" s="9"/>
      <c r="BX4321" s="9"/>
      <c r="BY4321" s="9"/>
      <c r="BZ4321" s="9"/>
    </row>
    <row r="4322" spans="1:78">
      <c r="A4322" s="9"/>
      <c r="B4322" s="10"/>
      <c r="D4322" s="9"/>
      <c r="E4322" s="9"/>
      <c r="F4322" s="9"/>
      <c r="G4322" s="9"/>
      <c r="H4322" s="9"/>
      <c r="I4322" s="9"/>
      <c r="J4322" s="9"/>
      <c r="K4322" s="9"/>
      <c r="L4322" s="9"/>
      <c r="M4322" s="9"/>
      <c r="N4322" s="9"/>
      <c r="O4322" s="9"/>
      <c r="P4322" s="9"/>
      <c r="Q4322" s="9"/>
      <c r="R4322" s="9"/>
      <c r="S4322" s="9"/>
      <c r="T4322" s="9"/>
      <c r="U4322" s="9"/>
      <c r="V4322" s="9"/>
      <c r="W4322" s="9"/>
      <c r="X4322" s="9"/>
      <c r="Y4322" s="9"/>
      <c r="Z4322" s="9"/>
      <c r="AA4322" s="9"/>
      <c r="AB4322" s="9"/>
      <c r="AC4322" s="9"/>
      <c r="AD4322" s="9"/>
      <c r="AE4322" s="9"/>
      <c r="AF4322" s="9"/>
      <c r="AG4322" s="9"/>
      <c r="AH4322" s="9"/>
      <c r="AI4322" s="9"/>
      <c r="AJ4322" s="9"/>
      <c r="AK4322" s="9"/>
      <c r="AL4322" s="9"/>
      <c r="AM4322" s="9"/>
      <c r="AN4322" s="9"/>
      <c r="AO4322" s="9"/>
      <c r="AP4322" s="9"/>
      <c r="AQ4322" s="9"/>
      <c r="AR4322" s="9"/>
      <c r="AS4322" s="9"/>
      <c r="AT4322" s="9"/>
      <c r="AU4322" s="9"/>
      <c r="AV4322" s="9"/>
      <c r="AW4322" s="9"/>
      <c r="AX4322" s="9"/>
      <c r="AY4322" s="9"/>
      <c r="AZ4322" s="9"/>
      <c r="BA4322" s="9"/>
      <c r="BB4322" s="9"/>
      <c r="BC4322" s="9"/>
      <c r="BD4322" s="9"/>
      <c r="BE4322" s="9"/>
      <c r="BF4322" s="9"/>
      <c r="BG4322" s="9"/>
      <c r="BH4322" s="9"/>
      <c r="BI4322" s="9"/>
      <c r="BJ4322" s="9"/>
      <c r="BK4322" s="9"/>
      <c r="BL4322" s="9"/>
      <c r="BM4322" s="9"/>
      <c r="BN4322" s="9"/>
      <c r="BO4322" s="9"/>
      <c r="BP4322" s="9"/>
      <c r="BQ4322" s="9"/>
      <c r="BR4322" s="9"/>
      <c r="BS4322" s="9"/>
      <c r="BT4322" s="9"/>
      <c r="BU4322" s="9"/>
      <c r="BV4322" s="9"/>
      <c r="BW4322" s="9"/>
      <c r="BX4322" s="9"/>
      <c r="BY4322" s="9"/>
      <c r="BZ4322" s="9"/>
    </row>
    <row r="4323" spans="1:78">
      <c r="A4323" s="9"/>
      <c r="B4323" s="10"/>
      <c r="D4323" s="9"/>
      <c r="E4323" s="9"/>
      <c r="F4323" s="9"/>
      <c r="G4323" s="9"/>
      <c r="H4323" s="9"/>
      <c r="I4323" s="9"/>
      <c r="J4323" s="9"/>
      <c r="K4323" s="9"/>
      <c r="L4323" s="9"/>
      <c r="M4323" s="9"/>
      <c r="N4323" s="9"/>
      <c r="O4323" s="9"/>
      <c r="P4323" s="9"/>
      <c r="Q4323" s="9"/>
      <c r="R4323" s="9"/>
      <c r="S4323" s="9"/>
      <c r="T4323" s="9"/>
      <c r="U4323" s="9"/>
      <c r="V4323" s="9"/>
      <c r="W4323" s="9"/>
      <c r="X4323" s="9"/>
      <c r="Y4323" s="9"/>
      <c r="Z4323" s="9"/>
      <c r="AA4323" s="9"/>
      <c r="AB4323" s="9"/>
      <c r="AC4323" s="9"/>
      <c r="AD4323" s="9"/>
      <c r="AE4323" s="9"/>
      <c r="AF4323" s="9"/>
      <c r="AG4323" s="9"/>
      <c r="AH4323" s="9"/>
      <c r="AI4323" s="9"/>
      <c r="AJ4323" s="9"/>
      <c r="AK4323" s="9"/>
      <c r="AL4323" s="9"/>
      <c r="AM4323" s="9"/>
      <c r="AN4323" s="9"/>
      <c r="AO4323" s="9"/>
      <c r="AP4323" s="9"/>
      <c r="AQ4323" s="9"/>
      <c r="AR4323" s="9"/>
      <c r="AS4323" s="9"/>
      <c r="AT4323" s="9"/>
      <c r="AU4323" s="9"/>
      <c r="AV4323" s="9"/>
      <c r="AW4323" s="9"/>
      <c r="AX4323" s="9"/>
      <c r="AY4323" s="9"/>
      <c r="AZ4323" s="9"/>
      <c r="BA4323" s="9"/>
      <c r="BB4323" s="9"/>
      <c r="BC4323" s="9"/>
      <c r="BD4323" s="9"/>
      <c r="BE4323" s="9"/>
      <c r="BF4323" s="9"/>
      <c r="BG4323" s="9"/>
      <c r="BH4323" s="9"/>
      <c r="BI4323" s="9"/>
      <c r="BJ4323" s="9"/>
      <c r="BK4323" s="9"/>
      <c r="BL4323" s="9"/>
      <c r="BM4323" s="9"/>
      <c r="BN4323" s="9"/>
      <c r="BO4323" s="9"/>
      <c r="BP4323" s="9"/>
      <c r="BQ4323" s="9"/>
      <c r="BR4323" s="9"/>
      <c r="BS4323" s="9"/>
      <c r="BT4323" s="9"/>
      <c r="BU4323" s="9"/>
      <c r="BV4323" s="9"/>
      <c r="BW4323" s="9"/>
      <c r="BX4323" s="9"/>
      <c r="BY4323" s="9"/>
      <c r="BZ4323" s="9"/>
    </row>
    <row r="4324" spans="1:78">
      <c r="A4324" s="9"/>
      <c r="B4324" s="10"/>
      <c r="D4324" s="9"/>
      <c r="E4324" s="9"/>
      <c r="F4324" s="9"/>
      <c r="G4324" s="9"/>
      <c r="H4324" s="9"/>
      <c r="I4324" s="9"/>
      <c r="J4324" s="9"/>
      <c r="K4324" s="9"/>
      <c r="L4324" s="9"/>
      <c r="M4324" s="9"/>
      <c r="N4324" s="9"/>
      <c r="O4324" s="9"/>
      <c r="P4324" s="9"/>
      <c r="Q4324" s="9"/>
      <c r="R4324" s="9"/>
      <c r="S4324" s="9"/>
      <c r="T4324" s="9"/>
      <c r="U4324" s="9"/>
      <c r="V4324" s="9"/>
      <c r="W4324" s="9"/>
      <c r="X4324" s="9"/>
      <c r="Y4324" s="9"/>
      <c r="Z4324" s="9"/>
      <c r="AA4324" s="9"/>
      <c r="AB4324" s="9"/>
      <c r="AC4324" s="9"/>
      <c r="AD4324" s="9"/>
      <c r="AE4324" s="9"/>
      <c r="AF4324" s="9"/>
      <c r="AG4324" s="9"/>
      <c r="AH4324" s="9"/>
      <c r="AI4324" s="9"/>
      <c r="AJ4324" s="9"/>
      <c r="AK4324" s="9"/>
      <c r="AL4324" s="9"/>
      <c r="AM4324" s="9"/>
      <c r="AN4324" s="9"/>
      <c r="AO4324" s="9"/>
      <c r="AP4324" s="9"/>
      <c r="AQ4324" s="9"/>
      <c r="AR4324" s="9"/>
      <c r="AS4324" s="9"/>
      <c r="AT4324" s="9"/>
      <c r="AU4324" s="9"/>
      <c r="AV4324" s="9"/>
      <c r="AW4324" s="9"/>
      <c r="AX4324" s="9"/>
      <c r="AY4324" s="9"/>
      <c r="AZ4324" s="9"/>
      <c r="BA4324" s="9"/>
      <c r="BB4324" s="9"/>
      <c r="BC4324" s="9"/>
      <c r="BD4324" s="9"/>
      <c r="BE4324" s="9"/>
      <c r="BF4324" s="9"/>
      <c r="BG4324" s="9"/>
      <c r="BH4324" s="9"/>
      <c r="BI4324" s="9"/>
      <c r="BJ4324" s="9"/>
      <c r="BK4324" s="9"/>
      <c r="BL4324" s="9"/>
      <c r="BM4324" s="9"/>
      <c r="BN4324" s="9"/>
      <c r="BO4324" s="9"/>
      <c r="BP4324" s="9"/>
      <c r="BQ4324" s="9"/>
      <c r="BR4324" s="9"/>
      <c r="BS4324" s="9"/>
      <c r="BT4324" s="9"/>
      <c r="BU4324" s="9"/>
      <c r="BV4324" s="9"/>
      <c r="BW4324" s="9"/>
      <c r="BX4324" s="9"/>
      <c r="BY4324" s="9"/>
      <c r="BZ4324" s="9"/>
    </row>
    <row r="4325" spans="1:78">
      <c r="A4325" s="9"/>
      <c r="B4325" s="10"/>
      <c r="D4325" s="9"/>
      <c r="E4325" s="9"/>
      <c r="F4325" s="9"/>
      <c r="G4325" s="9"/>
      <c r="H4325" s="9"/>
      <c r="I4325" s="9"/>
      <c r="J4325" s="9"/>
      <c r="K4325" s="9"/>
      <c r="L4325" s="9"/>
      <c r="M4325" s="9"/>
      <c r="N4325" s="9"/>
      <c r="O4325" s="9"/>
      <c r="P4325" s="9"/>
      <c r="Q4325" s="9"/>
      <c r="R4325" s="9"/>
      <c r="S4325" s="9"/>
      <c r="T4325" s="9"/>
      <c r="U4325" s="9"/>
      <c r="V4325" s="9"/>
      <c r="W4325" s="9"/>
      <c r="X4325" s="9"/>
      <c r="Y4325" s="9"/>
      <c r="Z4325" s="9"/>
      <c r="AA4325" s="9"/>
      <c r="AB4325" s="9"/>
      <c r="AC4325" s="9"/>
      <c r="AD4325" s="9"/>
      <c r="AE4325" s="9"/>
      <c r="AF4325" s="9"/>
      <c r="AG4325" s="9"/>
      <c r="AH4325" s="9"/>
      <c r="AI4325" s="9"/>
      <c r="AJ4325" s="9"/>
      <c r="AK4325" s="9"/>
      <c r="AL4325" s="9"/>
      <c r="AM4325" s="9"/>
      <c r="AN4325" s="9"/>
      <c r="AO4325" s="9"/>
      <c r="AP4325" s="9"/>
      <c r="AQ4325" s="9"/>
      <c r="AR4325" s="9"/>
      <c r="AS4325" s="9"/>
      <c r="AT4325" s="9"/>
      <c r="AU4325" s="9"/>
      <c r="AV4325" s="9"/>
      <c r="AW4325" s="9"/>
      <c r="AX4325" s="9"/>
      <c r="AY4325" s="9"/>
      <c r="AZ4325" s="9"/>
      <c r="BA4325" s="9"/>
      <c r="BB4325" s="9"/>
      <c r="BC4325" s="9"/>
      <c r="BD4325" s="9"/>
      <c r="BE4325" s="9"/>
      <c r="BF4325" s="9"/>
      <c r="BG4325" s="9"/>
      <c r="BH4325" s="9"/>
      <c r="BI4325" s="9"/>
      <c r="BJ4325" s="9"/>
      <c r="BK4325" s="9"/>
      <c r="BL4325" s="9"/>
      <c r="BM4325" s="9"/>
      <c r="BN4325" s="9"/>
      <c r="BO4325" s="9"/>
      <c r="BP4325" s="9"/>
      <c r="BQ4325" s="9"/>
      <c r="BR4325" s="9"/>
      <c r="BS4325" s="9"/>
      <c r="BT4325" s="9"/>
      <c r="BU4325" s="9"/>
      <c r="BV4325" s="9"/>
      <c r="BW4325" s="9"/>
      <c r="BX4325" s="9"/>
      <c r="BY4325" s="9"/>
      <c r="BZ4325" s="9"/>
    </row>
    <row r="4326" spans="1:78">
      <c r="A4326" s="9"/>
      <c r="B4326" s="10"/>
      <c r="D4326" s="9"/>
      <c r="E4326" s="9"/>
      <c r="F4326" s="9"/>
      <c r="G4326" s="9"/>
      <c r="H4326" s="9"/>
      <c r="I4326" s="9"/>
      <c r="J4326" s="9"/>
      <c r="K4326" s="9"/>
      <c r="L4326" s="9"/>
      <c r="M4326" s="9"/>
      <c r="N4326" s="9"/>
      <c r="O4326" s="9"/>
      <c r="P4326" s="9"/>
      <c r="Q4326" s="9"/>
      <c r="R4326" s="9"/>
      <c r="S4326" s="9"/>
      <c r="T4326" s="9"/>
      <c r="U4326" s="9"/>
      <c r="V4326" s="9"/>
      <c r="W4326" s="9"/>
      <c r="X4326" s="9"/>
      <c r="Y4326" s="9"/>
      <c r="Z4326" s="9"/>
      <c r="AA4326" s="9"/>
      <c r="AB4326" s="9"/>
      <c r="AC4326" s="9"/>
      <c r="AD4326" s="9"/>
      <c r="AE4326" s="9"/>
      <c r="AF4326" s="9"/>
      <c r="AG4326" s="9"/>
      <c r="AH4326" s="9"/>
      <c r="AI4326" s="9"/>
      <c r="AJ4326" s="9"/>
      <c r="AK4326" s="9"/>
      <c r="AL4326" s="9"/>
      <c r="AM4326" s="9"/>
      <c r="AN4326" s="9"/>
      <c r="AO4326" s="9"/>
      <c r="AP4326" s="9"/>
      <c r="AQ4326" s="9"/>
      <c r="AR4326" s="9"/>
      <c r="AS4326" s="9"/>
      <c r="AT4326" s="9"/>
      <c r="AU4326" s="9"/>
      <c r="AV4326" s="9"/>
      <c r="AW4326" s="9"/>
      <c r="AX4326" s="9"/>
      <c r="AY4326" s="9"/>
      <c r="AZ4326" s="9"/>
      <c r="BA4326" s="9"/>
      <c r="BB4326" s="9"/>
      <c r="BC4326" s="9"/>
      <c r="BD4326" s="9"/>
      <c r="BE4326" s="9"/>
      <c r="BF4326" s="9"/>
      <c r="BG4326" s="9"/>
      <c r="BH4326" s="9"/>
      <c r="BI4326" s="9"/>
      <c r="BJ4326" s="9"/>
      <c r="BK4326" s="9"/>
      <c r="BL4326" s="9"/>
      <c r="BM4326" s="9"/>
      <c r="BN4326" s="9"/>
      <c r="BO4326" s="9"/>
      <c r="BP4326" s="9"/>
      <c r="BQ4326" s="9"/>
      <c r="BR4326" s="9"/>
      <c r="BS4326" s="9"/>
      <c r="BT4326" s="9"/>
      <c r="BU4326" s="9"/>
      <c r="BV4326" s="9"/>
      <c r="BW4326" s="9"/>
      <c r="BX4326" s="9"/>
      <c r="BY4326" s="9"/>
      <c r="BZ4326" s="9"/>
    </row>
    <row r="4327" spans="1:78">
      <c r="A4327" s="9"/>
      <c r="B4327" s="10"/>
      <c r="D4327" s="9"/>
      <c r="E4327" s="9"/>
      <c r="F4327" s="9"/>
      <c r="G4327" s="9"/>
      <c r="H4327" s="9"/>
      <c r="I4327" s="9"/>
      <c r="J4327" s="9"/>
      <c r="K4327" s="9"/>
      <c r="L4327" s="9"/>
      <c r="M4327" s="9"/>
      <c r="N4327" s="9"/>
      <c r="O4327" s="9"/>
      <c r="P4327" s="9"/>
      <c r="Q4327" s="9"/>
      <c r="R4327" s="9"/>
      <c r="S4327" s="9"/>
      <c r="T4327" s="9"/>
      <c r="U4327" s="9"/>
      <c r="V4327" s="9"/>
      <c r="W4327" s="9"/>
      <c r="X4327" s="9"/>
      <c r="Y4327" s="9"/>
      <c r="Z4327" s="9"/>
      <c r="AA4327" s="9"/>
      <c r="AB4327" s="9"/>
      <c r="AC4327" s="9"/>
      <c r="AD4327" s="9"/>
      <c r="AE4327" s="9"/>
      <c r="AF4327" s="9"/>
      <c r="AG4327" s="9"/>
      <c r="AH4327" s="9"/>
      <c r="AI4327" s="9"/>
      <c r="AJ4327" s="9"/>
      <c r="AK4327" s="9"/>
      <c r="AL4327" s="9"/>
      <c r="AM4327" s="9"/>
      <c r="AN4327" s="9"/>
      <c r="AO4327" s="9"/>
      <c r="AP4327" s="9"/>
      <c r="AQ4327" s="9"/>
      <c r="AR4327" s="9"/>
      <c r="AS4327" s="9"/>
      <c r="AT4327" s="9"/>
      <c r="AU4327" s="9"/>
      <c r="AV4327" s="9"/>
      <c r="AW4327" s="9"/>
      <c r="AX4327" s="9"/>
      <c r="AY4327" s="9"/>
      <c r="AZ4327" s="9"/>
      <c r="BA4327" s="9"/>
      <c r="BB4327" s="9"/>
      <c r="BC4327" s="9"/>
      <c r="BD4327" s="9"/>
      <c r="BE4327" s="9"/>
      <c r="BF4327" s="9"/>
      <c r="BG4327" s="9"/>
      <c r="BH4327" s="9"/>
      <c r="BI4327" s="9"/>
      <c r="BJ4327" s="9"/>
      <c r="BK4327" s="9"/>
      <c r="BL4327" s="9"/>
      <c r="BM4327" s="9"/>
      <c r="BN4327" s="9"/>
      <c r="BO4327" s="9"/>
      <c r="BP4327" s="9"/>
      <c r="BQ4327" s="9"/>
      <c r="BR4327" s="9"/>
      <c r="BS4327" s="9"/>
      <c r="BT4327" s="9"/>
      <c r="BU4327" s="9"/>
      <c r="BV4327" s="9"/>
      <c r="BW4327" s="9"/>
      <c r="BX4327" s="9"/>
      <c r="BY4327" s="9"/>
      <c r="BZ4327" s="9"/>
    </row>
    <row r="4328" spans="1:78">
      <c r="A4328" s="9"/>
      <c r="B4328" s="10"/>
      <c r="D4328" s="9"/>
      <c r="E4328" s="9"/>
      <c r="F4328" s="9"/>
      <c r="G4328" s="9"/>
      <c r="H4328" s="9"/>
      <c r="I4328" s="9"/>
      <c r="J4328" s="9"/>
      <c r="K4328" s="9"/>
      <c r="L4328" s="9"/>
      <c r="M4328" s="9"/>
      <c r="N4328" s="9"/>
      <c r="O4328" s="9"/>
      <c r="P4328" s="9"/>
      <c r="Q4328" s="9"/>
      <c r="R4328" s="9"/>
      <c r="S4328" s="9"/>
      <c r="T4328" s="9"/>
      <c r="U4328" s="9"/>
      <c r="V4328" s="9"/>
      <c r="W4328" s="9"/>
      <c r="X4328" s="9"/>
      <c r="Y4328" s="9"/>
      <c r="Z4328" s="9"/>
      <c r="AA4328" s="9"/>
      <c r="AB4328" s="9"/>
      <c r="AC4328" s="9"/>
      <c r="AD4328" s="9"/>
      <c r="AE4328" s="9"/>
      <c r="AF4328" s="9"/>
      <c r="AG4328" s="9"/>
      <c r="AH4328" s="9"/>
      <c r="AI4328" s="9"/>
      <c r="AJ4328" s="9"/>
      <c r="AK4328" s="9"/>
      <c r="AL4328" s="9"/>
      <c r="AM4328" s="9"/>
      <c r="AN4328" s="9"/>
      <c r="AO4328" s="9"/>
      <c r="AP4328" s="9"/>
      <c r="AQ4328" s="9"/>
      <c r="AR4328" s="9"/>
      <c r="AS4328" s="9"/>
      <c r="AT4328" s="9"/>
      <c r="AU4328" s="9"/>
      <c r="AV4328" s="9"/>
      <c r="AW4328" s="9"/>
      <c r="AX4328" s="9"/>
      <c r="AY4328" s="9"/>
      <c r="AZ4328" s="9"/>
      <c r="BA4328" s="9"/>
      <c r="BB4328" s="9"/>
      <c r="BC4328" s="9"/>
      <c r="BD4328" s="9"/>
      <c r="BE4328" s="9"/>
      <c r="BF4328" s="9"/>
      <c r="BG4328" s="9"/>
      <c r="BH4328" s="9"/>
      <c r="BI4328" s="9"/>
      <c r="BJ4328" s="9"/>
      <c r="BK4328" s="9"/>
      <c r="BL4328" s="9"/>
      <c r="BM4328" s="9"/>
      <c r="BN4328" s="9"/>
      <c r="BO4328" s="9"/>
      <c r="BP4328" s="9"/>
      <c r="BQ4328" s="9"/>
      <c r="BR4328" s="9"/>
      <c r="BS4328" s="9"/>
      <c r="BT4328" s="9"/>
      <c r="BU4328" s="9"/>
      <c r="BV4328" s="9"/>
      <c r="BW4328" s="9"/>
      <c r="BX4328" s="9"/>
      <c r="BY4328" s="9"/>
      <c r="BZ4328" s="9"/>
    </row>
    <row r="4329" spans="1:78">
      <c r="A4329" s="9"/>
      <c r="B4329" s="10"/>
      <c r="D4329" s="9"/>
      <c r="E4329" s="9"/>
      <c r="F4329" s="9"/>
      <c r="G4329" s="9"/>
      <c r="H4329" s="9"/>
      <c r="I4329" s="9"/>
      <c r="J4329" s="9"/>
      <c r="K4329" s="9"/>
      <c r="L4329" s="9"/>
      <c r="M4329" s="9"/>
      <c r="N4329" s="9"/>
      <c r="O4329" s="9"/>
      <c r="P4329" s="9"/>
      <c r="Q4329" s="9"/>
      <c r="R4329" s="9"/>
      <c r="S4329" s="9"/>
      <c r="T4329" s="9"/>
      <c r="U4329" s="9"/>
      <c r="V4329" s="9"/>
      <c r="W4329" s="9"/>
      <c r="X4329" s="9"/>
      <c r="Y4329" s="9"/>
      <c r="Z4329" s="9"/>
      <c r="AA4329" s="9"/>
      <c r="AB4329" s="9"/>
      <c r="AC4329" s="9"/>
      <c r="AD4329" s="9"/>
      <c r="AE4329" s="9"/>
      <c r="AF4329" s="9"/>
      <c r="AG4329" s="9"/>
      <c r="AH4329" s="9"/>
      <c r="AI4329" s="9"/>
      <c r="AJ4329" s="9"/>
      <c r="AK4329" s="9"/>
      <c r="AL4329" s="9"/>
      <c r="AM4329" s="9"/>
      <c r="AN4329" s="9"/>
      <c r="AO4329" s="9"/>
      <c r="AP4329" s="9"/>
      <c r="AQ4329" s="9"/>
      <c r="AR4329" s="9"/>
      <c r="AS4329" s="9"/>
      <c r="AT4329" s="9"/>
      <c r="AU4329" s="9"/>
      <c r="AV4329" s="9"/>
      <c r="AW4329" s="9"/>
      <c r="AX4329" s="9"/>
      <c r="AY4329" s="9"/>
      <c r="AZ4329" s="9"/>
      <c r="BA4329" s="9"/>
      <c r="BB4329" s="9"/>
      <c r="BC4329" s="9"/>
      <c r="BD4329" s="9"/>
      <c r="BE4329" s="9"/>
      <c r="BF4329" s="9"/>
      <c r="BG4329" s="9"/>
      <c r="BH4329" s="9"/>
      <c r="BI4329" s="9"/>
      <c r="BJ4329" s="9"/>
      <c r="BK4329" s="9"/>
      <c r="BL4329" s="9"/>
      <c r="BM4329" s="9"/>
      <c r="BN4329" s="9"/>
      <c r="BO4329" s="9"/>
      <c r="BP4329" s="9"/>
      <c r="BQ4329" s="9"/>
      <c r="BR4329" s="9"/>
      <c r="BS4329" s="9"/>
      <c r="BT4329" s="9"/>
      <c r="BU4329" s="9"/>
      <c r="BV4329" s="9"/>
      <c r="BW4329" s="9"/>
      <c r="BX4329" s="9"/>
      <c r="BY4329" s="9"/>
      <c r="BZ4329" s="9"/>
    </row>
    <row r="4330" spans="1:78">
      <c r="A4330" s="9"/>
      <c r="B4330" s="10"/>
      <c r="D4330" s="9"/>
      <c r="E4330" s="9"/>
      <c r="F4330" s="9"/>
      <c r="G4330" s="9"/>
      <c r="H4330" s="9"/>
      <c r="I4330" s="9"/>
      <c r="J4330" s="9"/>
      <c r="K4330" s="9"/>
      <c r="L4330" s="9"/>
      <c r="M4330" s="9"/>
      <c r="N4330" s="9"/>
      <c r="O4330" s="9"/>
      <c r="P4330" s="9"/>
      <c r="Q4330" s="9"/>
      <c r="R4330" s="9"/>
      <c r="S4330" s="9"/>
      <c r="T4330" s="9"/>
      <c r="U4330" s="9"/>
      <c r="V4330" s="9"/>
      <c r="W4330" s="9"/>
      <c r="X4330" s="9"/>
      <c r="Y4330" s="9"/>
      <c r="Z4330" s="9"/>
      <c r="AA4330" s="9"/>
      <c r="AB4330" s="9"/>
      <c r="AC4330" s="9"/>
      <c r="AD4330" s="9"/>
      <c r="AE4330" s="9"/>
      <c r="AF4330" s="9"/>
      <c r="AG4330" s="9"/>
      <c r="AH4330" s="9"/>
      <c r="AI4330" s="9"/>
      <c r="AJ4330" s="9"/>
      <c r="AK4330" s="9"/>
      <c r="AL4330" s="9"/>
      <c r="AM4330" s="9"/>
      <c r="AN4330" s="9"/>
      <c r="AO4330" s="9"/>
      <c r="AP4330" s="9"/>
      <c r="AQ4330" s="9"/>
      <c r="AR4330" s="9"/>
      <c r="AS4330" s="9"/>
      <c r="AT4330" s="9"/>
      <c r="AU4330" s="9"/>
      <c r="AV4330" s="9"/>
      <c r="AW4330" s="9"/>
      <c r="AX4330" s="9"/>
      <c r="AY4330" s="9"/>
      <c r="AZ4330" s="9"/>
      <c r="BA4330" s="9"/>
      <c r="BB4330" s="9"/>
      <c r="BC4330" s="9"/>
      <c r="BD4330" s="9"/>
      <c r="BE4330" s="9"/>
      <c r="BF4330" s="9"/>
      <c r="BG4330" s="9"/>
      <c r="BH4330" s="9"/>
      <c r="BI4330" s="9"/>
      <c r="BJ4330" s="9"/>
      <c r="BK4330" s="9"/>
      <c r="BL4330" s="9"/>
      <c r="BM4330" s="9"/>
      <c r="BN4330" s="9"/>
      <c r="BO4330" s="9"/>
      <c r="BP4330" s="9"/>
      <c r="BQ4330" s="9"/>
      <c r="BR4330" s="9"/>
      <c r="BS4330" s="9"/>
      <c r="BT4330" s="9"/>
      <c r="BU4330" s="9"/>
      <c r="BV4330" s="9"/>
      <c r="BW4330" s="9"/>
      <c r="BX4330" s="9"/>
      <c r="BY4330" s="9"/>
      <c r="BZ4330" s="9"/>
    </row>
    <row r="4331" spans="1:78">
      <c r="A4331" s="9"/>
      <c r="B4331" s="10"/>
      <c r="D4331" s="9"/>
      <c r="E4331" s="9"/>
      <c r="F4331" s="9"/>
      <c r="G4331" s="9"/>
      <c r="H4331" s="9"/>
      <c r="I4331" s="9"/>
      <c r="J4331" s="9"/>
      <c r="K4331" s="9"/>
      <c r="L4331" s="9"/>
      <c r="M4331" s="9"/>
      <c r="N4331" s="9"/>
      <c r="O4331" s="9"/>
      <c r="P4331" s="9"/>
      <c r="Q4331" s="9"/>
      <c r="R4331" s="9"/>
      <c r="S4331" s="9"/>
      <c r="T4331" s="9"/>
      <c r="U4331" s="9"/>
      <c r="V4331" s="9"/>
      <c r="W4331" s="9"/>
      <c r="X4331" s="9"/>
      <c r="Y4331" s="9"/>
      <c r="Z4331" s="9"/>
      <c r="AA4331" s="9"/>
      <c r="AB4331" s="9"/>
      <c r="AC4331" s="9"/>
      <c r="AD4331" s="9"/>
      <c r="AE4331" s="9"/>
      <c r="AF4331" s="9"/>
      <c r="AG4331" s="9"/>
      <c r="AH4331" s="9"/>
      <c r="AI4331" s="9"/>
      <c r="AJ4331" s="9"/>
      <c r="AK4331" s="9"/>
      <c r="AL4331" s="9"/>
      <c r="AM4331" s="9"/>
      <c r="AN4331" s="9"/>
      <c r="AO4331" s="9"/>
      <c r="AP4331" s="9"/>
      <c r="AQ4331" s="9"/>
      <c r="AR4331" s="9"/>
      <c r="AS4331" s="9"/>
      <c r="AT4331" s="9"/>
      <c r="AU4331" s="9"/>
      <c r="AV4331" s="9"/>
      <c r="AW4331" s="9"/>
      <c r="AX4331" s="9"/>
      <c r="AY4331" s="9"/>
      <c r="AZ4331" s="9"/>
      <c r="BA4331" s="9"/>
      <c r="BB4331" s="9"/>
      <c r="BC4331" s="9"/>
      <c r="BD4331" s="9"/>
      <c r="BE4331" s="9"/>
      <c r="BF4331" s="9"/>
      <c r="BG4331" s="9"/>
      <c r="BH4331" s="9"/>
      <c r="BI4331" s="9"/>
      <c r="BJ4331" s="9"/>
      <c r="BK4331" s="9"/>
      <c r="BL4331" s="9"/>
      <c r="BM4331" s="9"/>
      <c r="BN4331" s="9"/>
      <c r="BO4331" s="9"/>
      <c r="BP4331" s="9"/>
      <c r="BQ4331" s="9"/>
      <c r="BR4331" s="9"/>
      <c r="BS4331" s="9"/>
      <c r="BT4331" s="9"/>
      <c r="BU4331" s="9"/>
      <c r="BV4331" s="9"/>
      <c r="BW4331" s="9"/>
      <c r="BX4331" s="9"/>
      <c r="BY4331" s="9"/>
      <c r="BZ4331" s="9"/>
    </row>
    <row r="4332" spans="1:78">
      <c r="A4332" s="9"/>
      <c r="B4332" s="10"/>
      <c r="D4332" s="9"/>
      <c r="E4332" s="9"/>
      <c r="F4332" s="9"/>
      <c r="G4332" s="9"/>
      <c r="H4332" s="9"/>
      <c r="I4332" s="9"/>
      <c r="J4332" s="9"/>
      <c r="K4332" s="9"/>
      <c r="L4332" s="9"/>
      <c r="M4332" s="9"/>
      <c r="N4332" s="9"/>
      <c r="O4332" s="9"/>
      <c r="P4332" s="9"/>
      <c r="Q4332" s="9"/>
      <c r="R4332" s="9"/>
      <c r="S4332" s="9"/>
      <c r="T4332" s="9"/>
      <c r="U4332" s="9"/>
      <c r="V4332" s="9"/>
      <c r="W4332" s="9"/>
      <c r="X4332" s="9"/>
      <c r="Y4332" s="9"/>
      <c r="Z4332" s="9"/>
      <c r="AA4332" s="9"/>
      <c r="AB4332" s="9"/>
      <c r="AC4332" s="9"/>
      <c r="AD4332" s="9"/>
      <c r="AE4332" s="9"/>
      <c r="AF4332" s="9"/>
      <c r="AG4332" s="9"/>
      <c r="AH4332" s="9"/>
      <c r="AI4332" s="9"/>
      <c r="AJ4332" s="9"/>
      <c r="AK4332" s="9"/>
      <c r="AL4332" s="9"/>
      <c r="AM4332" s="9"/>
      <c r="AN4332" s="9"/>
      <c r="AO4332" s="9"/>
      <c r="AP4332" s="9"/>
      <c r="AQ4332" s="9"/>
      <c r="AR4332" s="9"/>
      <c r="AS4332" s="9"/>
      <c r="AT4332" s="9"/>
      <c r="AU4332" s="9"/>
      <c r="AV4332" s="9"/>
      <c r="AW4332" s="9"/>
      <c r="AX4332" s="9"/>
      <c r="AY4332" s="9"/>
      <c r="AZ4332" s="9"/>
      <c r="BA4332" s="9"/>
      <c r="BB4332" s="9"/>
      <c r="BC4332" s="9"/>
      <c r="BD4332" s="9"/>
      <c r="BE4332" s="9"/>
      <c r="BF4332" s="9"/>
      <c r="BG4332" s="9"/>
      <c r="BH4332" s="9"/>
      <c r="BI4332" s="9"/>
      <c r="BJ4332" s="9"/>
      <c r="BK4332" s="9"/>
      <c r="BL4332" s="9"/>
      <c r="BM4332" s="9"/>
      <c r="BN4332" s="9"/>
      <c r="BO4332" s="9"/>
      <c r="BP4332" s="9"/>
      <c r="BQ4332" s="9"/>
      <c r="BR4332" s="9"/>
      <c r="BS4332" s="9"/>
      <c r="BT4332" s="9"/>
      <c r="BU4332" s="9"/>
      <c r="BV4332" s="9"/>
      <c r="BW4332" s="9"/>
      <c r="BX4332" s="9"/>
      <c r="BY4332" s="9"/>
      <c r="BZ4332" s="9"/>
    </row>
    <row r="4333" spans="1:78">
      <c r="A4333" s="9"/>
      <c r="B4333" s="10"/>
      <c r="D4333" s="9"/>
      <c r="E4333" s="9"/>
      <c r="F4333" s="9"/>
      <c r="G4333" s="9"/>
      <c r="H4333" s="9"/>
      <c r="I4333" s="9"/>
      <c r="J4333" s="9"/>
      <c r="K4333" s="9"/>
      <c r="L4333" s="9"/>
      <c r="M4333" s="9"/>
      <c r="N4333" s="9"/>
      <c r="O4333" s="9"/>
      <c r="P4333" s="9"/>
      <c r="Q4333" s="9"/>
      <c r="R4333" s="9"/>
      <c r="S4333" s="9"/>
      <c r="T4333" s="9"/>
      <c r="U4333" s="9"/>
      <c r="V4333" s="9"/>
      <c r="W4333" s="9"/>
      <c r="X4333" s="9"/>
      <c r="Y4333" s="9"/>
      <c r="Z4333" s="9"/>
      <c r="AA4333" s="9"/>
      <c r="AB4333" s="9"/>
      <c r="AC4333" s="9"/>
      <c r="AD4333" s="9"/>
      <c r="AE4333" s="9"/>
      <c r="AF4333" s="9"/>
      <c r="AG4333" s="9"/>
      <c r="AH4333" s="9"/>
      <c r="AI4333" s="9"/>
      <c r="AJ4333" s="9"/>
      <c r="AK4333" s="9"/>
      <c r="AL4333" s="9"/>
      <c r="AM4333" s="9"/>
      <c r="AN4333" s="9"/>
      <c r="AO4333" s="9"/>
      <c r="AP4333" s="9"/>
      <c r="AQ4333" s="9"/>
      <c r="AR4333" s="9"/>
      <c r="AS4333" s="9"/>
      <c r="AT4333" s="9"/>
      <c r="AU4333" s="9"/>
      <c r="AV4333" s="9"/>
      <c r="AW4333" s="9"/>
      <c r="AX4333" s="9"/>
      <c r="AY4333" s="9"/>
      <c r="AZ4333" s="9"/>
      <c r="BA4333" s="9"/>
      <c r="BB4333" s="9"/>
      <c r="BC4333" s="9"/>
      <c r="BD4333" s="9"/>
      <c r="BE4333" s="9"/>
      <c r="BF4333" s="9"/>
      <c r="BG4333" s="9"/>
      <c r="BH4333" s="9"/>
      <c r="BI4333" s="9"/>
      <c r="BJ4333" s="9"/>
      <c r="BK4333" s="9"/>
      <c r="BL4333" s="9"/>
      <c r="BM4333" s="9"/>
      <c r="BN4333" s="9"/>
      <c r="BO4333" s="9"/>
      <c r="BP4333" s="9"/>
      <c r="BQ4333" s="9"/>
      <c r="BR4333" s="9"/>
      <c r="BS4333" s="9"/>
      <c r="BT4333" s="9"/>
      <c r="BU4333" s="9"/>
      <c r="BV4333" s="9"/>
      <c r="BW4333" s="9"/>
      <c r="BX4333" s="9"/>
      <c r="BY4333" s="9"/>
      <c r="BZ4333" s="9"/>
    </row>
    <row r="4334" spans="1:78">
      <c r="A4334" s="9"/>
      <c r="B4334" s="10"/>
      <c r="D4334" s="9"/>
      <c r="E4334" s="9"/>
      <c r="F4334" s="9"/>
      <c r="G4334" s="9"/>
      <c r="H4334" s="9"/>
      <c r="I4334" s="9"/>
      <c r="J4334" s="9"/>
      <c r="K4334" s="9"/>
      <c r="L4334" s="9"/>
      <c r="M4334" s="9"/>
      <c r="N4334" s="9"/>
      <c r="O4334" s="9"/>
      <c r="P4334" s="9"/>
      <c r="Q4334" s="9"/>
      <c r="R4334" s="9"/>
      <c r="S4334" s="9"/>
      <c r="T4334" s="9"/>
      <c r="U4334" s="9"/>
      <c r="V4334" s="9"/>
      <c r="W4334" s="9"/>
      <c r="X4334" s="9"/>
      <c r="Y4334" s="9"/>
      <c r="Z4334" s="9"/>
      <c r="AA4334" s="9"/>
      <c r="AB4334" s="9"/>
      <c r="AC4334" s="9"/>
      <c r="AD4334" s="9"/>
      <c r="AE4334" s="9"/>
      <c r="AF4334" s="9"/>
      <c r="AG4334" s="9"/>
      <c r="AH4334" s="9"/>
      <c r="AI4334" s="9"/>
      <c r="AJ4334" s="9"/>
      <c r="AK4334" s="9"/>
      <c r="AL4334" s="9"/>
      <c r="AM4334" s="9"/>
      <c r="AN4334" s="9"/>
      <c r="AO4334" s="9"/>
      <c r="AP4334" s="9"/>
      <c r="AQ4334" s="9"/>
      <c r="AR4334" s="9"/>
      <c r="AS4334" s="9"/>
      <c r="AT4334" s="9"/>
      <c r="AU4334" s="9"/>
      <c r="AV4334" s="9"/>
      <c r="AW4334" s="9"/>
      <c r="AX4334" s="9"/>
      <c r="AY4334" s="9"/>
      <c r="AZ4334" s="9"/>
      <c r="BA4334" s="9"/>
      <c r="BB4334" s="9"/>
      <c r="BC4334" s="9"/>
      <c r="BD4334" s="9"/>
      <c r="BE4334" s="9"/>
      <c r="BF4334" s="9"/>
      <c r="BG4334" s="9"/>
      <c r="BH4334" s="9"/>
      <c r="BI4334" s="9"/>
      <c r="BJ4334" s="9"/>
      <c r="BK4334" s="9"/>
      <c r="BL4334" s="9"/>
      <c r="BM4334" s="9"/>
      <c r="BN4334" s="9"/>
      <c r="BO4334" s="9"/>
      <c r="BP4334" s="9"/>
      <c r="BQ4334" s="9"/>
      <c r="BR4334" s="9"/>
      <c r="BS4334" s="9"/>
      <c r="BT4334" s="9"/>
      <c r="BU4334" s="9"/>
      <c r="BV4334" s="9"/>
      <c r="BW4334" s="9"/>
      <c r="BX4334" s="9"/>
      <c r="BY4334" s="9"/>
      <c r="BZ4334" s="9"/>
    </row>
    <row r="4335" spans="1:78">
      <c r="A4335" s="9"/>
      <c r="B4335" s="10"/>
      <c r="D4335" s="9"/>
      <c r="E4335" s="9"/>
      <c r="F4335" s="9"/>
      <c r="G4335" s="9"/>
      <c r="H4335" s="9"/>
      <c r="I4335" s="9"/>
      <c r="J4335" s="9"/>
      <c r="K4335" s="9"/>
      <c r="L4335" s="9"/>
      <c r="M4335" s="9"/>
      <c r="N4335" s="9"/>
      <c r="O4335" s="9"/>
      <c r="P4335" s="9"/>
      <c r="Q4335" s="9"/>
      <c r="R4335" s="9"/>
      <c r="S4335" s="9"/>
      <c r="T4335" s="9"/>
      <c r="U4335" s="9"/>
      <c r="V4335" s="9"/>
      <c r="W4335" s="9"/>
      <c r="X4335" s="9"/>
      <c r="Y4335" s="9"/>
      <c r="Z4335" s="9"/>
      <c r="AA4335" s="9"/>
      <c r="AB4335" s="9"/>
      <c r="AC4335" s="9"/>
      <c r="AD4335" s="9"/>
      <c r="AE4335" s="9"/>
      <c r="AF4335" s="9"/>
      <c r="AG4335" s="9"/>
      <c r="AH4335" s="9"/>
      <c r="AI4335" s="9"/>
      <c r="AJ4335" s="9"/>
      <c r="AK4335" s="9"/>
      <c r="AL4335" s="9"/>
      <c r="AM4335" s="9"/>
      <c r="AN4335" s="9"/>
      <c r="AO4335" s="9"/>
      <c r="AP4335" s="9"/>
      <c r="AQ4335" s="9"/>
      <c r="AR4335" s="9"/>
      <c r="AS4335" s="9"/>
      <c r="AT4335" s="9"/>
      <c r="AU4335" s="9"/>
      <c r="AV4335" s="9"/>
      <c r="AW4335" s="9"/>
      <c r="AX4335" s="9"/>
      <c r="AY4335" s="9"/>
      <c r="AZ4335" s="9"/>
      <c r="BA4335" s="9"/>
      <c r="BB4335" s="9"/>
      <c r="BC4335" s="9"/>
      <c r="BD4335" s="9"/>
      <c r="BE4335" s="9"/>
      <c r="BF4335" s="9"/>
      <c r="BG4335" s="9"/>
      <c r="BH4335" s="9"/>
      <c r="BI4335" s="9"/>
      <c r="BJ4335" s="9"/>
      <c r="BK4335" s="9"/>
      <c r="BL4335" s="9"/>
      <c r="BM4335" s="9"/>
      <c r="BN4335" s="9"/>
      <c r="BO4335" s="9"/>
      <c r="BP4335" s="9"/>
      <c r="BQ4335" s="9"/>
      <c r="BR4335" s="9"/>
      <c r="BS4335" s="9"/>
      <c r="BT4335" s="9"/>
      <c r="BU4335" s="9"/>
      <c r="BV4335" s="9"/>
      <c r="BW4335" s="9"/>
      <c r="BX4335" s="9"/>
      <c r="BY4335" s="9"/>
      <c r="BZ4335" s="9"/>
    </row>
    <row r="4336" spans="1:78">
      <c r="A4336" s="9"/>
      <c r="B4336" s="10"/>
      <c r="D4336" s="9"/>
      <c r="E4336" s="9"/>
      <c r="F4336" s="9"/>
      <c r="G4336" s="9"/>
      <c r="H4336" s="9"/>
      <c r="I4336" s="9"/>
      <c r="J4336" s="9"/>
      <c r="K4336" s="9"/>
      <c r="L4336" s="9"/>
      <c r="M4336" s="9"/>
      <c r="N4336" s="9"/>
      <c r="O4336" s="9"/>
      <c r="P4336" s="9"/>
      <c r="Q4336" s="9"/>
      <c r="R4336" s="9"/>
      <c r="S4336" s="9"/>
      <c r="T4336" s="9"/>
      <c r="U4336" s="9"/>
      <c r="V4336" s="9"/>
      <c r="W4336" s="9"/>
      <c r="X4336" s="9"/>
      <c r="Y4336" s="9"/>
      <c r="Z4336" s="9"/>
      <c r="AA4336" s="9"/>
      <c r="AB4336" s="9"/>
      <c r="AC4336" s="9"/>
      <c r="AD4336" s="9"/>
      <c r="AE4336" s="9"/>
      <c r="AF4336" s="9"/>
      <c r="AG4336" s="9"/>
      <c r="AH4336" s="9"/>
      <c r="AI4336" s="9"/>
      <c r="AJ4336" s="9"/>
      <c r="AK4336" s="9"/>
      <c r="AL4336" s="9"/>
      <c r="AM4336" s="9"/>
      <c r="AN4336" s="9"/>
      <c r="AO4336" s="9"/>
      <c r="AP4336" s="9"/>
      <c r="AQ4336" s="9"/>
      <c r="AR4336" s="9"/>
      <c r="AS4336" s="9"/>
      <c r="AT4336" s="9"/>
      <c r="AU4336" s="9"/>
      <c r="AV4336" s="9"/>
      <c r="AW4336" s="9"/>
      <c r="AX4336" s="9"/>
      <c r="AY4336" s="9"/>
      <c r="AZ4336" s="9"/>
      <c r="BA4336" s="9"/>
      <c r="BB4336" s="9"/>
      <c r="BC4336" s="9"/>
      <c r="BD4336" s="9"/>
      <c r="BE4336" s="9"/>
      <c r="BF4336" s="9"/>
      <c r="BG4336" s="9"/>
      <c r="BH4336" s="9"/>
      <c r="BI4336" s="9"/>
      <c r="BJ4336" s="9"/>
      <c r="BK4336" s="9"/>
      <c r="BL4336" s="9"/>
      <c r="BM4336" s="9"/>
      <c r="BN4336" s="9"/>
      <c r="BO4336" s="9"/>
      <c r="BP4336" s="9"/>
      <c r="BQ4336" s="9"/>
      <c r="BR4336" s="9"/>
      <c r="BS4336" s="9"/>
      <c r="BT4336" s="9"/>
      <c r="BU4336" s="9"/>
      <c r="BV4336" s="9"/>
      <c r="BW4336" s="9"/>
      <c r="BX4336" s="9"/>
      <c r="BY4336" s="9"/>
      <c r="BZ4336" s="9"/>
    </row>
    <row r="4337" spans="1:78">
      <c r="A4337" s="9"/>
      <c r="B4337" s="10"/>
      <c r="D4337" s="9"/>
      <c r="E4337" s="9"/>
      <c r="F4337" s="9"/>
      <c r="G4337" s="9"/>
      <c r="H4337" s="9"/>
      <c r="I4337" s="9"/>
      <c r="J4337" s="9"/>
      <c r="K4337" s="9"/>
      <c r="L4337" s="9"/>
      <c r="M4337" s="9"/>
      <c r="N4337" s="9"/>
      <c r="O4337" s="9"/>
      <c r="P4337" s="9"/>
      <c r="Q4337" s="9"/>
      <c r="R4337" s="9"/>
      <c r="S4337" s="9"/>
      <c r="T4337" s="9"/>
      <c r="U4337" s="9"/>
      <c r="V4337" s="9"/>
      <c r="W4337" s="9"/>
      <c r="X4337" s="9"/>
      <c r="Y4337" s="9"/>
      <c r="Z4337" s="9"/>
      <c r="AA4337" s="9"/>
      <c r="AB4337" s="9"/>
      <c r="AC4337" s="9"/>
      <c r="AD4337" s="9"/>
      <c r="AE4337" s="9"/>
      <c r="AF4337" s="9"/>
      <c r="AG4337" s="9"/>
      <c r="AH4337" s="9"/>
      <c r="AI4337" s="9"/>
      <c r="AJ4337" s="9"/>
      <c r="AK4337" s="9"/>
      <c r="AL4337" s="9"/>
      <c r="AM4337" s="9"/>
      <c r="AN4337" s="9"/>
      <c r="AO4337" s="9"/>
      <c r="AP4337" s="9"/>
      <c r="AQ4337" s="9"/>
      <c r="AR4337" s="9"/>
      <c r="AS4337" s="9"/>
      <c r="AT4337" s="9"/>
      <c r="AU4337" s="9"/>
      <c r="AV4337" s="9"/>
      <c r="AW4337" s="9"/>
      <c r="AX4337" s="9"/>
      <c r="AY4337" s="9"/>
      <c r="AZ4337" s="9"/>
      <c r="BA4337" s="9"/>
      <c r="BB4337" s="9"/>
      <c r="BC4337" s="9"/>
      <c r="BD4337" s="9"/>
      <c r="BE4337" s="9"/>
      <c r="BF4337" s="9"/>
      <c r="BG4337" s="9"/>
      <c r="BH4337" s="9"/>
      <c r="BI4337" s="9"/>
      <c r="BJ4337" s="9"/>
      <c r="BK4337" s="9"/>
      <c r="BL4337" s="9"/>
      <c r="BM4337" s="9"/>
      <c r="BN4337" s="9"/>
      <c r="BO4337" s="9"/>
      <c r="BP4337" s="9"/>
      <c r="BQ4337" s="9"/>
      <c r="BR4337" s="9"/>
      <c r="BS4337" s="9"/>
      <c r="BT4337" s="9"/>
      <c r="BU4337" s="9"/>
      <c r="BV4337" s="9"/>
      <c r="BW4337" s="9"/>
      <c r="BX4337" s="9"/>
      <c r="BY4337" s="9"/>
      <c r="BZ4337" s="9"/>
    </row>
    <row r="4338" spans="1:78">
      <c r="A4338" s="9"/>
      <c r="B4338" s="10"/>
      <c r="D4338" s="9"/>
      <c r="E4338" s="9"/>
      <c r="F4338" s="9"/>
      <c r="G4338" s="9"/>
      <c r="H4338" s="9"/>
      <c r="I4338" s="9"/>
      <c r="J4338" s="9"/>
      <c r="K4338" s="9"/>
      <c r="L4338" s="9"/>
      <c r="M4338" s="9"/>
      <c r="N4338" s="9"/>
      <c r="O4338" s="9"/>
      <c r="P4338" s="9"/>
      <c r="Q4338" s="9"/>
      <c r="R4338" s="9"/>
      <c r="S4338" s="9"/>
      <c r="T4338" s="9"/>
      <c r="U4338" s="9"/>
      <c r="V4338" s="9"/>
      <c r="W4338" s="9"/>
      <c r="X4338" s="9"/>
      <c r="Y4338" s="9"/>
      <c r="Z4338" s="9"/>
      <c r="AA4338" s="9"/>
      <c r="AB4338" s="9"/>
      <c r="AC4338" s="9"/>
      <c r="AD4338" s="9"/>
      <c r="AE4338" s="9"/>
      <c r="AF4338" s="9"/>
      <c r="AG4338" s="9"/>
      <c r="AH4338" s="9"/>
      <c r="AI4338" s="9"/>
      <c r="AJ4338" s="9"/>
      <c r="AK4338" s="9"/>
      <c r="AL4338" s="9"/>
      <c r="AM4338" s="9"/>
      <c r="AN4338" s="9"/>
      <c r="AO4338" s="9"/>
      <c r="AP4338" s="9"/>
      <c r="AQ4338" s="9"/>
      <c r="AR4338" s="9"/>
      <c r="AS4338" s="9"/>
      <c r="AT4338" s="9"/>
      <c r="AU4338" s="9"/>
      <c r="AV4338" s="9"/>
      <c r="AW4338" s="9"/>
      <c r="AX4338" s="9"/>
      <c r="AY4338" s="9"/>
      <c r="AZ4338" s="9"/>
      <c r="BA4338" s="9"/>
      <c r="BB4338" s="9"/>
      <c r="BC4338" s="9"/>
      <c r="BD4338" s="9"/>
      <c r="BE4338" s="9"/>
      <c r="BF4338" s="9"/>
      <c r="BG4338" s="9"/>
      <c r="BH4338" s="9"/>
      <c r="BI4338" s="9"/>
      <c r="BJ4338" s="9"/>
      <c r="BK4338" s="9"/>
      <c r="BL4338" s="9"/>
      <c r="BM4338" s="9"/>
      <c r="BN4338" s="9"/>
      <c r="BO4338" s="9"/>
      <c r="BP4338" s="9"/>
      <c r="BQ4338" s="9"/>
      <c r="BR4338" s="9"/>
      <c r="BS4338" s="9"/>
      <c r="BT4338" s="9"/>
      <c r="BU4338" s="9"/>
      <c r="BV4338" s="9"/>
      <c r="BW4338" s="9"/>
      <c r="BX4338" s="9"/>
      <c r="BY4338" s="9"/>
      <c r="BZ4338" s="9"/>
    </row>
    <row r="4339" spans="1:78">
      <c r="A4339" s="9"/>
      <c r="B4339" s="10"/>
      <c r="D4339" s="9"/>
      <c r="E4339" s="9"/>
      <c r="F4339" s="9"/>
      <c r="G4339" s="9"/>
      <c r="H4339" s="9"/>
      <c r="I4339" s="9"/>
      <c r="J4339" s="9"/>
      <c r="K4339" s="9"/>
      <c r="L4339" s="9"/>
      <c r="M4339" s="9"/>
      <c r="N4339" s="9"/>
      <c r="O4339" s="9"/>
      <c r="P4339" s="9"/>
      <c r="Q4339" s="9"/>
      <c r="R4339" s="9"/>
      <c r="S4339" s="9"/>
      <c r="T4339" s="9"/>
      <c r="U4339" s="9"/>
      <c r="V4339" s="9"/>
      <c r="W4339" s="9"/>
      <c r="X4339" s="9"/>
      <c r="Y4339" s="9"/>
      <c r="Z4339" s="9"/>
      <c r="AA4339" s="9"/>
      <c r="AB4339" s="9"/>
      <c r="AC4339" s="9"/>
      <c r="AD4339" s="9"/>
      <c r="AE4339" s="9"/>
      <c r="AF4339" s="9"/>
      <c r="AG4339" s="9"/>
      <c r="AH4339" s="9"/>
      <c r="AI4339" s="9"/>
      <c r="AJ4339" s="9"/>
      <c r="AK4339" s="9"/>
      <c r="AL4339" s="9"/>
      <c r="AM4339" s="9"/>
      <c r="AN4339" s="9"/>
      <c r="AO4339" s="9"/>
      <c r="AP4339" s="9"/>
      <c r="AQ4339" s="9"/>
      <c r="AR4339" s="9"/>
      <c r="AS4339" s="9"/>
      <c r="AT4339" s="9"/>
      <c r="AU4339" s="9"/>
      <c r="AV4339" s="9"/>
      <c r="AW4339" s="9"/>
      <c r="AX4339" s="9"/>
      <c r="AY4339" s="9"/>
      <c r="AZ4339" s="9"/>
      <c r="BA4339" s="9"/>
      <c r="BB4339" s="9"/>
      <c r="BC4339" s="9"/>
      <c r="BD4339" s="9"/>
      <c r="BE4339" s="9"/>
      <c r="BF4339" s="9"/>
      <c r="BG4339" s="9"/>
      <c r="BH4339" s="9"/>
      <c r="BI4339" s="9"/>
      <c r="BJ4339" s="9"/>
      <c r="BK4339" s="9"/>
      <c r="BL4339" s="9"/>
      <c r="BM4339" s="9"/>
      <c r="BN4339" s="9"/>
      <c r="BO4339" s="9"/>
      <c r="BP4339" s="9"/>
      <c r="BQ4339" s="9"/>
      <c r="BR4339" s="9"/>
      <c r="BS4339" s="9"/>
      <c r="BT4339" s="9"/>
      <c r="BU4339" s="9"/>
      <c r="BV4339" s="9"/>
      <c r="BW4339" s="9"/>
      <c r="BX4339" s="9"/>
      <c r="BY4339" s="9"/>
      <c r="BZ4339" s="9"/>
    </row>
    <row r="4340" spans="1:78">
      <c r="A4340" s="9"/>
      <c r="B4340" s="10"/>
      <c r="D4340" s="9"/>
      <c r="E4340" s="9"/>
      <c r="F4340" s="9"/>
      <c r="G4340" s="9"/>
      <c r="H4340" s="9"/>
      <c r="I4340" s="9"/>
      <c r="J4340" s="9"/>
      <c r="K4340" s="9"/>
      <c r="L4340" s="9"/>
      <c r="M4340" s="9"/>
      <c r="N4340" s="9"/>
      <c r="O4340" s="9"/>
      <c r="P4340" s="9"/>
      <c r="Q4340" s="9"/>
      <c r="R4340" s="9"/>
      <c r="S4340" s="9"/>
      <c r="T4340" s="9"/>
      <c r="U4340" s="9"/>
      <c r="V4340" s="9"/>
      <c r="W4340" s="9"/>
      <c r="X4340" s="9"/>
      <c r="Y4340" s="9"/>
      <c r="Z4340" s="9"/>
      <c r="AA4340" s="9"/>
      <c r="AB4340" s="9"/>
      <c r="AC4340" s="9"/>
      <c r="AD4340" s="9"/>
      <c r="AE4340" s="9"/>
      <c r="AF4340" s="9"/>
      <c r="AG4340" s="9"/>
      <c r="AH4340" s="9"/>
      <c r="AI4340" s="9"/>
      <c r="AJ4340" s="9"/>
      <c r="AK4340" s="9"/>
      <c r="AL4340" s="9"/>
      <c r="AM4340" s="9"/>
      <c r="AN4340" s="9"/>
      <c r="AO4340" s="9"/>
      <c r="AP4340" s="9"/>
      <c r="AQ4340" s="9"/>
      <c r="AR4340" s="9"/>
      <c r="AS4340" s="9"/>
      <c r="AT4340" s="9"/>
      <c r="AU4340" s="9"/>
      <c r="AV4340" s="9"/>
      <c r="AW4340" s="9"/>
      <c r="AX4340" s="9"/>
      <c r="AY4340" s="9"/>
      <c r="AZ4340" s="9"/>
      <c r="BA4340" s="9"/>
      <c r="BB4340" s="9"/>
      <c r="BC4340" s="9"/>
      <c r="BD4340" s="9"/>
      <c r="BE4340" s="9"/>
      <c r="BF4340" s="9"/>
      <c r="BG4340" s="9"/>
      <c r="BH4340" s="9"/>
      <c r="BI4340" s="9"/>
      <c r="BJ4340" s="9"/>
      <c r="BK4340" s="9"/>
      <c r="BL4340" s="9"/>
      <c r="BM4340" s="9"/>
      <c r="BN4340" s="9"/>
      <c r="BO4340" s="9"/>
      <c r="BP4340" s="9"/>
      <c r="BQ4340" s="9"/>
      <c r="BR4340" s="9"/>
      <c r="BS4340" s="9"/>
      <c r="BT4340" s="9"/>
      <c r="BU4340" s="9"/>
      <c r="BV4340" s="9"/>
      <c r="BW4340" s="9"/>
      <c r="BX4340" s="9"/>
      <c r="BY4340" s="9"/>
      <c r="BZ4340" s="9"/>
    </row>
    <row r="4341" spans="1:78">
      <c r="A4341" s="9"/>
      <c r="B4341" s="10"/>
      <c r="D4341" s="9"/>
      <c r="E4341" s="9"/>
      <c r="F4341" s="9"/>
      <c r="G4341" s="9"/>
      <c r="H4341" s="9"/>
      <c r="I4341" s="9"/>
      <c r="J4341" s="9"/>
      <c r="K4341" s="9"/>
      <c r="L4341" s="9"/>
      <c r="M4341" s="9"/>
      <c r="N4341" s="9"/>
      <c r="O4341" s="9"/>
      <c r="P4341" s="9"/>
      <c r="Q4341" s="9"/>
      <c r="R4341" s="9"/>
      <c r="S4341" s="9"/>
      <c r="T4341" s="9"/>
      <c r="U4341" s="9"/>
      <c r="V4341" s="9"/>
      <c r="W4341" s="9"/>
      <c r="X4341" s="9"/>
      <c r="Y4341" s="9"/>
      <c r="Z4341" s="9"/>
      <c r="AA4341" s="9"/>
      <c r="AB4341" s="9"/>
      <c r="AC4341" s="9"/>
      <c r="AD4341" s="9"/>
      <c r="AE4341" s="9"/>
      <c r="AF4341" s="9"/>
      <c r="AG4341" s="9"/>
      <c r="AH4341" s="9"/>
      <c r="AI4341" s="9"/>
      <c r="AJ4341" s="9"/>
      <c r="AK4341" s="9"/>
      <c r="AL4341" s="9"/>
      <c r="AM4341" s="9"/>
      <c r="AN4341" s="9"/>
      <c r="AO4341" s="9"/>
      <c r="AP4341" s="9"/>
      <c r="AQ4341" s="9"/>
      <c r="AR4341" s="9"/>
      <c r="AS4341" s="9"/>
      <c r="AT4341" s="9"/>
      <c r="AU4341" s="9"/>
      <c r="AV4341" s="9"/>
      <c r="AW4341" s="9"/>
      <c r="AX4341" s="9"/>
      <c r="AY4341" s="9"/>
      <c r="AZ4341" s="9"/>
      <c r="BA4341" s="9"/>
      <c r="BB4341" s="9"/>
      <c r="BC4341" s="9"/>
      <c r="BD4341" s="9"/>
      <c r="BE4341" s="9"/>
      <c r="BF4341" s="9"/>
      <c r="BG4341" s="9"/>
      <c r="BH4341" s="9"/>
      <c r="BI4341" s="9"/>
      <c r="BJ4341" s="9"/>
      <c r="BK4341" s="9"/>
      <c r="BL4341" s="9"/>
      <c r="BM4341" s="9"/>
      <c r="BN4341" s="9"/>
      <c r="BO4341" s="9"/>
      <c r="BP4341" s="9"/>
      <c r="BQ4341" s="9"/>
      <c r="BR4341" s="9"/>
      <c r="BS4341" s="9"/>
      <c r="BT4341" s="9"/>
      <c r="BU4341" s="9"/>
      <c r="BV4341" s="9"/>
      <c r="BW4341" s="9"/>
      <c r="BX4341" s="9"/>
      <c r="BY4341" s="9"/>
      <c r="BZ4341" s="9"/>
    </row>
    <row r="4342" spans="1:78">
      <c r="A4342" s="9"/>
      <c r="B4342" s="10"/>
      <c r="D4342" s="9"/>
      <c r="E4342" s="9"/>
      <c r="F4342" s="9"/>
      <c r="G4342" s="9"/>
      <c r="H4342" s="9"/>
      <c r="I4342" s="9"/>
      <c r="J4342" s="9"/>
      <c r="K4342" s="9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9"/>
      <c r="Z4342" s="9"/>
      <c r="AA4342" s="9"/>
      <c r="AB4342" s="9"/>
      <c r="AC4342" s="9"/>
      <c r="AD4342" s="9"/>
      <c r="AE4342" s="9"/>
      <c r="AF4342" s="9"/>
      <c r="AG4342" s="9"/>
      <c r="AH4342" s="9"/>
      <c r="AI4342" s="9"/>
      <c r="AJ4342" s="9"/>
      <c r="AK4342" s="9"/>
      <c r="AL4342" s="9"/>
      <c r="AM4342" s="9"/>
      <c r="AN4342" s="9"/>
      <c r="AO4342" s="9"/>
      <c r="AP4342" s="9"/>
      <c r="AQ4342" s="9"/>
      <c r="AR4342" s="9"/>
      <c r="AS4342" s="9"/>
      <c r="AT4342" s="9"/>
      <c r="AU4342" s="9"/>
      <c r="AV4342" s="9"/>
      <c r="AW4342" s="9"/>
      <c r="AX4342" s="9"/>
      <c r="AY4342" s="9"/>
      <c r="AZ4342" s="9"/>
      <c r="BA4342" s="9"/>
      <c r="BB4342" s="9"/>
      <c r="BC4342" s="9"/>
      <c r="BD4342" s="9"/>
      <c r="BE4342" s="9"/>
      <c r="BF4342" s="9"/>
      <c r="BG4342" s="9"/>
      <c r="BH4342" s="9"/>
      <c r="BI4342" s="9"/>
      <c r="BJ4342" s="9"/>
      <c r="BK4342" s="9"/>
      <c r="BL4342" s="9"/>
      <c r="BM4342" s="9"/>
      <c r="BN4342" s="9"/>
      <c r="BO4342" s="9"/>
      <c r="BP4342" s="9"/>
      <c r="BQ4342" s="9"/>
      <c r="BR4342" s="9"/>
      <c r="BS4342" s="9"/>
      <c r="BT4342" s="9"/>
      <c r="BU4342" s="9"/>
      <c r="BV4342" s="9"/>
      <c r="BW4342" s="9"/>
      <c r="BX4342" s="9"/>
      <c r="BY4342" s="9"/>
      <c r="BZ4342" s="9"/>
    </row>
    <row r="4343" spans="1:78">
      <c r="A4343" s="9"/>
      <c r="B4343" s="10"/>
      <c r="D4343" s="9"/>
      <c r="E4343" s="9"/>
      <c r="F4343" s="9"/>
      <c r="G4343" s="9"/>
      <c r="H4343" s="9"/>
      <c r="I4343" s="9"/>
      <c r="J4343" s="9"/>
      <c r="K4343" s="9"/>
      <c r="L4343" s="9"/>
      <c r="M4343" s="9"/>
      <c r="N4343" s="9"/>
      <c r="O4343" s="9"/>
      <c r="P4343" s="9"/>
      <c r="Q4343" s="9"/>
      <c r="R4343" s="9"/>
      <c r="S4343" s="9"/>
      <c r="T4343" s="9"/>
      <c r="U4343" s="9"/>
      <c r="V4343" s="9"/>
      <c r="W4343" s="9"/>
      <c r="X4343" s="9"/>
      <c r="Y4343" s="9"/>
      <c r="Z4343" s="9"/>
      <c r="AA4343" s="9"/>
      <c r="AB4343" s="9"/>
      <c r="AC4343" s="9"/>
      <c r="AD4343" s="9"/>
      <c r="AE4343" s="9"/>
      <c r="AF4343" s="9"/>
      <c r="AG4343" s="9"/>
      <c r="AH4343" s="9"/>
      <c r="AI4343" s="9"/>
      <c r="AJ4343" s="9"/>
      <c r="AK4343" s="9"/>
      <c r="AL4343" s="9"/>
      <c r="AM4343" s="9"/>
      <c r="AN4343" s="9"/>
      <c r="AO4343" s="9"/>
      <c r="AP4343" s="9"/>
      <c r="AQ4343" s="9"/>
      <c r="AR4343" s="9"/>
      <c r="AS4343" s="9"/>
      <c r="AT4343" s="9"/>
      <c r="AU4343" s="9"/>
      <c r="AV4343" s="9"/>
      <c r="AW4343" s="9"/>
      <c r="AX4343" s="9"/>
      <c r="AY4343" s="9"/>
      <c r="AZ4343" s="9"/>
      <c r="BA4343" s="9"/>
      <c r="BB4343" s="9"/>
      <c r="BC4343" s="9"/>
      <c r="BD4343" s="9"/>
      <c r="BE4343" s="9"/>
      <c r="BF4343" s="9"/>
      <c r="BG4343" s="9"/>
      <c r="BH4343" s="9"/>
      <c r="BI4343" s="9"/>
      <c r="BJ4343" s="9"/>
      <c r="BK4343" s="9"/>
      <c r="BL4343" s="9"/>
      <c r="BM4343" s="9"/>
      <c r="BN4343" s="9"/>
      <c r="BO4343" s="9"/>
      <c r="BP4343" s="9"/>
      <c r="BQ4343" s="9"/>
      <c r="BR4343" s="9"/>
      <c r="BS4343" s="9"/>
      <c r="BT4343" s="9"/>
      <c r="BU4343" s="9"/>
      <c r="BV4343" s="9"/>
      <c r="BW4343" s="9"/>
      <c r="BX4343" s="9"/>
      <c r="BY4343" s="9"/>
      <c r="BZ4343" s="9"/>
    </row>
    <row r="4344" spans="1:78">
      <c r="A4344" s="9"/>
      <c r="B4344" s="10"/>
      <c r="D4344" s="9"/>
      <c r="E4344" s="9"/>
      <c r="F4344" s="9"/>
      <c r="G4344" s="9"/>
      <c r="H4344" s="9"/>
      <c r="I4344" s="9"/>
      <c r="J4344" s="9"/>
      <c r="K4344" s="9"/>
      <c r="L4344" s="9"/>
      <c r="M4344" s="9"/>
      <c r="N4344" s="9"/>
      <c r="O4344" s="9"/>
      <c r="P4344" s="9"/>
      <c r="Q4344" s="9"/>
      <c r="R4344" s="9"/>
      <c r="S4344" s="9"/>
      <c r="T4344" s="9"/>
      <c r="U4344" s="9"/>
      <c r="V4344" s="9"/>
      <c r="W4344" s="9"/>
      <c r="X4344" s="9"/>
      <c r="Y4344" s="9"/>
      <c r="Z4344" s="9"/>
      <c r="AA4344" s="9"/>
      <c r="AB4344" s="9"/>
      <c r="AC4344" s="9"/>
      <c r="AD4344" s="9"/>
      <c r="AE4344" s="9"/>
      <c r="AF4344" s="9"/>
      <c r="AG4344" s="9"/>
      <c r="AH4344" s="9"/>
      <c r="AI4344" s="9"/>
      <c r="AJ4344" s="9"/>
      <c r="AK4344" s="9"/>
      <c r="AL4344" s="9"/>
      <c r="AM4344" s="9"/>
      <c r="AN4344" s="9"/>
      <c r="AO4344" s="9"/>
      <c r="AP4344" s="9"/>
      <c r="AQ4344" s="9"/>
      <c r="AR4344" s="9"/>
      <c r="AS4344" s="9"/>
      <c r="AT4344" s="9"/>
      <c r="AU4344" s="9"/>
      <c r="AV4344" s="9"/>
      <c r="AW4344" s="9"/>
      <c r="AX4344" s="9"/>
      <c r="AY4344" s="9"/>
      <c r="AZ4344" s="9"/>
      <c r="BA4344" s="9"/>
      <c r="BB4344" s="9"/>
      <c r="BC4344" s="9"/>
      <c r="BD4344" s="9"/>
      <c r="BE4344" s="9"/>
      <c r="BF4344" s="9"/>
      <c r="BG4344" s="9"/>
      <c r="BH4344" s="9"/>
      <c r="BI4344" s="9"/>
      <c r="BJ4344" s="9"/>
      <c r="BK4344" s="9"/>
      <c r="BL4344" s="9"/>
      <c r="BM4344" s="9"/>
      <c r="BN4344" s="9"/>
      <c r="BO4344" s="9"/>
      <c r="BP4344" s="9"/>
      <c r="BQ4344" s="9"/>
      <c r="BR4344" s="9"/>
      <c r="BS4344" s="9"/>
      <c r="BT4344" s="9"/>
      <c r="BU4344" s="9"/>
      <c r="BV4344" s="9"/>
      <c r="BW4344" s="9"/>
      <c r="BX4344" s="9"/>
      <c r="BY4344" s="9"/>
      <c r="BZ4344" s="9"/>
    </row>
    <row r="4345" spans="1:78">
      <c r="A4345" s="9"/>
      <c r="B4345" s="10"/>
      <c r="D4345" s="9"/>
      <c r="E4345" s="9"/>
      <c r="F4345" s="9"/>
      <c r="G4345" s="9"/>
      <c r="H4345" s="9"/>
      <c r="I4345" s="9"/>
      <c r="J4345" s="9"/>
      <c r="K4345" s="9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  <c r="W4345" s="9"/>
      <c r="X4345" s="9"/>
      <c r="Y4345" s="9"/>
      <c r="Z4345" s="9"/>
      <c r="AA4345" s="9"/>
      <c r="AB4345" s="9"/>
      <c r="AC4345" s="9"/>
      <c r="AD4345" s="9"/>
      <c r="AE4345" s="9"/>
      <c r="AF4345" s="9"/>
      <c r="AG4345" s="9"/>
      <c r="AH4345" s="9"/>
      <c r="AI4345" s="9"/>
      <c r="AJ4345" s="9"/>
      <c r="AK4345" s="9"/>
      <c r="AL4345" s="9"/>
      <c r="AM4345" s="9"/>
      <c r="AN4345" s="9"/>
      <c r="AO4345" s="9"/>
      <c r="AP4345" s="9"/>
      <c r="AQ4345" s="9"/>
      <c r="AR4345" s="9"/>
      <c r="AS4345" s="9"/>
      <c r="AT4345" s="9"/>
      <c r="AU4345" s="9"/>
      <c r="AV4345" s="9"/>
      <c r="AW4345" s="9"/>
      <c r="AX4345" s="9"/>
      <c r="AY4345" s="9"/>
      <c r="AZ4345" s="9"/>
      <c r="BA4345" s="9"/>
      <c r="BB4345" s="9"/>
      <c r="BC4345" s="9"/>
      <c r="BD4345" s="9"/>
      <c r="BE4345" s="9"/>
      <c r="BF4345" s="9"/>
      <c r="BG4345" s="9"/>
      <c r="BH4345" s="9"/>
      <c r="BI4345" s="9"/>
      <c r="BJ4345" s="9"/>
      <c r="BK4345" s="9"/>
      <c r="BL4345" s="9"/>
      <c r="BM4345" s="9"/>
      <c r="BN4345" s="9"/>
      <c r="BO4345" s="9"/>
      <c r="BP4345" s="9"/>
      <c r="BQ4345" s="9"/>
      <c r="BR4345" s="9"/>
      <c r="BS4345" s="9"/>
      <c r="BT4345" s="9"/>
      <c r="BU4345" s="9"/>
      <c r="BV4345" s="9"/>
      <c r="BW4345" s="9"/>
      <c r="BX4345" s="9"/>
      <c r="BY4345" s="9"/>
      <c r="BZ4345" s="9"/>
    </row>
    <row r="4346" spans="1:78">
      <c r="A4346" s="9"/>
      <c r="B4346" s="10"/>
      <c r="D4346" s="9"/>
      <c r="E4346" s="9"/>
      <c r="F4346" s="9"/>
      <c r="G4346" s="9"/>
      <c r="H4346" s="9"/>
      <c r="I4346" s="9"/>
      <c r="J4346" s="9"/>
      <c r="K4346" s="9"/>
      <c r="L4346" s="9"/>
      <c r="M4346" s="9"/>
      <c r="N4346" s="9"/>
      <c r="O4346" s="9"/>
      <c r="P4346" s="9"/>
      <c r="Q4346" s="9"/>
      <c r="R4346" s="9"/>
      <c r="S4346" s="9"/>
      <c r="T4346" s="9"/>
      <c r="U4346" s="9"/>
      <c r="V4346" s="9"/>
      <c r="W4346" s="9"/>
      <c r="X4346" s="9"/>
      <c r="Y4346" s="9"/>
      <c r="Z4346" s="9"/>
      <c r="AA4346" s="9"/>
      <c r="AB4346" s="9"/>
      <c r="AC4346" s="9"/>
      <c r="AD4346" s="9"/>
      <c r="AE4346" s="9"/>
      <c r="AF4346" s="9"/>
      <c r="AG4346" s="9"/>
      <c r="AH4346" s="9"/>
      <c r="AI4346" s="9"/>
      <c r="AJ4346" s="9"/>
      <c r="AK4346" s="9"/>
      <c r="AL4346" s="9"/>
      <c r="AM4346" s="9"/>
      <c r="AN4346" s="9"/>
      <c r="AO4346" s="9"/>
      <c r="AP4346" s="9"/>
      <c r="AQ4346" s="9"/>
      <c r="AR4346" s="9"/>
      <c r="AS4346" s="9"/>
      <c r="AT4346" s="9"/>
      <c r="AU4346" s="9"/>
      <c r="AV4346" s="9"/>
      <c r="AW4346" s="9"/>
      <c r="AX4346" s="9"/>
      <c r="AY4346" s="9"/>
      <c r="AZ4346" s="9"/>
      <c r="BA4346" s="9"/>
      <c r="BB4346" s="9"/>
      <c r="BC4346" s="9"/>
      <c r="BD4346" s="9"/>
      <c r="BE4346" s="9"/>
      <c r="BF4346" s="9"/>
      <c r="BG4346" s="9"/>
      <c r="BH4346" s="9"/>
      <c r="BI4346" s="9"/>
      <c r="BJ4346" s="9"/>
      <c r="BK4346" s="9"/>
      <c r="BL4346" s="9"/>
      <c r="BM4346" s="9"/>
      <c r="BN4346" s="9"/>
      <c r="BO4346" s="9"/>
      <c r="BP4346" s="9"/>
      <c r="BQ4346" s="9"/>
      <c r="BR4346" s="9"/>
      <c r="BS4346" s="9"/>
      <c r="BT4346" s="9"/>
      <c r="BU4346" s="9"/>
      <c r="BV4346" s="9"/>
      <c r="BW4346" s="9"/>
      <c r="BX4346" s="9"/>
      <c r="BY4346" s="9"/>
      <c r="BZ4346" s="9"/>
    </row>
    <row r="4347" spans="1:78">
      <c r="A4347" s="9"/>
      <c r="B4347" s="10"/>
      <c r="D4347" s="9"/>
      <c r="E4347" s="9"/>
      <c r="F4347" s="9"/>
      <c r="G4347" s="9"/>
      <c r="H4347" s="9"/>
      <c r="I4347" s="9"/>
      <c r="J4347" s="9"/>
      <c r="K4347" s="9"/>
      <c r="L4347" s="9"/>
      <c r="M4347" s="9"/>
      <c r="N4347" s="9"/>
      <c r="O4347" s="9"/>
      <c r="P4347" s="9"/>
      <c r="Q4347" s="9"/>
      <c r="R4347" s="9"/>
      <c r="S4347" s="9"/>
      <c r="T4347" s="9"/>
      <c r="U4347" s="9"/>
      <c r="V4347" s="9"/>
      <c r="W4347" s="9"/>
      <c r="X4347" s="9"/>
      <c r="Y4347" s="9"/>
      <c r="Z4347" s="9"/>
      <c r="AA4347" s="9"/>
      <c r="AB4347" s="9"/>
      <c r="AC4347" s="9"/>
      <c r="AD4347" s="9"/>
      <c r="AE4347" s="9"/>
      <c r="AF4347" s="9"/>
      <c r="AG4347" s="9"/>
      <c r="AH4347" s="9"/>
      <c r="AI4347" s="9"/>
      <c r="AJ4347" s="9"/>
      <c r="AK4347" s="9"/>
      <c r="AL4347" s="9"/>
      <c r="AM4347" s="9"/>
      <c r="AN4347" s="9"/>
      <c r="AO4347" s="9"/>
      <c r="AP4347" s="9"/>
      <c r="AQ4347" s="9"/>
      <c r="AR4347" s="9"/>
      <c r="AS4347" s="9"/>
      <c r="AT4347" s="9"/>
      <c r="AU4347" s="9"/>
      <c r="AV4347" s="9"/>
      <c r="AW4347" s="9"/>
      <c r="AX4347" s="9"/>
      <c r="AY4347" s="9"/>
      <c r="AZ4347" s="9"/>
      <c r="BA4347" s="9"/>
      <c r="BB4347" s="9"/>
      <c r="BC4347" s="9"/>
      <c r="BD4347" s="9"/>
      <c r="BE4347" s="9"/>
      <c r="BF4347" s="9"/>
      <c r="BG4347" s="9"/>
      <c r="BH4347" s="9"/>
      <c r="BI4347" s="9"/>
      <c r="BJ4347" s="9"/>
      <c r="BK4347" s="9"/>
      <c r="BL4347" s="9"/>
      <c r="BM4347" s="9"/>
      <c r="BN4347" s="9"/>
      <c r="BO4347" s="9"/>
      <c r="BP4347" s="9"/>
      <c r="BQ4347" s="9"/>
      <c r="BR4347" s="9"/>
      <c r="BS4347" s="9"/>
      <c r="BT4347" s="9"/>
      <c r="BU4347" s="9"/>
      <c r="BV4347" s="9"/>
      <c r="BW4347" s="9"/>
      <c r="BX4347" s="9"/>
      <c r="BY4347" s="9"/>
      <c r="BZ4347" s="9"/>
    </row>
    <row r="4348" spans="1:78">
      <c r="A4348" s="9"/>
      <c r="B4348" s="10"/>
      <c r="D4348" s="9"/>
      <c r="E4348" s="9"/>
      <c r="F4348" s="9"/>
      <c r="G4348" s="9"/>
      <c r="H4348" s="9"/>
      <c r="I4348" s="9"/>
      <c r="J4348" s="9"/>
      <c r="K4348" s="9"/>
      <c r="L4348" s="9"/>
      <c r="M4348" s="9"/>
      <c r="N4348" s="9"/>
      <c r="O4348" s="9"/>
      <c r="P4348" s="9"/>
      <c r="Q4348" s="9"/>
      <c r="R4348" s="9"/>
      <c r="S4348" s="9"/>
      <c r="T4348" s="9"/>
      <c r="U4348" s="9"/>
      <c r="V4348" s="9"/>
      <c r="W4348" s="9"/>
      <c r="X4348" s="9"/>
      <c r="Y4348" s="9"/>
      <c r="Z4348" s="9"/>
      <c r="AA4348" s="9"/>
      <c r="AB4348" s="9"/>
      <c r="AC4348" s="9"/>
      <c r="AD4348" s="9"/>
      <c r="AE4348" s="9"/>
      <c r="AF4348" s="9"/>
      <c r="AG4348" s="9"/>
      <c r="AH4348" s="9"/>
      <c r="AI4348" s="9"/>
      <c r="AJ4348" s="9"/>
      <c r="AK4348" s="9"/>
      <c r="AL4348" s="9"/>
      <c r="AM4348" s="9"/>
      <c r="AN4348" s="9"/>
      <c r="AO4348" s="9"/>
      <c r="AP4348" s="9"/>
      <c r="AQ4348" s="9"/>
      <c r="AR4348" s="9"/>
      <c r="AS4348" s="9"/>
      <c r="AT4348" s="9"/>
      <c r="AU4348" s="9"/>
      <c r="AV4348" s="9"/>
      <c r="AW4348" s="9"/>
      <c r="AX4348" s="9"/>
      <c r="AY4348" s="9"/>
      <c r="AZ4348" s="9"/>
      <c r="BA4348" s="9"/>
      <c r="BB4348" s="9"/>
      <c r="BC4348" s="9"/>
      <c r="BD4348" s="9"/>
      <c r="BE4348" s="9"/>
      <c r="BF4348" s="9"/>
      <c r="BG4348" s="9"/>
      <c r="BH4348" s="9"/>
      <c r="BI4348" s="9"/>
      <c r="BJ4348" s="9"/>
      <c r="BK4348" s="9"/>
      <c r="BL4348" s="9"/>
      <c r="BM4348" s="9"/>
      <c r="BN4348" s="9"/>
      <c r="BO4348" s="9"/>
      <c r="BP4348" s="9"/>
      <c r="BQ4348" s="9"/>
      <c r="BR4348" s="9"/>
      <c r="BS4348" s="9"/>
      <c r="BT4348" s="9"/>
      <c r="BU4348" s="9"/>
      <c r="BV4348" s="9"/>
      <c r="BW4348" s="9"/>
      <c r="BX4348" s="9"/>
      <c r="BY4348" s="9"/>
      <c r="BZ4348" s="9"/>
    </row>
    <row r="4349" spans="1:78">
      <c r="A4349" s="9"/>
      <c r="B4349" s="10"/>
      <c r="D4349" s="9"/>
      <c r="E4349" s="9"/>
      <c r="F4349" s="9"/>
      <c r="G4349" s="9"/>
      <c r="H4349" s="9"/>
      <c r="I4349" s="9"/>
      <c r="J4349" s="9"/>
      <c r="K4349" s="9"/>
      <c r="L4349" s="9"/>
      <c r="M4349" s="9"/>
      <c r="N4349" s="9"/>
      <c r="O4349" s="9"/>
      <c r="P4349" s="9"/>
      <c r="Q4349" s="9"/>
      <c r="R4349" s="9"/>
      <c r="S4349" s="9"/>
      <c r="T4349" s="9"/>
      <c r="U4349" s="9"/>
      <c r="V4349" s="9"/>
      <c r="W4349" s="9"/>
      <c r="X4349" s="9"/>
      <c r="Y4349" s="9"/>
      <c r="Z4349" s="9"/>
      <c r="AA4349" s="9"/>
      <c r="AB4349" s="9"/>
      <c r="AC4349" s="9"/>
      <c r="AD4349" s="9"/>
      <c r="AE4349" s="9"/>
      <c r="AF4349" s="9"/>
      <c r="AG4349" s="9"/>
      <c r="AH4349" s="9"/>
      <c r="AI4349" s="9"/>
      <c r="AJ4349" s="9"/>
      <c r="AK4349" s="9"/>
      <c r="AL4349" s="9"/>
      <c r="AM4349" s="9"/>
      <c r="AN4349" s="9"/>
      <c r="AO4349" s="9"/>
      <c r="AP4349" s="9"/>
      <c r="AQ4349" s="9"/>
      <c r="AR4349" s="9"/>
      <c r="AS4349" s="9"/>
      <c r="AT4349" s="9"/>
      <c r="AU4349" s="9"/>
      <c r="AV4349" s="9"/>
      <c r="AW4349" s="9"/>
      <c r="AX4349" s="9"/>
      <c r="AY4349" s="9"/>
      <c r="AZ4349" s="9"/>
      <c r="BA4349" s="9"/>
      <c r="BB4349" s="9"/>
      <c r="BC4349" s="9"/>
      <c r="BD4349" s="9"/>
      <c r="BE4349" s="9"/>
      <c r="BF4349" s="9"/>
      <c r="BG4349" s="9"/>
      <c r="BH4349" s="9"/>
      <c r="BI4349" s="9"/>
      <c r="BJ4349" s="9"/>
      <c r="BK4349" s="9"/>
      <c r="BL4349" s="9"/>
      <c r="BM4349" s="9"/>
      <c r="BN4349" s="9"/>
      <c r="BO4349" s="9"/>
      <c r="BP4349" s="9"/>
      <c r="BQ4349" s="9"/>
      <c r="BR4349" s="9"/>
      <c r="BS4349" s="9"/>
      <c r="BT4349" s="9"/>
      <c r="BU4349" s="9"/>
      <c r="BV4349" s="9"/>
      <c r="BW4349" s="9"/>
      <c r="BX4349" s="9"/>
      <c r="BY4349" s="9"/>
      <c r="BZ4349" s="9"/>
    </row>
    <row r="4350" spans="1:78">
      <c r="A4350" s="9"/>
      <c r="B4350" s="10"/>
      <c r="D4350" s="9"/>
      <c r="E4350" s="9"/>
      <c r="F4350" s="9"/>
      <c r="G4350" s="9"/>
      <c r="H4350" s="9"/>
      <c r="I4350" s="9"/>
      <c r="J4350" s="9"/>
      <c r="K4350" s="9"/>
      <c r="L4350" s="9"/>
      <c r="M4350" s="9"/>
      <c r="N4350" s="9"/>
      <c r="O4350" s="9"/>
      <c r="P4350" s="9"/>
      <c r="Q4350" s="9"/>
      <c r="R4350" s="9"/>
      <c r="S4350" s="9"/>
      <c r="T4350" s="9"/>
      <c r="U4350" s="9"/>
      <c r="V4350" s="9"/>
      <c r="W4350" s="9"/>
      <c r="X4350" s="9"/>
      <c r="Y4350" s="9"/>
      <c r="Z4350" s="9"/>
      <c r="AA4350" s="9"/>
      <c r="AB4350" s="9"/>
      <c r="AC4350" s="9"/>
      <c r="AD4350" s="9"/>
      <c r="AE4350" s="9"/>
      <c r="AF4350" s="9"/>
      <c r="AG4350" s="9"/>
      <c r="AH4350" s="9"/>
      <c r="AI4350" s="9"/>
      <c r="AJ4350" s="9"/>
      <c r="AK4350" s="9"/>
      <c r="AL4350" s="9"/>
      <c r="AM4350" s="9"/>
      <c r="AN4350" s="9"/>
      <c r="AO4350" s="9"/>
      <c r="AP4350" s="9"/>
      <c r="AQ4350" s="9"/>
      <c r="AR4350" s="9"/>
      <c r="AS4350" s="9"/>
      <c r="AT4350" s="9"/>
      <c r="AU4350" s="9"/>
      <c r="AV4350" s="9"/>
      <c r="AW4350" s="9"/>
      <c r="AX4350" s="9"/>
      <c r="AY4350" s="9"/>
      <c r="AZ4350" s="9"/>
      <c r="BA4350" s="9"/>
      <c r="BB4350" s="9"/>
      <c r="BC4350" s="9"/>
      <c r="BD4350" s="9"/>
      <c r="BE4350" s="9"/>
      <c r="BF4350" s="9"/>
      <c r="BG4350" s="9"/>
      <c r="BH4350" s="9"/>
      <c r="BI4350" s="9"/>
      <c r="BJ4350" s="9"/>
      <c r="BK4350" s="9"/>
      <c r="BL4350" s="9"/>
      <c r="BM4350" s="9"/>
      <c r="BN4350" s="9"/>
      <c r="BO4350" s="9"/>
      <c r="BP4350" s="9"/>
      <c r="BQ4350" s="9"/>
      <c r="BR4350" s="9"/>
      <c r="BS4350" s="9"/>
      <c r="BT4350" s="9"/>
      <c r="BU4350" s="9"/>
      <c r="BV4350" s="9"/>
      <c r="BW4350" s="9"/>
      <c r="BX4350" s="9"/>
      <c r="BY4350" s="9"/>
      <c r="BZ4350" s="9"/>
    </row>
    <row r="4351" spans="1:78">
      <c r="A4351" s="9"/>
      <c r="B4351" s="10"/>
      <c r="D4351" s="9"/>
      <c r="E4351" s="9"/>
      <c r="F4351" s="9"/>
      <c r="G4351" s="9"/>
      <c r="H4351" s="9"/>
      <c r="I4351" s="9"/>
      <c r="J4351" s="9"/>
      <c r="K4351" s="9"/>
      <c r="L4351" s="9"/>
      <c r="M4351" s="9"/>
      <c r="N4351" s="9"/>
      <c r="O4351" s="9"/>
      <c r="P4351" s="9"/>
      <c r="Q4351" s="9"/>
      <c r="R4351" s="9"/>
      <c r="S4351" s="9"/>
      <c r="T4351" s="9"/>
      <c r="U4351" s="9"/>
      <c r="V4351" s="9"/>
      <c r="W4351" s="9"/>
      <c r="X4351" s="9"/>
      <c r="Y4351" s="9"/>
      <c r="Z4351" s="9"/>
      <c r="AA4351" s="9"/>
      <c r="AB4351" s="9"/>
      <c r="AC4351" s="9"/>
      <c r="AD4351" s="9"/>
      <c r="AE4351" s="9"/>
      <c r="AF4351" s="9"/>
      <c r="AG4351" s="9"/>
      <c r="AH4351" s="9"/>
      <c r="AI4351" s="9"/>
      <c r="AJ4351" s="9"/>
      <c r="AK4351" s="9"/>
      <c r="AL4351" s="9"/>
      <c r="AM4351" s="9"/>
      <c r="AN4351" s="9"/>
      <c r="AO4351" s="9"/>
      <c r="AP4351" s="9"/>
      <c r="AQ4351" s="9"/>
      <c r="AR4351" s="9"/>
      <c r="AS4351" s="9"/>
      <c r="AT4351" s="9"/>
      <c r="AU4351" s="9"/>
      <c r="AV4351" s="9"/>
      <c r="AW4351" s="9"/>
      <c r="AX4351" s="9"/>
      <c r="AY4351" s="9"/>
      <c r="AZ4351" s="9"/>
      <c r="BA4351" s="9"/>
      <c r="BB4351" s="9"/>
      <c r="BC4351" s="9"/>
      <c r="BD4351" s="9"/>
      <c r="BE4351" s="9"/>
      <c r="BF4351" s="9"/>
      <c r="BG4351" s="9"/>
      <c r="BH4351" s="9"/>
      <c r="BI4351" s="9"/>
      <c r="BJ4351" s="9"/>
      <c r="BK4351" s="9"/>
      <c r="BL4351" s="9"/>
      <c r="BM4351" s="9"/>
      <c r="BN4351" s="9"/>
      <c r="BO4351" s="9"/>
      <c r="BP4351" s="9"/>
      <c r="BQ4351" s="9"/>
      <c r="BR4351" s="9"/>
      <c r="BS4351" s="9"/>
      <c r="BT4351" s="9"/>
      <c r="BU4351" s="9"/>
      <c r="BV4351" s="9"/>
      <c r="BW4351" s="9"/>
      <c r="BX4351" s="9"/>
      <c r="BY4351" s="9"/>
      <c r="BZ4351" s="9"/>
    </row>
    <row r="4352" spans="1:78">
      <c r="A4352" s="9"/>
      <c r="B4352" s="10"/>
      <c r="D4352" s="9"/>
      <c r="E4352" s="9"/>
      <c r="F4352" s="9"/>
      <c r="G4352" s="9"/>
      <c r="H4352" s="9"/>
      <c r="I4352" s="9"/>
      <c r="J4352" s="9"/>
      <c r="K4352" s="9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9"/>
      <c r="Z4352" s="9"/>
      <c r="AA4352" s="9"/>
      <c r="AB4352" s="9"/>
      <c r="AC4352" s="9"/>
      <c r="AD4352" s="9"/>
      <c r="AE4352" s="9"/>
      <c r="AF4352" s="9"/>
      <c r="AG4352" s="9"/>
      <c r="AH4352" s="9"/>
      <c r="AI4352" s="9"/>
      <c r="AJ4352" s="9"/>
      <c r="AK4352" s="9"/>
      <c r="AL4352" s="9"/>
      <c r="AM4352" s="9"/>
      <c r="AN4352" s="9"/>
      <c r="AO4352" s="9"/>
      <c r="AP4352" s="9"/>
      <c r="AQ4352" s="9"/>
      <c r="AR4352" s="9"/>
      <c r="AS4352" s="9"/>
      <c r="AT4352" s="9"/>
      <c r="AU4352" s="9"/>
      <c r="AV4352" s="9"/>
      <c r="AW4352" s="9"/>
      <c r="AX4352" s="9"/>
      <c r="AY4352" s="9"/>
      <c r="AZ4352" s="9"/>
      <c r="BA4352" s="9"/>
      <c r="BB4352" s="9"/>
      <c r="BC4352" s="9"/>
      <c r="BD4352" s="9"/>
      <c r="BE4352" s="9"/>
      <c r="BF4352" s="9"/>
      <c r="BG4352" s="9"/>
      <c r="BH4352" s="9"/>
      <c r="BI4352" s="9"/>
      <c r="BJ4352" s="9"/>
      <c r="BK4352" s="9"/>
      <c r="BL4352" s="9"/>
      <c r="BM4352" s="9"/>
      <c r="BN4352" s="9"/>
      <c r="BO4352" s="9"/>
      <c r="BP4352" s="9"/>
      <c r="BQ4352" s="9"/>
      <c r="BR4352" s="9"/>
      <c r="BS4352" s="9"/>
      <c r="BT4352" s="9"/>
      <c r="BU4352" s="9"/>
      <c r="BV4352" s="9"/>
      <c r="BW4352" s="9"/>
      <c r="BX4352" s="9"/>
      <c r="BY4352" s="9"/>
      <c r="BZ4352" s="9"/>
    </row>
    <row r="4353" spans="1:78">
      <c r="A4353" s="9"/>
      <c r="B4353" s="10"/>
      <c r="D4353" s="9"/>
      <c r="E4353" s="9"/>
      <c r="F4353" s="9"/>
      <c r="G4353" s="9"/>
      <c r="H4353" s="9"/>
      <c r="I4353" s="9"/>
      <c r="J4353" s="9"/>
      <c r="K4353" s="9"/>
      <c r="L4353" s="9"/>
      <c r="M4353" s="9"/>
      <c r="N4353" s="9"/>
      <c r="O4353" s="9"/>
      <c r="P4353" s="9"/>
      <c r="Q4353" s="9"/>
      <c r="R4353" s="9"/>
      <c r="S4353" s="9"/>
      <c r="T4353" s="9"/>
      <c r="U4353" s="9"/>
      <c r="V4353" s="9"/>
      <c r="W4353" s="9"/>
      <c r="X4353" s="9"/>
      <c r="Y4353" s="9"/>
      <c r="Z4353" s="9"/>
      <c r="AA4353" s="9"/>
      <c r="AB4353" s="9"/>
      <c r="AC4353" s="9"/>
      <c r="AD4353" s="9"/>
      <c r="AE4353" s="9"/>
      <c r="AF4353" s="9"/>
      <c r="AG4353" s="9"/>
      <c r="AH4353" s="9"/>
      <c r="AI4353" s="9"/>
      <c r="AJ4353" s="9"/>
      <c r="AK4353" s="9"/>
      <c r="AL4353" s="9"/>
      <c r="AM4353" s="9"/>
      <c r="AN4353" s="9"/>
      <c r="AO4353" s="9"/>
      <c r="AP4353" s="9"/>
      <c r="AQ4353" s="9"/>
      <c r="AR4353" s="9"/>
      <c r="AS4353" s="9"/>
      <c r="AT4353" s="9"/>
      <c r="AU4353" s="9"/>
      <c r="AV4353" s="9"/>
      <c r="AW4353" s="9"/>
      <c r="AX4353" s="9"/>
      <c r="AY4353" s="9"/>
      <c r="AZ4353" s="9"/>
      <c r="BA4353" s="9"/>
      <c r="BB4353" s="9"/>
      <c r="BC4353" s="9"/>
      <c r="BD4353" s="9"/>
      <c r="BE4353" s="9"/>
      <c r="BF4353" s="9"/>
      <c r="BG4353" s="9"/>
      <c r="BH4353" s="9"/>
      <c r="BI4353" s="9"/>
      <c r="BJ4353" s="9"/>
      <c r="BK4353" s="9"/>
      <c r="BL4353" s="9"/>
      <c r="BM4353" s="9"/>
      <c r="BN4353" s="9"/>
      <c r="BO4353" s="9"/>
      <c r="BP4353" s="9"/>
      <c r="BQ4353" s="9"/>
      <c r="BR4353" s="9"/>
      <c r="BS4353" s="9"/>
      <c r="BT4353" s="9"/>
      <c r="BU4353" s="9"/>
      <c r="BV4353" s="9"/>
      <c r="BW4353" s="9"/>
      <c r="BX4353" s="9"/>
      <c r="BY4353" s="9"/>
      <c r="BZ4353" s="9"/>
    </row>
    <row r="4354" spans="1:78">
      <c r="A4354" s="9"/>
      <c r="B4354" s="10"/>
      <c r="D4354" s="9"/>
      <c r="E4354" s="9"/>
      <c r="F4354" s="9"/>
      <c r="G4354" s="9"/>
      <c r="H4354" s="9"/>
      <c r="I4354" s="9"/>
      <c r="J4354" s="9"/>
      <c r="K4354" s="9"/>
      <c r="L4354" s="9"/>
      <c r="M4354" s="9"/>
      <c r="N4354" s="9"/>
      <c r="O4354" s="9"/>
      <c r="P4354" s="9"/>
      <c r="Q4354" s="9"/>
      <c r="R4354" s="9"/>
      <c r="S4354" s="9"/>
      <c r="T4354" s="9"/>
      <c r="U4354" s="9"/>
      <c r="V4354" s="9"/>
      <c r="W4354" s="9"/>
      <c r="X4354" s="9"/>
      <c r="Y4354" s="9"/>
      <c r="Z4354" s="9"/>
      <c r="AA4354" s="9"/>
      <c r="AB4354" s="9"/>
      <c r="AC4354" s="9"/>
      <c r="AD4354" s="9"/>
      <c r="AE4354" s="9"/>
      <c r="AF4354" s="9"/>
      <c r="AG4354" s="9"/>
      <c r="AH4354" s="9"/>
      <c r="AI4354" s="9"/>
      <c r="AJ4354" s="9"/>
      <c r="AK4354" s="9"/>
      <c r="AL4354" s="9"/>
      <c r="AM4354" s="9"/>
      <c r="AN4354" s="9"/>
      <c r="AO4354" s="9"/>
      <c r="AP4354" s="9"/>
      <c r="AQ4354" s="9"/>
      <c r="AR4354" s="9"/>
      <c r="AS4354" s="9"/>
      <c r="AT4354" s="9"/>
      <c r="AU4354" s="9"/>
      <c r="AV4354" s="9"/>
      <c r="AW4354" s="9"/>
      <c r="AX4354" s="9"/>
      <c r="AY4354" s="9"/>
      <c r="AZ4354" s="9"/>
      <c r="BA4354" s="9"/>
      <c r="BB4354" s="9"/>
      <c r="BC4354" s="9"/>
      <c r="BD4354" s="9"/>
      <c r="BE4354" s="9"/>
      <c r="BF4354" s="9"/>
      <c r="BG4354" s="9"/>
      <c r="BH4354" s="9"/>
      <c r="BI4354" s="9"/>
      <c r="BJ4354" s="9"/>
      <c r="BK4354" s="9"/>
      <c r="BL4354" s="9"/>
      <c r="BM4354" s="9"/>
      <c r="BN4354" s="9"/>
      <c r="BO4354" s="9"/>
      <c r="BP4354" s="9"/>
      <c r="BQ4354" s="9"/>
      <c r="BR4354" s="9"/>
      <c r="BS4354" s="9"/>
      <c r="BT4354" s="9"/>
      <c r="BU4354" s="9"/>
      <c r="BV4354" s="9"/>
      <c r="BW4354" s="9"/>
      <c r="BX4354" s="9"/>
      <c r="BY4354" s="9"/>
      <c r="BZ4354" s="9"/>
    </row>
    <row r="4355" spans="1:78">
      <c r="A4355" s="9"/>
      <c r="B4355" s="10"/>
      <c r="D4355" s="9"/>
      <c r="E4355" s="9"/>
      <c r="F4355" s="9"/>
      <c r="G4355" s="9"/>
      <c r="H4355" s="9"/>
      <c r="I4355" s="9"/>
      <c r="J4355" s="9"/>
      <c r="K4355" s="9"/>
      <c r="L4355" s="9"/>
      <c r="M4355" s="9"/>
      <c r="N4355" s="9"/>
      <c r="O4355" s="9"/>
      <c r="P4355" s="9"/>
      <c r="Q4355" s="9"/>
      <c r="R4355" s="9"/>
      <c r="S4355" s="9"/>
      <c r="T4355" s="9"/>
      <c r="U4355" s="9"/>
      <c r="V4355" s="9"/>
      <c r="W4355" s="9"/>
      <c r="X4355" s="9"/>
      <c r="Y4355" s="9"/>
      <c r="Z4355" s="9"/>
      <c r="AA4355" s="9"/>
      <c r="AB4355" s="9"/>
      <c r="AC4355" s="9"/>
      <c r="AD4355" s="9"/>
      <c r="AE4355" s="9"/>
      <c r="AF4355" s="9"/>
      <c r="AG4355" s="9"/>
      <c r="AH4355" s="9"/>
      <c r="AI4355" s="9"/>
      <c r="AJ4355" s="9"/>
      <c r="AK4355" s="9"/>
      <c r="AL4355" s="9"/>
      <c r="AM4355" s="9"/>
      <c r="AN4355" s="9"/>
      <c r="AO4355" s="9"/>
      <c r="AP4355" s="9"/>
      <c r="AQ4355" s="9"/>
      <c r="AR4355" s="9"/>
      <c r="AS4355" s="9"/>
      <c r="AT4355" s="9"/>
      <c r="AU4355" s="9"/>
      <c r="AV4355" s="9"/>
      <c r="AW4355" s="9"/>
      <c r="AX4355" s="9"/>
      <c r="AY4355" s="9"/>
      <c r="AZ4355" s="9"/>
      <c r="BA4355" s="9"/>
      <c r="BB4355" s="9"/>
      <c r="BC4355" s="9"/>
      <c r="BD4355" s="9"/>
      <c r="BE4355" s="9"/>
      <c r="BF4355" s="9"/>
      <c r="BG4355" s="9"/>
      <c r="BH4355" s="9"/>
      <c r="BI4355" s="9"/>
      <c r="BJ4355" s="9"/>
      <c r="BK4355" s="9"/>
      <c r="BL4355" s="9"/>
      <c r="BM4355" s="9"/>
      <c r="BN4355" s="9"/>
      <c r="BO4355" s="9"/>
      <c r="BP4355" s="9"/>
      <c r="BQ4355" s="9"/>
      <c r="BR4355" s="9"/>
      <c r="BS4355" s="9"/>
      <c r="BT4355" s="9"/>
      <c r="BU4355" s="9"/>
      <c r="BV4355" s="9"/>
      <c r="BW4355" s="9"/>
      <c r="BX4355" s="9"/>
      <c r="BY4355" s="9"/>
      <c r="BZ4355" s="9"/>
    </row>
    <row r="4356" spans="1:78">
      <c r="A4356" s="9"/>
      <c r="B4356" s="10"/>
      <c r="D4356" s="9"/>
      <c r="E4356" s="9"/>
      <c r="F4356" s="9"/>
      <c r="G4356" s="9"/>
      <c r="H4356" s="9"/>
      <c r="I4356" s="9"/>
      <c r="J4356" s="9"/>
      <c r="K4356" s="9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  <c r="W4356" s="9"/>
      <c r="X4356" s="9"/>
      <c r="Y4356" s="9"/>
      <c r="Z4356" s="9"/>
      <c r="AA4356" s="9"/>
      <c r="AB4356" s="9"/>
      <c r="AC4356" s="9"/>
      <c r="AD4356" s="9"/>
      <c r="AE4356" s="9"/>
      <c r="AF4356" s="9"/>
      <c r="AG4356" s="9"/>
      <c r="AH4356" s="9"/>
      <c r="AI4356" s="9"/>
      <c r="AJ4356" s="9"/>
      <c r="AK4356" s="9"/>
      <c r="AL4356" s="9"/>
      <c r="AM4356" s="9"/>
      <c r="AN4356" s="9"/>
      <c r="AO4356" s="9"/>
      <c r="AP4356" s="9"/>
      <c r="AQ4356" s="9"/>
      <c r="AR4356" s="9"/>
      <c r="AS4356" s="9"/>
      <c r="AT4356" s="9"/>
      <c r="AU4356" s="9"/>
      <c r="AV4356" s="9"/>
      <c r="AW4356" s="9"/>
      <c r="AX4356" s="9"/>
      <c r="AY4356" s="9"/>
      <c r="AZ4356" s="9"/>
      <c r="BA4356" s="9"/>
      <c r="BB4356" s="9"/>
      <c r="BC4356" s="9"/>
      <c r="BD4356" s="9"/>
      <c r="BE4356" s="9"/>
      <c r="BF4356" s="9"/>
      <c r="BG4356" s="9"/>
      <c r="BH4356" s="9"/>
      <c r="BI4356" s="9"/>
      <c r="BJ4356" s="9"/>
      <c r="BK4356" s="9"/>
      <c r="BL4356" s="9"/>
      <c r="BM4356" s="9"/>
      <c r="BN4356" s="9"/>
      <c r="BO4356" s="9"/>
      <c r="BP4356" s="9"/>
      <c r="BQ4356" s="9"/>
      <c r="BR4356" s="9"/>
      <c r="BS4356" s="9"/>
      <c r="BT4356" s="9"/>
      <c r="BU4356" s="9"/>
      <c r="BV4356" s="9"/>
      <c r="BW4356" s="9"/>
      <c r="BX4356" s="9"/>
      <c r="BY4356" s="9"/>
      <c r="BZ4356" s="9"/>
    </row>
    <row r="4357" spans="1:78">
      <c r="A4357" s="9"/>
      <c r="B4357" s="10"/>
      <c r="D4357" s="9"/>
      <c r="E4357" s="9"/>
      <c r="F4357" s="9"/>
      <c r="G4357" s="9"/>
      <c r="H4357" s="9"/>
      <c r="I4357" s="9"/>
      <c r="J4357" s="9"/>
      <c r="K4357" s="9"/>
      <c r="L4357" s="9"/>
      <c r="M4357" s="9"/>
      <c r="N4357" s="9"/>
      <c r="O4357" s="9"/>
      <c r="P4357" s="9"/>
      <c r="Q4357" s="9"/>
      <c r="R4357" s="9"/>
      <c r="S4357" s="9"/>
      <c r="T4357" s="9"/>
      <c r="U4357" s="9"/>
      <c r="V4357" s="9"/>
      <c r="W4357" s="9"/>
      <c r="X4357" s="9"/>
      <c r="Y4357" s="9"/>
      <c r="Z4357" s="9"/>
      <c r="AA4357" s="9"/>
      <c r="AB4357" s="9"/>
      <c r="AC4357" s="9"/>
      <c r="AD4357" s="9"/>
      <c r="AE4357" s="9"/>
      <c r="AF4357" s="9"/>
      <c r="AG4357" s="9"/>
      <c r="AH4357" s="9"/>
      <c r="AI4357" s="9"/>
      <c r="AJ4357" s="9"/>
      <c r="AK4357" s="9"/>
      <c r="AL4357" s="9"/>
      <c r="AM4357" s="9"/>
      <c r="AN4357" s="9"/>
      <c r="AO4357" s="9"/>
      <c r="AP4357" s="9"/>
      <c r="AQ4357" s="9"/>
      <c r="AR4357" s="9"/>
      <c r="AS4357" s="9"/>
      <c r="AT4357" s="9"/>
      <c r="AU4357" s="9"/>
      <c r="AV4357" s="9"/>
      <c r="AW4357" s="9"/>
      <c r="AX4357" s="9"/>
      <c r="AY4357" s="9"/>
      <c r="AZ4357" s="9"/>
      <c r="BA4357" s="9"/>
      <c r="BB4357" s="9"/>
      <c r="BC4357" s="9"/>
      <c r="BD4357" s="9"/>
      <c r="BE4357" s="9"/>
      <c r="BF4357" s="9"/>
      <c r="BG4357" s="9"/>
      <c r="BH4357" s="9"/>
      <c r="BI4357" s="9"/>
      <c r="BJ4357" s="9"/>
      <c r="BK4357" s="9"/>
      <c r="BL4357" s="9"/>
      <c r="BM4357" s="9"/>
      <c r="BN4357" s="9"/>
      <c r="BO4357" s="9"/>
      <c r="BP4357" s="9"/>
      <c r="BQ4357" s="9"/>
      <c r="BR4357" s="9"/>
      <c r="BS4357" s="9"/>
      <c r="BT4357" s="9"/>
      <c r="BU4357" s="9"/>
      <c r="BV4357" s="9"/>
      <c r="BW4357" s="9"/>
      <c r="BX4357" s="9"/>
      <c r="BY4357" s="9"/>
      <c r="BZ4357" s="9"/>
    </row>
    <row r="4358" spans="1:78">
      <c r="A4358" s="9"/>
      <c r="B4358" s="10"/>
      <c r="D4358" s="9"/>
      <c r="E4358" s="9"/>
      <c r="F4358" s="9"/>
      <c r="G4358" s="9"/>
      <c r="H4358" s="9"/>
      <c r="I4358" s="9"/>
      <c r="J4358" s="9"/>
      <c r="K4358" s="9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  <c r="W4358" s="9"/>
      <c r="X4358" s="9"/>
      <c r="Y4358" s="9"/>
      <c r="Z4358" s="9"/>
      <c r="AA4358" s="9"/>
      <c r="AB4358" s="9"/>
      <c r="AC4358" s="9"/>
      <c r="AD4358" s="9"/>
      <c r="AE4358" s="9"/>
      <c r="AF4358" s="9"/>
      <c r="AG4358" s="9"/>
      <c r="AH4358" s="9"/>
      <c r="AI4358" s="9"/>
      <c r="AJ4358" s="9"/>
      <c r="AK4358" s="9"/>
      <c r="AL4358" s="9"/>
      <c r="AM4358" s="9"/>
      <c r="AN4358" s="9"/>
      <c r="AO4358" s="9"/>
      <c r="AP4358" s="9"/>
      <c r="AQ4358" s="9"/>
      <c r="AR4358" s="9"/>
      <c r="AS4358" s="9"/>
      <c r="AT4358" s="9"/>
      <c r="AU4358" s="9"/>
      <c r="AV4358" s="9"/>
      <c r="AW4358" s="9"/>
      <c r="AX4358" s="9"/>
      <c r="AY4358" s="9"/>
      <c r="AZ4358" s="9"/>
      <c r="BA4358" s="9"/>
      <c r="BB4358" s="9"/>
      <c r="BC4358" s="9"/>
      <c r="BD4358" s="9"/>
      <c r="BE4358" s="9"/>
      <c r="BF4358" s="9"/>
      <c r="BG4358" s="9"/>
      <c r="BH4358" s="9"/>
      <c r="BI4358" s="9"/>
      <c r="BJ4358" s="9"/>
      <c r="BK4358" s="9"/>
      <c r="BL4358" s="9"/>
      <c r="BM4358" s="9"/>
      <c r="BN4358" s="9"/>
      <c r="BO4358" s="9"/>
      <c r="BP4358" s="9"/>
      <c r="BQ4358" s="9"/>
      <c r="BR4358" s="9"/>
      <c r="BS4358" s="9"/>
      <c r="BT4358" s="9"/>
      <c r="BU4358" s="9"/>
      <c r="BV4358" s="9"/>
      <c r="BW4358" s="9"/>
      <c r="BX4358" s="9"/>
      <c r="BY4358" s="9"/>
      <c r="BZ4358" s="9"/>
    </row>
    <row r="4359" spans="1:78">
      <c r="A4359" s="9"/>
      <c r="B4359" s="10"/>
      <c r="D4359" s="9"/>
      <c r="E4359" s="9"/>
      <c r="F4359" s="9"/>
      <c r="G4359" s="9"/>
      <c r="H4359" s="9"/>
      <c r="I4359" s="9"/>
      <c r="J4359" s="9"/>
      <c r="K4359" s="9"/>
      <c r="L4359" s="9"/>
      <c r="M4359" s="9"/>
      <c r="N4359" s="9"/>
      <c r="O4359" s="9"/>
      <c r="P4359" s="9"/>
      <c r="Q4359" s="9"/>
      <c r="R4359" s="9"/>
      <c r="S4359" s="9"/>
      <c r="T4359" s="9"/>
      <c r="U4359" s="9"/>
      <c r="V4359" s="9"/>
      <c r="W4359" s="9"/>
      <c r="X4359" s="9"/>
      <c r="Y4359" s="9"/>
      <c r="Z4359" s="9"/>
      <c r="AA4359" s="9"/>
      <c r="AB4359" s="9"/>
      <c r="AC4359" s="9"/>
      <c r="AD4359" s="9"/>
      <c r="AE4359" s="9"/>
      <c r="AF4359" s="9"/>
      <c r="AG4359" s="9"/>
      <c r="AH4359" s="9"/>
      <c r="AI4359" s="9"/>
      <c r="AJ4359" s="9"/>
      <c r="AK4359" s="9"/>
      <c r="AL4359" s="9"/>
      <c r="AM4359" s="9"/>
      <c r="AN4359" s="9"/>
      <c r="AO4359" s="9"/>
      <c r="AP4359" s="9"/>
      <c r="AQ4359" s="9"/>
      <c r="AR4359" s="9"/>
      <c r="AS4359" s="9"/>
      <c r="AT4359" s="9"/>
      <c r="AU4359" s="9"/>
      <c r="AV4359" s="9"/>
      <c r="AW4359" s="9"/>
      <c r="AX4359" s="9"/>
      <c r="AY4359" s="9"/>
      <c r="AZ4359" s="9"/>
      <c r="BA4359" s="9"/>
      <c r="BB4359" s="9"/>
      <c r="BC4359" s="9"/>
      <c r="BD4359" s="9"/>
      <c r="BE4359" s="9"/>
      <c r="BF4359" s="9"/>
      <c r="BG4359" s="9"/>
      <c r="BH4359" s="9"/>
      <c r="BI4359" s="9"/>
      <c r="BJ4359" s="9"/>
      <c r="BK4359" s="9"/>
      <c r="BL4359" s="9"/>
      <c r="BM4359" s="9"/>
      <c r="BN4359" s="9"/>
      <c r="BO4359" s="9"/>
      <c r="BP4359" s="9"/>
      <c r="BQ4359" s="9"/>
      <c r="BR4359" s="9"/>
      <c r="BS4359" s="9"/>
      <c r="BT4359" s="9"/>
      <c r="BU4359" s="9"/>
      <c r="BV4359" s="9"/>
      <c r="BW4359" s="9"/>
      <c r="BX4359" s="9"/>
      <c r="BY4359" s="9"/>
      <c r="BZ4359" s="9"/>
    </row>
    <row r="4360" spans="1:78">
      <c r="A4360" s="9"/>
      <c r="B4360" s="10"/>
      <c r="D4360" s="9"/>
      <c r="E4360" s="9"/>
      <c r="F4360" s="9"/>
      <c r="G4360" s="9"/>
      <c r="H4360" s="9"/>
      <c r="I4360" s="9"/>
      <c r="J4360" s="9"/>
      <c r="K4360" s="9"/>
      <c r="L4360" s="9"/>
      <c r="M4360" s="9"/>
      <c r="N4360" s="9"/>
      <c r="O4360" s="9"/>
      <c r="P4360" s="9"/>
      <c r="Q4360" s="9"/>
      <c r="R4360" s="9"/>
      <c r="S4360" s="9"/>
      <c r="T4360" s="9"/>
      <c r="U4360" s="9"/>
      <c r="V4360" s="9"/>
      <c r="W4360" s="9"/>
      <c r="X4360" s="9"/>
      <c r="Y4360" s="9"/>
      <c r="Z4360" s="9"/>
      <c r="AA4360" s="9"/>
      <c r="AB4360" s="9"/>
      <c r="AC4360" s="9"/>
      <c r="AD4360" s="9"/>
      <c r="AE4360" s="9"/>
      <c r="AF4360" s="9"/>
      <c r="AG4360" s="9"/>
      <c r="AH4360" s="9"/>
      <c r="AI4360" s="9"/>
      <c r="AJ4360" s="9"/>
      <c r="AK4360" s="9"/>
      <c r="AL4360" s="9"/>
      <c r="AM4360" s="9"/>
      <c r="AN4360" s="9"/>
      <c r="AO4360" s="9"/>
      <c r="AP4360" s="9"/>
      <c r="AQ4360" s="9"/>
      <c r="AR4360" s="9"/>
      <c r="AS4360" s="9"/>
      <c r="AT4360" s="9"/>
      <c r="AU4360" s="9"/>
      <c r="AV4360" s="9"/>
      <c r="AW4360" s="9"/>
      <c r="AX4360" s="9"/>
      <c r="AY4360" s="9"/>
      <c r="AZ4360" s="9"/>
      <c r="BA4360" s="9"/>
      <c r="BB4360" s="9"/>
      <c r="BC4360" s="9"/>
      <c r="BD4360" s="9"/>
      <c r="BE4360" s="9"/>
      <c r="BF4360" s="9"/>
      <c r="BG4360" s="9"/>
      <c r="BH4360" s="9"/>
      <c r="BI4360" s="9"/>
      <c r="BJ4360" s="9"/>
      <c r="BK4360" s="9"/>
      <c r="BL4360" s="9"/>
      <c r="BM4360" s="9"/>
      <c r="BN4360" s="9"/>
      <c r="BO4360" s="9"/>
      <c r="BP4360" s="9"/>
      <c r="BQ4360" s="9"/>
      <c r="BR4360" s="9"/>
      <c r="BS4360" s="9"/>
      <c r="BT4360" s="9"/>
      <c r="BU4360" s="9"/>
      <c r="BV4360" s="9"/>
      <c r="BW4360" s="9"/>
      <c r="BX4360" s="9"/>
      <c r="BY4360" s="9"/>
      <c r="BZ4360" s="9"/>
    </row>
    <row r="4361" spans="1:78">
      <c r="A4361" s="9"/>
      <c r="B4361" s="10"/>
      <c r="D4361" s="9"/>
      <c r="E4361" s="9"/>
      <c r="F4361" s="9"/>
      <c r="G4361" s="9"/>
      <c r="H4361" s="9"/>
      <c r="I4361" s="9"/>
      <c r="J4361" s="9"/>
      <c r="K4361" s="9"/>
      <c r="L4361" s="9"/>
      <c r="M4361" s="9"/>
      <c r="N4361" s="9"/>
      <c r="O4361" s="9"/>
      <c r="P4361" s="9"/>
      <c r="Q4361" s="9"/>
      <c r="R4361" s="9"/>
      <c r="S4361" s="9"/>
      <c r="T4361" s="9"/>
      <c r="U4361" s="9"/>
      <c r="V4361" s="9"/>
      <c r="W4361" s="9"/>
      <c r="X4361" s="9"/>
      <c r="Y4361" s="9"/>
      <c r="Z4361" s="9"/>
      <c r="AA4361" s="9"/>
      <c r="AB4361" s="9"/>
      <c r="AC4361" s="9"/>
      <c r="AD4361" s="9"/>
      <c r="AE4361" s="9"/>
      <c r="AF4361" s="9"/>
      <c r="AG4361" s="9"/>
      <c r="AH4361" s="9"/>
      <c r="AI4361" s="9"/>
      <c r="AJ4361" s="9"/>
      <c r="AK4361" s="9"/>
      <c r="AL4361" s="9"/>
      <c r="AM4361" s="9"/>
      <c r="AN4361" s="9"/>
      <c r="AO4361" s="9"/>
      <c r="AP4361" s="9"/>
      <c r="AQ4361" s="9"/>
      <c r="AR4361" s="9"/>
      <c r="AS4361" s="9"/>
      <c r="AT4361" s="9"/>
      <c r="AU4361" s="9"/>
      <c r="AV4361" s="9"/>
      <c r="AW4361" s="9"/>
      <c r="AX4361" s="9"/>
      <c r="AY4361" s="9"/>
      <c r="AZ4361" s="9"/>
      <c r="BA4361" s="9"/>
      <c r="BB4361" s="9"/>
      <c r="BC4361" s="9"/>
      <c r="BD4361" s="9"/>
      <c r="BE4361" s="9"/>
      <c r="BF4361" s="9"/>
      <c r="BG4361" s="9"/>
      <c r="BH4361" s="9"/>
      <c r="BI4361" s="9"/>
      <c r="BJ4361" s="9"/>
      <c r="BK4361" s="9"/>
      <c r="BL4361" s="9"/>
      <c r="BM4361" s="9"/>
      <c r="BN4361" s="9"/>
      <c r="BO4361" s="9"/>
      <c r="BP4361" s="9"/>
      <c r="BQ4361" s="9"/>
      <c r="BR4361" s="9"/>
      <c r="BS4361" s="9"/>
      <c r="BT4361" s="9"/>
      <c r="BU4361" s="9"/>
      <c r="BV4361" s="9"/>
      <c r="BW4361" s="9"/>
      <c r="BX4361" s="9"/>
      <c r="BY4361" s="9"/>
      <c r="BZ4361" s="9"/>
    </row>
    <row r="4362" spans="1:78">
      <c r="A4362" s="9"/>
      <c r="B4362" s="10"/>
      <c r="D4362" s="9"/>
      <c r="E4362" s="9"/>
      <c r="F4362" s="9"/>
      <c r="G4362" s="9"/>
      <c r="H4362" s="9"/>
      <c r="I4362" s="9"/>
      <c r="J4362" s="9"/>
      <c r="K4362" s="9"/>
      <c r="L4362" s="9"/>
      <c r="M4362" s="9"/>
      <c r="N4362" s="9"/>
      <c r="O4362" s="9"/>
      <c r="P4362" s="9"/>
      <c r="Q4362" s="9"/>
      <c r="R4362" s="9"/>
      <c r="S4362" s="9"/>
      <c r="T4362" s="9"/>
      <c r="U4362" s="9"/>
      <c r="V4362" s="9"/>
      <c r="W4362" s="9"/>
      <c r="X4362" s="9"/>
      <c r="Y4362" s="9"/>
      <c r="Z4362" s="9"/>
      <c r="AA4362" s="9"/>
      <c r="AB4362" s="9"/>
      <c r="AC4362" s="9"/>
      <c r="AD4362" s="9"/>
      <c r="AE4362" s="9"/>
      <c r="AF4362" s="9"/>
      <c r="AG4362" s="9"/>
      <c r="AH4362" s="9"/>
      <c r="AI4362" s="9"/>
      <c r="AJ4362" s="9"/>
      <c r="AK4362" s="9"/>
      <c r="AL4362" s="9"/>
      <c r="AM4362" s="9"/>
      <c r="AN4362" s="9"/>
      <c r="AO4362" s="9"/>
      <c r="AP4362" s="9"/>
      <c r="AQ4362" s="9"/>
      <c r="AR4362" s="9"/>
      <c r="AS4362" s="9"/>
      <c r="AT4362" s="9"/>
      <c r="AU4362" s="9"/>
      <c r="AV4362" s="9"/>
      <c r="AW4362" s="9"/>
      <c r="AX4362" s="9"/>
      <c r="AY4362" s="9"/>
      <c r="AZ4362" s="9"/>
      <c r="BA4362" s="9"/>
      <c r="BB4362" s="9"/>
      <c r="BC4362" s="9"/>
      <c r="BD4362" s="9"/>
      <c r="BE4362" s="9"/>
      <c r="BF4362" s="9"/>
      <c r="BG4362" s="9"/>
      <c r="BH4362" s="9"/>
      <c r="BI4362" s="9"/>
      <c r="BJ4362" s="9"/>
      <c r="BK4362" s="9"/>
      <c r="BL4362" s="9"/>
      <c r="BM4362" s="9"/>
      <c r="BN4362" s="9"/>
      <c r="BO4362" s="9"/>
      <c r="BP4362" s="9"/>
      <c r="BQ4362" s="9"/>
      <c r="BR4362" s="9"/>
      <c r="BS4362" s="9"/>
      <c r="BT4362" s="9"/>
      <c r="BU4362" s="9"/>
      <c r="BV4362" s="9"/>
      <c r="BW4362" s="9"/>
      <c r="BX4362" s="9"/>
      <c r="BY4362" s="9"/>
      <c r="BZ4362" s="9"/>
    </row>
    <row r="4363" spans="1:78">
      <c r="A4363" s="9"/>
      <c r="B4363" s="10"/>
      <c r="D4363" s="9"/>
      <c r="E4363" s="9"/>
      <c r="F4363" s="9"/>
      <c r="G4363" s="9"/>
      <c r="H4363" s="9"/>
      <c r="I4363" s="9"/>
      <c r="J4363" s="9"/>
      <c r="K4363" s="9"/>
      <c r="L4363" s="9"/>
      <c r="M4363" s="9"/>
      <c r="N4363" s="9"/>
      <c r="O4363" s="9"/>
      <c r="P4363" s="9"/>
      <c r="Q4363" s="9"/>
      <c r="R4363" s="9"/>
      <c r="S4363" s="9"/>
      <c r="T4363" s="9"/>
      <c r="U4363" s="9"/>
      <c r="V4363" s="9"/>
      <c r="W4363" s="9"/>
      <c r="X4363" s="9"/>
      <c r="Y4363" s="9"/>
      <c r="Z4363" s="9"/>
      <c r="AA4363" s="9"/>
      <c r="AB4363" s="9"/>
      <c r="AC4363" s="9"/>
      <c r="AD4363" s="9"/>
      <c r="AE4363" s="9"/>
      <c r="AF4363" s="9"/>
      <c r="AG4363" s="9"/>
      <c r="AH4363" s="9"/>
      <c r="AI4363" s="9"/>
      <c r="AJ4363" s="9"/>
      <c r="AK4363" s="9"/>
      <c r="AL4363" s="9"/>
      <c r="AM4363" s="9"/>
      <c r="AN4363" s="9"/>
      <c r="AO4363" s="9"/>
      <c r="AP4363" s="9"/>
      <c r="AQ4363" s="9"/>
      <c r="AR4363" s="9"/>
      <c r="AS4363" s="9"/>
      <c r="AT4363" s="9"/>
      <c r="AU4363" s="9"/>
      <c r="AV4363" s="9"/>
      <c r="AW4363" s="9"/>
      <c r="AX4363" s="9"/>
      <c r="AY4363" s="9"/>
      <c r="AZ4363" s="9"/>
      <c r="BA4363" s="9"/>
      <c r="BB4363" s="9"/>
      <c r="BC4363" s="9"/>
      <c r="BD4363" s="9"/>
      <c r="BE4363" s="9"/>
      <c r="BF4363" s="9"/>
      <c r="BG4363" s="9"/>
      <c r="BH4363" s="9"/>
      <c r="BI4363" s="9"/>
      <c r="BJ4363" s="9"/>
      <c r="BK4363" s="9"/>
      <c r="BL4363" s="9"/>
      <c r="BM4363" s="9"/>
      <c r="BN4363" s="9"/>
      <c r="BO4363" s="9"/>
      <c r="BP4363" s="9"/>
      <c r="BQ4363" s="9"/>
      <c r="BR4363" s="9"/>
      <c r="BS4363" s="9"/>
      <c r="BT4363" s="9"/>
      <c r="BU4363" s="9"/>
      <c r="BV4363" s="9"/>
      <c r="BW4363" s="9"/>
      <c r="BX4363" s="9"/>
      <c r="BY4363" s="9"/>
      <c r="BZ4363" s="9"/>
    </row>
    <row r="4364" spans="1:78">
      <c r="A4364" s="9"/>
      <c r="B4364" s="10"/>
      <c r="D4364" s="9"/>
      <c r="E4364" s="9"/>
      <c r="F4364" s="9"/>
      <c r="G4364" s="9"/>
      <c r="H4364" s="9"/>
      <c r="I4364" s="9"/>
      <c r="J4364" s="9"/>
      <c r="K4364" s="9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  <c r="W4364" s="9"/>
      <c r="X4364" s="9"/>
      <c r="Y4364" s="9"/>
      <c r="Z4364" s="9"/>
      <c r="AA4364" s="9"/>
      <c r="AB4364" s="9"/>
      <c r="AC4364" s="9"/>
      <c r="AD4364" s="9"/>
      <c r="AE4364" s="9"/>
      <c r="AF4364" s="9"/>
      <c r="AG4364" s="9"/>
      <c r="AH4364" s="9"/>
      <c r="AI4364" s="9"/>
      <c r="AJ4364" s="9"/>
      <c r="AK4364" s="9"/>
      <c r="AL4364" s="9"/>
      <c r="AM4364" s="9"/>
      <c r="AN4364" s="9"/>
      <c r="AO4364" s="9"/>
      <c r="AP4364" s="9"/>
      <c r="AQ4364" s="9"/>
      <c r="AR4364" s="9"/>
      <c r="AS4364" s="9"/>
      <c r="AT4364" s="9"/>
      <c r="AU4364" s="9"/>
      <c r="AV4364" s="9"/>
      <c r="AW4364" s="9"/>
      <c r="AX4364" s="9"/>
      <c r="AY4364" s="9"/>
      <c r="AZ4364" s="9"/>
      <c r="BA4364" s="9"/>
      <c r="BB4364" s="9"/>
      <c r="BC4364" s="9"/>
      <c r="BD4364" s="9"/>
      <c r="BE4364" s="9"/>
      <c r="BF4364" s="9"/>
      <c r="BG4364" s="9"/>
      <c r="BH4364" s="9"/>
      <c r="BI4364" s="9"/>
      <c r="BJ4364" s="9"/>
      <c r="BK4364" s="9"/>
      <c r="BL4364" s="9"/>
      <c r="BM4364" s="9"/>
      <c r="BN4364" s="9"/>
      <c r="BO4364" s="9"/>
      <c r="BP4364" s="9"/>
      <c r="BQ4364" s="9"/>
      <c r="BR4364" s="9"/>
      <c r="BS4364" s="9"/>
      <c r="BT4364" s="9"/>
      <c r="BU4364" s="9"/>
      <c r="BV4364" s="9"/>
      <c r="BW4364" s="9"/>
      <c r="BX4364" s="9"/>
      <c r="BY4364" s="9"/>
      <c r="BZ4364" s="9"/>
    </row>
    <row r="4365" spans="1:78">
      <c r="A4365" s="9"/>
      <c r="B4365" s="10"/>
      <c r="D4365" s="9"/>
      <c r="E4365" s="9"/>
      <c r="F4365" s="9"/>
      <c r="G4365" s="9"/>
      <c r="H4365" s="9"/>
      <c r="I4365" s="9"/>
      <c r="J4365" s="9"/>
      <c r="K4365" s="9"/>
      <c r="L4365" s="9"/>
      <c r="M4365" s="9"/>
      <c r="N4365" s="9"/>
      <c r="O4365" s="9"/>
      <c r="P4365" s="9"/>
      <c r="Q4365" s="9"/>
      <c r="R4365" s="9"/>
      <c r="S4365" s="9"/>
      <c r="T4365" s="9"/>
      <c r="U4365" s="9"/>
      <c r="V4365" s="9"/>
      <c r="W4365" s="9"/>
      <c r="X4365" s="9"/>
      <c r="Y4365" s="9"/>
      <c r="Z4365" s="9"/>
      <c r="AA4365" s="9"/>
      <c r="AB4365" s="9"/>
      <c r="AC4365" s="9"/>
      <c r="AD4365" s="9"/>
      <c r="AE4365" s="9"/>
      <c r="AF4365" s="9"/>
      <c r="AG4365" s="9"/>
      <c r="AH4365" s="9"/>
      <c r="AI4365" s="9"/>
      <c r="AJ4365" s="9"/>
      <c r="AK4365" s="9"/>
      <c r="AL4365" s="9"/>
      <c r="AM4365" s="9"/>
      <c r="AN4365" s="9"/>
      <c r="AO4365" s="9"/>
      <c r="AP4365" s="9"/>
      <c r="AQ4365" s="9"/>
      <c r="AR4365" s="9"/>
      <c r="AS4365" s="9"/>
      <c r="AT4365" s="9"/>
      <c r="AU4365" s="9"/>
      <c r="AV4365" s="9"/>
      <c r="AW4365" s="9"/>
      <c r="AX4365" s="9"/>
      <c r="AY4365" s="9"/>
      <c r="AZ4365" s="9"/>
      <c r="BA4365" s="9"/>
      <c r="BB4365" s="9"/>
      <c r="BC4365" s="9"/>
      <c r="BD4365" s="9"/>
      <c r="BE4365" s="9"/>
      <c r="BF4365" s="9"/>
      <c r="BG4365" s="9"/>
      <c r="BH4365" s="9"/>
      <c r="BI4365" s="9"/>
      <c r="BJ4365" s="9"/>
      <c r="BK4365" s="9"/>
      <c r="BL4365" s="9"/>
      <c r="BM4365" s="9"/>
      <c r="BN4365" s="9"/>
      <c r="BO4365" s="9"/>
      <c r="BP4365" s="9"/>
      <c r="BQ4365" s="9"/>
      <c r="BR4365" s="9"/>
      <c r="BS4365" s="9"/>
      <c r="BT4365" s="9"/>
      <c r="BU4365" s="9"/>
      <c r="BV4365" s="9"/>
      <c r="BW4365" s="9"/>
      <c r="BX4365" s="9"/>
      <c r="BY4365" s="9"/>
      <c r="BZ4365" s="9"/>
    </row>
    <row r="4366" spans="1:78">
      <c r="A4366" s="9"/>
      <c r="B4366" s="10"/>
      <c r="D4366" s="9"/>
      <c r="E4366" s="9"/>
      <c r="F4366" s="9"/>
      <c r="G4366" s="9"/>
      <c r="H4366" s="9"/>
      <c r="I4366" s="9"/>
      <c r="J4366" s="9"/>
      <c r="K4366" s="9"/>
      <c r="L4366" s="9"/>
      <c r="M4366" s="9"/>
      <c r="N4366" s="9"/>
      <c r="O4366" s="9"/>
      <c r="P4366" s="9"/>
      <c r="Q4366" s="9"/>
      <c r="R4366" s="9"/>
      <c r="S4366" s="9"/>
      <c r="T4366" s="9"/>
      <c r="U4366" s="9"/>
      <c r="V4366" s="9"/>
      <c r="W4366" s="9"/>
      <c r="X4366" s="9"/>
      <c r="Y4366" s="9"/>
      <c r="Z4366" s="9"/>
      <c r="AA4366" s="9"/>
      <c r="AB4366" s="9"/>
      <c r="AC4366" s="9"/>
      <c r="AD4366" s="9"/>
      <c r="AE4366" s="9"/>
      <c r="AF4366" s="9"/>
      <c r="AG4366" s="9"/>
      <c r="AH4366" s="9"/>
      <c r="AI4366" s="9"/>
      <c r="AJ4366" s="9"/>
      <c r="AK4366" s="9"/>
      <c r="AL4366" s="9"/>
      <c r="AM4366" s="9"/>
      <c r="AN4366" s="9"/>
      <c r="AO4366" s="9"/>
      <c r="AP4366" s="9"/>
      <c r="AQ4366" s="9"/>
      <c r="AR4366" s="9"/>
      <c r="AS4366" s="9"/>
      <c r="AT4366" s="9"/>
      <c r="AU4366" s="9"/>
      <c r="AV4366" s="9"/>
      <c r="AW4366" s="9"/>
      <c r="AX4366" s="9"/>
      <c r="AY4366" s="9"/>
      <c r="AZ4366" s="9"/>
      <c r="BA4366" s="9"/>
      <c r="BB4366" s="9"/>
      <c r="BC4366" s="9"/>
      <c r="BD4366" s="9"/>
      <c r="BE4366" s="9"/>
      <c r="BF4366" s="9"/>
      <c r="BG4366" s="9"/>
      <c r="BH4366" s="9"/>
      <c r="BI4366" s="9"/>
      <c r="BJ4366" s="9"/>
      <c r="BK4366" s="9"/>
      <c r="BL4366" s="9"/>
      <c r="BM4366" s="9"/>
      <c r="BN4366" s="9"/>
      <c r="BO4366" s="9"/>
      <c r="BP4366" s="9"/>
      <c r="BQ4366" s="9"/>
      <c r="BR4366" s="9"/>
      <c r="BS4366" s="9"/>
      <c r="BT4366" s="9"/>
      <c r="BU4366" s="9"/>
      <c r="BV4366" s="9"/>
      <c r="BW4366" s="9"/>
      <c r="BX4366" s="9"/>
      <c r="BY4366" s="9"/>
      <c r="BZ4366" s="9"/>
    </row>
    <row r="4367" spans="1:78">
      <c r="A4367" s="9"/>
      <c r="B4367" s="10"/>
      <c r="D4367" s="9"/>
      <c r="E4367" s="9"/>
      <c r="F4367" s="9"/>
      <c r="G4367" s="9"/>
      <c r="H4367" s="9"/>
      <c r="I4367" s="9"/>
      <c r="J4367" s="9"/>
      <c r="K4367" s="9"/>
      <c r="L4367" s="9"/>
      <c r="M4367" s="9"/>
      <c r="N4367" s="9"/>
      <c r="O4367" s="9"/>
      <c r="P4367" s="9"/>
      <c r="Q4367" s="9"/>
      <c r="R4367" s="9"/>
      <c r="S4367" s="9"/>
      <c r="T4367" s="9"/>
      <c r="U4367" s="9"/>
      <c r="V4367" s="9"/>
      <c r="W4367" s="9"/>
      <c r="X4367" s="9"/>
      <c r="Y4367" s="9"/>
      <c r="Z4367" s="9"/>
      <c r="AA4367" s="9"/>
      <c r="AB4367" s="9"/>
      <c r="AC4367" s="9"/>
      <c r="AD4367" s="9"/>
      <c r="AE4367" s="9"/>
      <c r="AF4367" s="9"/>
      <c r="AG4367" s="9"/>
      <c r="AH4367" s="9"/>
      <c r="AI4367" s="9"/>
      <c r="AJ4367" s="9"/>
      <c r="AK4367" s="9"/>
      <c r="AL4367" s="9"/>
      <c r="AM4367" s="9"/>
      <c r="AN4367" s="9"/>
      <c r="AO4367" s="9"/>
      <c r="AP4367" s="9"/>
      <c r="AQ4367" s="9"/>
      <c r="AR4367" s="9"/>
      <c r="AS4367" s="9"/>
      <c r="AT4367" s="9"/>
      <c r="AU4367" s="9"/>
      <c r="AV4367" s="9"/>
      <c r="AW4367" s="9"/>
      <c r="AX4367" s="9"/>
      <c r="AY4367" s="9"/>
      <c r="AZ4367" s="9"/>
      <c r="BA4367" s="9"/>
      <c r="BB4367" s="9"/>
      <c r="BC4367" s="9"/>
      <c r="BD4367" s="9"/>
      <c r="BE4367" s="9"/>
      <c r="BF4367" s="9"/>
      <c r="BG4367" s="9"/>
      <c r="BH4367" s="9"/>
      <c r="BI4367" s="9"/>
      <c r="BJ4367" s="9"/>
      <c r="BK4367" s="9"/>
      <c r="BL4367" s="9"/>
      <c r="BM4367" s="9"/>
      <c r="BN4367" s="9"/>
      <c r="BO4367" s="9"/>
      <c r="BP4367" s="9"/>
      <c r="BQ4367" s="9"/>
      <c r="BR4367" s="9"/>
      <c r="BS4367" s="9"/>
      <c r="BT4367" s="9"/>
      <c r="BU4367" s="9"/>
      <c r="BV4367" s="9"/>
      <c r="BW4367" s="9"/>
      <c r="BX4367" s="9"/>
      <c r="BY4367" s="9"/>
      <c r="BZ4367" s="9"/>
    </row>
    <row r="4368" spans="1:78">
      <c r="A4368" s="9"/>
      <c r="B4368" s="10"/>
      <c r="D4368" s="9"/>
      <c r="E4368" s="9"/>
      <c r="F4368" s="9"/>
      <c r="G4368" s="9"/>
      <c r="H4368" s="9"/>
      <c r="I4368" s="9"/>
      <c r="J4368" s="9"/>
      <c r="K4368" s="9"/>
      <c r="L4368" s="9"/>
      <c r="M4368" s="9"/>
      <c r="N4368" s="9"/>
      <c r="O4368" s="9"/>
      <c r="P4368" s="9"/>
      <c r="Q4368" s="9"/>
      <c r="R4368" s="9"/>
      <c r="S4368" s="9"/>
      <c r="T4368" s="9"/>
      <c r="U4368" s="9"/>
      <c r="V4368" s="9"/>
      <c r="W4368" s="9"/>
      <c r="X4368" s="9"/>
      <c r="Y4368" s="9"/>
      <c r="Z4368" s="9"/>
      <c r="AA4368" s="9"/>
      <c r="AB4368" s="9"/>
      <c r="AC4368" s="9"/>
      <c r="AD4368" s="9"/>
      <c r="AE4368" s="9"/>
      <c r="AF4368" s="9"/>
      <c r="AG4368" s="9"/>
      <c r="AH4368" s="9"/>
      <c r="AI4368" s="9"/>
      <c r="AJ4368" s="9"/>
      <c r="AK4368" s="9"/>
      <c r="AL4368" s="9"/>
      <c r="AM4368" s="9"/>
      <c r="AN4368" s="9"/>
      <c r="AO4368" s="9"/>
      <c r="AP4368" s="9"/>
      <c r="AQ4368" s="9"/>
      <c r="AR4368" s="9"/>
      <c r="AS4368" s="9"/>
      <c r="AT4368" s="9"/>
      <c r="AU4368" s="9"/>
      <c r="AV4368" s="9"/>
      <c r="AW4368" s="9"/>
      <c r="AX4368" s="9"/>
      <c r="AY4368" s="9"/>
      <c r="AZ4368" s="9"/>
      <c r="BA4368" s="9"/>
      <c r="BB4368" s="9"/>
      <c r="BC4368" s="9"/>
      <c r="BD4368" s="9"/>
      <c r="BE4368" s="9"/>
      <c r="BF4368" s="9"/>
      <c r="BG4368" s="9"/>
      <c r="BH4368" s="9"/>
      <c r="BI4368" s="9"/>
      <c r="BJ4368" s="9"/>
      <c r="BK4368" s="9"/>
      <c r="BL4368" s="9"/>
      <c r="BM4368" s="9"/>
      <c r="BN4368" s="9"/>
      <c r="BO4368" s="9"/>
      <c r="BP4368" s="9"/>
      <c r="BQ4368" s="9"/>
      <c r="BR4368" s="9"/>
      <c r="BS4368" s="9"/>
      <c r="BT4368" s="9"/>
      <c r="BU4368" s="9"/>
      <c r="BV4368" s="9"/>
      <c r="BW4368" s="9"/>
      <c r="BX4368" s="9"/>
      <c r="BY4368" s="9"/>
      <c r="BZ4368" s="9"/>
    </row>
    <row r="4369" spans="1:78">
      <c r="A4369" s="9"/>
      <c r="B4369" s="10"/>
      <c r="D4369" s="9"/>
      <c r="E4369" s="9"/>
      <c r="F4369" s="9"/>
      <c r="G4369" s="9"/>
      <c r="H4369" s="9"/>
      <c r="I4369" s="9"/>
      <c r="J4369" s="9"/>
      <c r="K4369" s="9"/>
      <c r="L4369" s="9"/>
      <c r="M4369" s="9"/>
      <c r="N4369" s="9"/>
      <c r="O4369" s="9"/>
      <c r="P4369" s="9"/>
      <c r="Q4369" s="9"/>
      <c r="R4369" s="9"/>
      <c r="S4369" s="9"/>
      <c r="T4369" s="9"/>
      <c r="U4369" s="9"/>
      <c r="V4369" s="9"/>
      <c r="W4369" s="9"/>
      <c r="X4369" s="9"/>
      <c r="Y4369" s="9"/>
      <c r="Z4369" s="9"/>
      <c r="AA4369" s="9"/>
      <c r="AB4369" s="9"/>
      <c r="AC4369" s="9"/>
      <c r="AD4369" s="9"/>
      <c r="AE4369" s="9"/>
      <c r="AF4369" s="9"/>
      <c r="AG4369" s="9"/>
      <c r="AH4369" s="9"/>
      <c r="AI4369" s="9"/>
      <c r="AJ4369" s="9"/>
      <c r="AK4369" s="9"/>
      <c r="AL4369" s="9"/>
      <c r="AM4369" s="9"/>
      <c r="AN4369" s="9"/>
      <c r="AO4369" s="9"/>
      <c r="AP4369" s="9"/>
      <c r="AQ4369" s="9"/>
      <c r="AR4369" s="9"/>
      <c r="AS4369" s="9"/>
      <c r="AT4369" s="9"/>
      <c r="AU4369" s="9"/>
      <c r="AV4369" s="9"/>
      <c r="AW4369" s="9"/>
      <c r="AX4369" s="9"/>
      <c r="AY4369" s="9"/>
      <c r="AZ4369" s="9"/>
      <c r="BA4369" s="9"/>
      <c r="BB4369" s="9"/>
      <c r="BC4369" s="9"/>
      <c r="BD4369" s="9"/>
      <c r="BE4369" s="9"/>
      <c r="BF4369" s="9"/>
      <c r="BG4369" s="9"/>
      <c r="BH4369" s="9"/>
      <c r="BI4369" s="9"/>
      <c r="BJ4369" s="9"/>
      <c r="BK4369" s="9"/>
      <c r="BL4369" s="9"/>
      <c r="BM4369" s="9"/>
      <c r="BN4369" s="9"/>
      <c r="BO4369" s="9"/>
      <c r="BP4369" s="9"/>
      <c r="BQ4369" s="9"/>
      <c r="BR4369" s="9"/>
      <c r="BS4369" s="9"/>
      <c r="BT4369" s="9"/>
      <c r="BU4369" s="9"/>
      <c r="BV4369" s="9"/>
      <c r="BW4369" s="9"/>
      <c r="BX4369" s="9"/>
      <c r="BY4369" s="9"/>
      <c r="BZ4369" s="9"/>
    </row>
    <row r="4370" spans="1:78">
      <c r="A4370" s="9"/>
      <c r="B4370" s="10"/>
      <c r="D4370" s="9"/>
      <c r="E4370" s="9"/>
      <c r="F4370" s="9"/>
      <c r="G4370" s="9"/>
      <c r="H4370" s="9"/>
      <c r="I4370" s="9"/>
      <c r="J4370" s="9"/>
      <c r="K4370" s="9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  <c r="W4370" s="9"/>
      <c r="X4370" s="9"/>
      <c r="Y4370" s="9"/>
      <c r="Z4370" s="9"/>
      <c r="AA4370" s="9"/>
      <c r="AB4370" s="9"/>
      <c r="AC4370" s="9"/>
      <c r="AD4370" s="9"/>
      <c r="AE4370" s="9"/>
      <c r="AF4370" s="9"/>
      <c r="AG4370" s="9"/>
      <c r="AH4370" s="9"/>
      <c r="AI4370" s="9"/>
      <c r="AJ4370" s="9"/>
      <c r="AK4370" s="9"/>
      <c r="AL4370" s="9"/>
      <c r="AM4370" s="9"/>
      <c r="AN4370" s="9"/>
      <c r="AO4370" s="9"/>
      <c r="AP4370" s="9"/>
      <c r="AQ4370" s="9"/>
      <c r="AR4370" s="9"/>
      <c r="AS4370" s="9"/>
      <c r="AT4370" s="9"/>
      <c r="AU4370" s="9"/>
      <c r="AV4370" s="9"/>
      <c r="AW4370" s="9"/>
      <c r="AX4370" s="9"/>
      <c r="AY4370" s="9"/>
      <c r="AZ4370" s="9"/>
      <c r="BA4370" s="9"/>
      <c r="BB4370" s="9"/>
      <c r="BC4370" s="9"/>
      <c r="BD4370" s="9"/>
      <c r="BE4370" s="9"/>
      <c r="BF4370" s="9"/>
      <c r="BG4370" s="9"/>
      <c r="BH4370" s="9"/>
      <c r="BI4370" s="9"/>
      <c r="BJ4370" s="9"/>
      <c r="BK4370" s="9"/>
      <c r="BL4370" s="9"/>
      <c r="BM4370" s="9"/>
      <c r="BN4370" s="9"/>
      <c r="BO4370" s="9"/>
      <c r="BP4370" s="9"/>
      <c r="BQ4370" s="9"/>
      <c r="BR4370" s="9"/>
      <c r="BS4370" s="9"/>
      <c r="BT4370" s="9"/>
      <c r="BU4370" s="9"/>
      <c r="BV4370" s="9"/>
      <c r="BW4370" s="9"/>
      <c r="BX4370" s="9"/>
      <c r="BY4370" s="9"/>
      <c r="BZ4370" s="9"/>
    </row>
    <row r="4371" spans="1:78">
      <c r="A4371" s="9"/>
      <c r="B4371" s="10"/>
      <c r="D4371" s="9"/>
      <c r="E4371" s="9"/>
      <c r="F4371" s="9"/>
      <c r="G4371" s="9"/>
      <c r="H4371" s="9"/>
      <c r="I4371" s="9"/>
      <c r="J4371" s="9"/>
      <c r="K4371" s="9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  <c r="W4371" s="9"/>
      <c r="X4371" s="9"/>
      <c r="Y4371" s="9"/>
      <c r="Z4371" s="9"/>
      <c r="AA4371" s="9"/>
      <c r="AB4371" s="9"/>
      <c r="AC4371" s="9"/>
      <c r="AD4371" s="9"/>
      <c r="AE4371" s="9"/>
      <c r="AF4371" s="9"/>
      <c r="AG4371" s="9"/>
      <c r="AH4371" s="9"/>
      <c r="AI4371" s="9"/>
      <c r="AJ4371" s="9"/>
      <c r="AK4371" s="9"/>
      <c r="AL4371" s="9"/>
      <c r="AM4371" s="9"/>
      <c r="AN4371" s="9"/>
      <c r="AO4371" s="9"/>
      <c r="AP4371" s="9"/>
      <c r="AQ4371" s="9"/>
      <c r="AR4371" s="9"/>
      <c r="AS4371" s="9"/>
      <c r="AT4371" s="9"/>
      <c r="AU4371" s="9"/>
      <c r="AV4371" s="9"/>
      <c r="AW4371" s="9"/>
      <c r="AX4371" s="9"/>
      <c r="AY4371" s="9"/>
      <c r="AZ4371" s="9"/>
      <c r="BA4371" s="9"/>
      <c r="BB4371" s="9"/>
      <c r="BC4371" s="9"/>
      <c r="BD4371" s="9"/>
      <c r="BE4371" s="9"/>
      <c r="BF4371" s="9"/>
      <c r="BG4371" s="9"/>
      <c r="BH4371" s="9"/>
      <c r="BI4371" s="9"/>
      <c r="BJ4371" s="9"/>
      <c r="BK4371" s="9"/>
      <c r="BL4371" s="9"/>
      <c r="BM4371" s="9"/>
      <c r="BN4371" s="9"/>
      <c r="BO4371" s="9"/>
      <c r="BP4371" s="9"/>
      <c r="BQ4371" s="9"/>
      <c r="BR4371" s="9"/>
      <c r="BS4371" s="9"/>
      <c r="BT4371" s="9"/>
      <c r="BU4371" s="9"/>
      <c r="BV4371" s="9"/>
      <c r="BW4371" s="9"/>
      <c r="BX4371" s="9"/>
      <c r="BY4371" s="9"/>
      <c r="BZ4371" s="9"/>
    </row>
    <row r="4372" spans="1:78">
      <c r="A4372" s="9"/>
      <c r="B4372" s="10"/>
      <c r="D4372" s="9"/>
      <c r="E4372" s="9"/>
      <c r="F4372" s="9"/>
      <c r="G4372" s="9"/>
      <c r="H4372" s="9"/>
      <c r="I4372" s="9"/>
      <c r="J4372" s="9"/>
      <c r="K4372" s="9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9"/>
      <c r="Z4372" s="9"/>
      <c r="AA4372" s="9"/>
      <c r="AB4372" s="9"/>
      <c r="AC4372" s="9"/>
      <c r="AD4372" s="9"/>
      <c r="AE4372" s="9"/>
      <c r="AF4372" s="9"/>
      <c r="AG4372" s="9"/>
      <c r="AH4372" s="9"/>
      <c r="AI4372" s="9"/>
      <c r="AJ4372" s="9"/>
      <c r="AK4372" s="9"/>
      <c r="AL4372" s="9"/>
      <c r="AM4372" s="9"/>
      <c r="AN4372" s="9"/>
      <c r="AO4372" s="9"/>
      <c r="AP4372" s="9"/>
      <c r="AQ4372" s="9"/>
      <c r="AR4372" s="9"/>
      <c r="AS4372" s="9"/>
      <c r="AT4372" s="9"/>
      <c r="AU4372" s="9"/>
      <c r="AV4372" s="9"/>
      <c r="AW4372" s="9"/>
      <c r="AX4372" s="9"/>
      <c r="AY4372" s="9"/>
      <c r="AZ4372" s="9"/>
      <c r="BA4372" s="9"/>
      <c r="BB4372" s="9"/>
      <c r="BC4372" s="9"/>
      <c r="BD4372" s="9"/>
      <c r="BE4372" s="9"/>
      <c r="BF4372" s="9"/>
      <c r="BG4372" s="9"/>
      <c r="BH4372" s="9"/>
      <c r="BI4372" s="9"/>
      <c r="BJ4372" s="9"/>
      <c r="BK4372" s="9"/>
      <c r="BL4372" s="9"/>
      <c r="BM4372" s="9"/>
      <c r="BN4372" s="9"/>
      <c r="BO4372" s="9"/>
      <c r="BP4372" s="9"/>
      <c r="BQ4372" s="9"/>
      <c r="BR4372" s="9"/>
      <c r="BS4372" s="9"/>
      <c r="BT4372" s="9"/>
      <c r="BU4372" s="9"/>
      <c r="BV4372" s="9"/>
      <c r="BW4372" s="9"/>
      <c r="BX4372" s="9"/>
      <c r="BY4372" s="9"/>
      <c r="BZ4372" s="9"/>
    </row>
    <row r="4373" spans="1:78">
      <c r="A4373" s="9"/>
      <c r="B4373" s="10"/>
      <c r="D4373" s="9"/>
      <c r="E4373" s="9"/>
      <c r="F4373" s="9"/>
      <c r="G4373" s="9"/>
      <c r="H4373" s="9"/>
      <c r="I4373" s="9"/>
      <c r="J4373" s="9"/>
      <c r="K4373" s="9"/>
      <c r="L4373" s="9"/>
      <c r="M4373" s="9"/>
      <c r="N4373" s="9"/>
      <c r="O4373" s="9"/>
      <c r="P4373" s="9"/>
      <c r="Q4373" s="9"/>
      <c r="R4373" s="9"/>
      <c r="S4373" s="9"/>
      <c r="T4373" s="9"/>
      <c r="U4373" s="9"/>
      <c r="V4373" s="9"/>
      <c r="W4373" s="9"/>
      <c r="X4373" s="9"/>
      <c r="Y4373" s="9"/>
      <c r="Z4373" s="9"/>
      <c r="AA4373" s="9"/>
      <c r="AB4373" s="9"/>
      <c r="AC4373" s="9"/>
      <c r="AD4373" s="9"/>
      <c r="AE4373" s="9"/>
      <c r="AF4373" s="9"/>
      <c r="AG4373" s="9"/>
      <c r="AH4373" s="9"/>
      <c r="AI4373" s="9"/>
      <c r="AJ4373" s="9"/>
      <c r="AK4373" s="9"/>
      <c r="AL4373" s="9"/>
      <c r="AM4373" s="9"/>
      <c r="AN4373" s="9"/>
      <c r="AO4373" s="9"/>
      <c r="AP4373" s="9"/>
      <c r="AQ4373" s="9"/>
      <c r="AR4373" s="9"/>
      <c r="AS4373" s="9"/>
      <c r="AT4373" s="9"/>
      <c r="AU4373" s="9"/>
      <c r="AV4373" s="9"/>
      <c r="AW4373" s="9"/>
      <c r="AX4373" s="9"/>
      <c r="AY4373" s="9"/>
      <c r="AZ4373" s="9"/>
      <c r="BA4373" s="9"/>
      <c r="BB4373" s="9"/>
      <c r="BC4373" s="9"/>
      <c r="BD4373" s="9"/>
      <c r="BE4373" s="9"/>
      <c r="BF4373" s="9"/>
      <c r="BG4373" s="9"/>
      <c r="BH4373" s="9"/>
      <c r="BI4373" s="9"/>
      <c r="BJ4373" s="9"/>
      <c r="BK4373" s="9"/>
      <c r="BL4373" s="9"/>
      <c r="BM4373" s="9"/>
      <c r="BN4373" s="9"/>
      <c r="BO4373" s="9"/>
      <c r="BP4373" s="9"/>
      <c r="BQ4373" s="9"/>
      <c r="BR4373" s="9"/>
      <c r="BS4373" s="9"/>
      <c r="BT4373" s="9"/>
      <c r="BU4373" s="9"/>
      <c r="BV4373" s="9"/>
      <c r="BW4373" s="9"/>
      <c r="BX4373" s="9"/>
      <c r="BY4373" s="9"/>
      <c r="BZ4373" s="9"/>
    </row>
    <row r="4374" spans="1:78">
      <c r="A4374" s="9"/>
      <c r="B4374" s="10"/>
      <c r="D4374" s="9"/>
      <c r="E4374" s="9"/>
      <c r="F4374" s="9"/>
      <c r="G4374" s="9"/>
      <c r="H4374" s="9"/>
      <c r="I4374" s="9"/>
      <c r="J4374" s="9"/>
      <c r="K4374" s="9"/>
      <c r="L4374" s="9"/>
      <c r="M4374" s="9"/>
      <c r="N4374" s="9"/>
      <c r="O4374" s="9"/>
      <c r="P4374" s="9"/>
      <c r="Q4374" s="9"/>
      <c r="R4374" s="9"/>
      <c r="S4374" s="9"/>
      <c r="T4374" s="9"/>
      <c r="U4374" s="9"/>
      <c r="V4374" s="9"/>
      <c r="W4374" s="9"/>
      <c r="X4374" s="9"/>
      <c r="Y4374" s="9"/>
      <c r="Z4374" s="9"/>
      <c r="AA4374" s="9"/>
      <c r="AB4374" s="9"/>
      <c r="AC4374" s="9"/>
      <c r="AD4374" s="9"/>
      <c r="AE4374" s="9"/>
      <c r="AF4374" s="9"/>
      <c r="AG4374" s="9"/>
      <c r="AH4374" s="9"/>
      <c r="AI4374" s="9"/>
      <c r="AJ4374" s="9"/>
      <c r="AK4374" s="9"/>
      <c r="AL4374" s="9"/>
      <c r="AM4374" s="9"/>
      <c r="AN4374" s="9"/>
      <c r="AO4374" s="9"/>
      <c r="AP4374" s="9"/>
      <c r="AQ4374" s="9"/>
      <c r="AR4374" s="9"/>
      <c r="AS4374" s="9"/>
      <c r="AT4374" s="9"/>
      <c r="AU4374" s="9"/>
      <c r="AV4374" s="9"/>
      <c r="AW4374" s="9"/>
      <c r="AX4374" s="9"/>
      <c r="AY4374" s="9"/>
      <c r="AZ4374" s="9"/>
      <c r="BA4374" s="9"/>
      <c r="BB4374" s="9"/>
      <c r="BC4374" s="9"/>
      <c r="BD4374" s="9"/>
      <c r="BE4374" s="9"/>
      <c r="BF4374" s="9"/>
      <c r="BG4374" s="9"/>
      <c r="BH4374" s="9"/>
      <c r="BI4374" s="9"/>
      <c r="BJ4374" s="9"/>
      <c r="BK4374" s="9"/>
      <c r="BL4374" s="9"/>
      <c r="BM4374" s="9"/>
      <c r="BN4374" s="9"/>
      <c r="BO4374" s="9"/>
      <c r="BP4374" s="9"/>
      <c r="BQ4374" s="9"/>
      <c r="BR4374" s="9"/>
      <c r="BS4374" s="9"/>
      <c r="BT4374" s="9"/>
      <c r="BU4374" s="9"/>
      <c r="BV4374" s="9"/>
      <c r="BW4374" s="9"/>
      <c r="BX4374" s="9"/>
      <c r="BY4374" s="9"/>
      <c r="BZ4374" s="9"/>
    </row>
    <row r="4375" spans="1:78">
      <c r="A4375" s="9"/>
      <c r="B4375" s="10"/>
      <c r="D4375" s="9"/>
      <c r="E4375" s="9"/>
      <c r="F4375" s="9"/>
      <c r="G4375" s="9"/>
      <c r="H4375" s="9"/>
      <c r="I4375" s="9"/>
      <c r="J4375" s="9"/>
      <c r="K4375" s="9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  <c r="W4375" s="9"/>
      <c r="X4375" s="9"/>
      <c r="Y4375" s="9"/>
      <c r="Z4375" s="9"/>
      <c r="AA4375" s="9"/>
      <c r="AB4375" s="9"/>
      <c r="AC4375" s="9"/>
      <c r="AD4375" s="9"/>
      <c r="AE4375" s="9"/>
      <c r="AF4375" s="9"/>
      <c r="AG4375" s="9"/>
      <c r="AH4375" s="9"/>
      <c r="AI4375" s="9"/>
      <c r="AJ4375" s="9"/>
      <c r="AK4375" s="9"/>
      <c r="AL4375" s="9"/>
      <c r="AM4375" s="9"/>
      <c r="AN4375" s="9"/>
      <c r="AO4375" s="9"/>
      <c r="AP4375" s="9"/>
      <c r="AQ4375" s="9"/>
      <c r="AR4375" s="9"/>
      <c r="AS4375" s="9"/>
      <c r="AT4375" s="9"/>
      <c r="AU4375" s="9"/>
      <c r="AV4375" s="9"/>
      <c r="AW4375" s="9"/>
      <c r="AX4375" s="9"/>
      <c r="AY4375" s="9"/>
      <c r="AZ4375" s="9"/>
      <c r="BA4375" s="9"/>
      <c r="BB4375" s="9"/>
      <c r="BC4375" s="9"/>
      <c r="BD4375" s="9"/>
      <c r="BE4375" s="9"/>
      <c r="BF4375" s="9"/>
      <c r="BG4375" s="9"/>
      <c r="BH4375" s="9"/>
      <c r="BI4375" s="9"/>
      <c r="BJ4375" s="9"/>
      <c r="BK4375" s="9"/>
      <c r="BL4375" s="9"/>
      <c r="BM4375" s="9"/>
      <c r="BN4375" s="9"/>
      <c r="BO4375" s="9"/>
      <c r="BP4375" s="9"/>
      <c r="BQ4375" s="9"/>
      <c r="BR4375" s="9"/>
      <c r="BS4375" s="9"/>
      <c r="BT4375" s="9"/>
      <c r="BU4375" s="9"/>
      <c r="BV4375" s="9"/>
      <c r="BW4375" s="9"/>
      <c r="BX4375" s="9"/>
      <c r="BY4375" s="9"/>
      <c r="BZ4375" s="9"/>
    </row>
    <row r="4376" spans="1:78">
      <c r="A4376" s="9"/>
      <c r="B4376" s="10"/>
      <c r="D4376" s="9"/>
      <c r="E4376" s="9"/>
      <c r="F4376" s="9"/>
      <c r="G4376" s="9"/>
      <c r="H4376" s="9"/>
      <c r="I4376" s="9"/>
      <c r="J4376" s="9"/>
      <c r="K4376" s="9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  <c r="W4376" s="9"/>
      <c r="X4376" s="9"/>
      <c r="Y4376" s="9"/>
      <c r="Z4376" s="9"/>
      <c r="AA4376" s="9"/>
      <c r="AB4376" s="9"/>
      <c r="AC4376" s="9"/>
      <c r="AD4376" s="9"/>
      <c r="AE4376" s="9"/>
      <c r="AF4376" s="9"/>
      <c r="AG4376" s="9"/>
      <c r="AH4376" s="9"/>
      <c r="AI4376" s="9"/>
      <c r="AJ4376" s="9"/>
      <c r="AK4376" s="9"/>
      <c r="AL4376" s="9"/>
      <c r="AM4376" s="9"/>
      <c r="AN4376" s="9"/>
      <c r="AO4376" s="9"/>
      <c r="AP4376" s="9"/>
      <c r="AQ4376" s="9"/>
      <c r="AR4376" s="9"/>
      <c r="AS4376" s="9"/>
      <c r="AT4376" s="9"/>
      <c r="AU4376" s="9"/>
      <c r="AV4376" s="9"/>
      <c r="AW4376" s="9"/>
      <c r="AX4376" s="9"/>
      <c r="AY4376" s="9"/>
      <c r="AZ4376" s="9"/>
      <c r="BA4376" s="9"/>
      <c r="BB4376" s="9"/>
      <c r="BC4376" s="9"/>
      <c r="BD4376" s="9"/>
      <c r="BE4376" s="9"/>
      <c r="BF4376" s="9"/>
      <c r="BG4376" s="9"/>
      <c r="BH4376" s="9"/>
      <c r="BI4376" s="9"/>
      <c r="BJ4376" s="9"/>
      <c r="BK4376" s="9"/>
      <c r="BL4376" s="9"/>
      <c r="BM4376" s="9"/>
      <c r="BN4376" s="9"/>
      <c r="BO4376" s="9"/>
      <c r="BP4376" s="9"/>
      <c r="BQ4376" s="9"/>
      <c r="BR4376" s="9"/>
      <c r="BS4376" s="9"/>
      <c r="BT4376" s="9"/>
      <c r="BU4376" s="9"/>
      <c r="BV4376" s="9"/>
      <c r="BW4376" s="9"/>
      <c r="BX4376" s="9"/>
      <c r="BY4376" s="9"/>
      <c r="BZ4376" s="9"/>
    </row>
    <row r="4377" spans="1:78">
      <c r="A4377" s="9"/>
      <c r="B4377" s="10"/>
      <c r="D4377" s="9"/>
      <c r="E4377" s="9"/>
      <c r="F4377" s="9"/>
      <c r="G4377" s="9"/>
      <c r="H4377" s="9"/>
      <c r="I4377" s="9"/>
      <c r="J4377" s="9"/>
      <c r="K4377" s="9"/>
      <c r="L4377" s="9"/>
      <c r="M4377" s="9"/>
      <c r="N4377" s="9"/>
      <c r="O4377" s="9"/>
      <c r="P4377" s="9"/>
      <c r="Q4377" s="9"/>
      <c r="R4377" s="9"/>
      <c r="S4377" s="9"/>
      <c r="T4377" s="9"/>
      <c r="U4377" s="9"/>
      <c r="V4377" s="9"/>
      <c r="W4377" s="9"/>
      <c r="X4377" s="9"/>
      <c r="Y4377" s="9"/>
      <c r="Z4377" s="9"/>
      <c r="AA4377" s="9"/>
      <c r="AB4377" s="9"/>
      <c r="AC4377" s="9"/>
      <c r="AD4377" s="9"/>
      <c r="AE4377" s="9"/>
      <c r="AF4377" s="9"/>
      <c r="AG4377" s="9"/>
      <c r="AH4377" s="9"/>
      <c r="AI4377" s="9"/>
      <c r="AJ4377" s="9"/>
      <c r="AK4377" s="9"/>
      <c r="AL4377" s="9"/>
      <c r="AM4377" s="9"/>
      <c r="AN4377" s="9"/>
      <c r="AO4377" s="9"/>
      <c r="AP4377" s="9"/>
      <c r="AQ4377" s="9"/>
      <c r="AR4377" s="9"/>
      <c r="AS4377" s="9"/>
      <c r="AT4377" s="9"/>
      <c r="AU4377" s="9"/>
      <c r="AV4377" s="9"/>
      <c r="AW4377" s="9"/>
      <c r="AX4377" s="9"/>
      <c r="AY4377" s="9"/>
      <c r="AZ4377" s="9"/>
      <c r="BA4377" s="9"/>
      <c r="BB4377" s="9"/>
      <c r="BC4377" s="9"/>
      <c r="BD4377" s="9"/>
      <c r="BE4377" s="9"/>
      <c r="BF4377" s="9"/>
      <c r="BG4377" s="9"/>
      <c r="BH4377" s="9"/>
      <c r="BI4377" s="9"/>
      <c r="BJ4377" s="9"/>
      <c r="BK4377" s="9"/>
      <c r="BL4377" s="9"/>
      <c r="BM4377" s="9"/>
      <c r="BN4377" s="9"/>
      <c r="BO4377" s="9"/>
      <c r="BP4377" s="9"/>
      <c r="BQ4377" s="9"/>
      <c r="BR4377" s="9"/>
      <c r="BS4377" s="9"/>
      <c r="BT4377" s="9"/>
      <c r="BU4377" s="9"/>
      <c r="BV4377" s="9"/>
      <c r="BW4377" s="9"/>
      <c r="BX4377" s="9"/>
      <c r="BY4377" s="9"/>
      <c r="BZ4377" s="9"/>
    </row>
    <row r="4378" spans="1:78">
      <c r="A4378" s="9"/>
      <c r="B4378" s="10"/>
      <c r="D4378" s="9"/>
      <c r="E4378" s="9"/>
      <c r="F4378" s="9"/>
      <c r="G4378" s="9"/>
      <c r="H4378" s="9"/>
      <c r="I4378" s="9"/>
      <c r="J4378" s="9"/>
      <c r="K4378" s="9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  <c r="W4378" s="9"/>
      <c r="X4378" s="9"/>
      <c r="Y4378" s="9"/>
      <c r="Z4378" s="9"/>
      <c r="AA4378" s="9"/>
      <c r="AB4378" s="9"/>
      <c r="AC4378" s="9"/>
      <c r="AD4378" s="9"/>
      <c r="AE4378" s="9"/>
      <c r="AF4378" s="9"/>
      <c r="AG4378" s="9"/>
      <c r="AH4378" s="9"/>
      <c r="AI4378" s="9"/>
      <c r="AJ4378" s="9"/>
      <c r="AK4378" s="9"/>
      <c r="AL4378" s="9"/>
      <c r="AM4378" s="9"/>
      <c r="AN4378" s="9"/>
      <c r="AO4378" s="9"/>
      <c r="AP4378" s="9"/>
      <c r="AQ4378" s="9"/>
      <c r="AR4378" s="9"/>
      <c r="AS4378" s="9"/>
      <c r="AT4378" s="9"/>
      <c r="AU4378" s="9"/>
      <c r="AV4378" s="9"/>
      <c r="AW4378" s="9"/>
      <c r="AX4378" s="9"/>
      <c r="AY4378" s="9"/>
      <c r="AZ4378" s="9"/>
      <c r="BA4378" s="9"/>
      <c r="BB4378" s="9"/>
      <c r="BC4378" s="9"/>
      <c r="BD4378" s="9"/>
      <c r="BE4378" s="9"/>
      <c r="BF4378" s="9"/>
      <c r="BG4378" s="9"/>
      <c r="BH4378" s="9"/>
      <c r="BI4378" s="9"/>
      <c r="BJ4378" s="9"/>
      <c r="BK4378" s="9"/>
      <c r="BL4378" s="9"/>
      <c r="BM4378" s="9"/>
      <c r="BN4378" s="9"/>
      <c r="BO4378" s="9"/>
      <c r="BP4378" s="9"/>
      <c r="BQ4378" s="9"/>
      <c r="BR4378" s="9"/>
      <c r="BS4378" s="9"/>
      <c r="BT4378" s="9"/>
      <c r="BU4378" s="9"/>
      <c r="BV4378" s="9"/>
      <c r="BW4378" s="9"/>
      <c r="BX4378" s="9"/>
      <c r="BY4378" s="9"/>
      <c r="BZ4378" s="9"/>
    </row>
    <row r="4379" spans="1:78">
      <c r="A4379" s="9"/>
      <c r="B4379" s="10"/>
      <c r="D4379" s="9"/>
      <c r="E4379" s="9"/>
      <c r="F4379" s="9"/>
      <c r="G4379" s="9"/>
      <c r="H4379" s="9"/>
      <c r="I4379" s="9"/>
      <c r="J4379" s="9"/>
      <c r="K4379" s="9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  <c r="W4379" s="9"/>
      <c r="X4379" s="9"/>
      <c r="Y4379" s="9"/>
      <c r="Z4379" s="9"/>
      <c r="AA4379" s="9"/>
      <c r="AB4379" s="9"/>
      <c r="AC4379" s="9"/>
      <c r="AD4379" s="9"/>
      <c r="AE4379" s="9"/>
      <c r="AF4379" s="9"/>
      <c r="AG4379" s="9"/>
      <c r="AH4379" s="9"/>
      <c r="AI4379" s="9"/>
      <c r="AJ4379" s="9"/>
      <c r="AK4379" s="9"/>
      <c r="AL4379" s="9"/>
      <c r="AM4379" s="9"/>
      <c r="AN4379" s="9"/>
      <c r="AO4379" s="9"/>
      <c r="AP4379" s="9"/>
      <c r="AQ4379" s="9"/>
      <c r="AR4379" s="9"/>
      <c r="AS4379" s="9"/>
      <c r="AT4379" s="9"/>
      <c r="AU4379" s="9"/>
      <c r="AV4379" s="9"/>
      <c r="AW4379" s="9"/>
      <c r="AX4379" s="9"/>
      <c r="AY4379" s="9"/>
      <c r="AZ4379" s="9"/>
      <c r="BA4379" s="9"/>
      <c r="BB4379" s="9"/>
      <c r="BC4379" s="9"/>
      <c r="BD4379" s="9"/>
      <c r="BE4379" s="9"/>
      <c r="BF4379" s="9"/>
      <c r="BG4379" s="9"/>
      <c r="BH4379" s="9"/>
      <c r="BI4379" s="9"/>
      <c r="BJ4379" s="9"/>
      <c r="BK4379" s="9"/>
      <c r="BL4379" s="9"/>
      <c r="BM4379" s="9"/>
      <c r="BN4379" s="9"/>
      <c r="BO4379" s="9"/>
      <c r="BP4379" s="9"/>
      <c r="BQ4379" s="9"/>
      <c r="BR4379" s="9"/>
      <c r="BS4379" s="9"/>
      <c r="BT4379" s="9"/>
      <c r="BU4379" s="9"/>
      <c r="BV4379" s="9"/>
      <c r="BW4379" s="9"/>
      <c r="BX4379" s="9"/>
      <c r="BY4379" s="9"/>
      <c r="BZ4379" s="9"/>
    </row>
    <row r="4380" spans="1:78">
      <c r="A4380" s="9"/>
      <c r="B4380" s="10"/>
      <c r="D4380" s="9"/>
      <c r="E4380" s="9"/>
      <c r="F4380" s="9"/>
      <c r="G4380" s="9"/>
      <c r="H4380" s="9"/>
      <c r="I4380" s="9"/>
      <c r="J4380" s="9"/>
      <c r="K4380" s="9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  <c r="W4380" s="9"/>
      <c r="X4380" s="9"/>
      <c r="Y4380" s="9"/>
      <c r="Z4380" s="9"/>
      <c r="AA4380" s="9"/>
      <c r="AB4380" s="9"/>
      <c r="AC4380" s="9"/>
      <c r="AD4380" s="9"/>
      <c r="AE4380" s="9"/>
      <c r="AF4380" s="9"/>
      <c r="AG4380" s="9"/>
      <c r="AH4380" s="9"/>
      <c r="AI4380" s="9"/>
      <c r="AJ4380" s="9"/>
      <c r="AK4380" s="9"/>
      <c r="AL4380" s="9"/>
      <c r="AM4380" s="9"/>
      <c r="AN4380" s="9"/>
      <c r="AO4380" s="9"/>
      <c r="AP4380" s="9"/>
      <c r="AQ4380" s="9"/>
      <c r="AR4380" s="9"/>
      <c r="AS4380" s="9"/>
      <c r="AT4380" s="9"/>
      <c r="AU4380" s="9"/>
      <c r="AV4380" s="9"/>
      <c r="AW4380" s="9"/>
      <c r="AX4380" s="9"/>
      <c r="AY4380" s="9"/>
      <c r="AZ4380" s="9"/>
      <c r="BA4380" s="9"/>
      <c r="BB4380" s="9"/>
      <c r="BC4380" s="9"/>
      <c r="BD4380" s="9"/>
      <c r="BE4380" s="9"/>
      <c r="BF4380" s="9"/>
      <c r="BG4380" s="9"/>
      <c r="BH4380" s="9"/>
      <c r="BI4380" s="9"/>
      <c r="BJ4380" s="9"/>
      <c r="BK4380" s="9"/>
      <c r="BL4380" s="9"/>
      <c r="BM4380" s="9"/>
      <c r="BN4380" s="9"/>
      <c r="BO4380" s="9"/>
      <c r="BP4380" s="9"/>
      <c r="BQ4380" s="9"/>
      <c r="BR4380" s="9"/>
      <c r="BS4380" s="9"/>
      <c r="BT4380" s="9"/>
      <c r="BU4380" s="9"/>
      <c r="BV4380" s="9"/>
      <c r="BW4380" s="9"/>
      <c r="BX4380" s="9"/>
      <c r="BY4380" s="9"/>
      <c r="BZ4380" s="9"/>
    </row>
    <row r="4381" spans="1:78">
      <c r="A4381" s="9"/>
      <c r="B4381" s="10"/>
      <c r="D4381" s="9"/>
      <c r="E4381" s="9"/>
      <c r="F4381" s="9"/>
      <c r="G4381" s="9"/>
      <c r="H4381" s="9"/>
      <c r="I4381" s="9"/>
      <c r="J4381" s="9"/>
      <c r="K4381" s="9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9"/>
      <c r="Z4381" s="9"/>
      <c r="AA4381" s="9"/>
      <c r="AB4381" s="9"/>
      <c r="AC4381" s="9"/>
      <c r="AD4381" s="9"/>
      <c r="AE4381" s="9"/>
      <c r="AF4381" s="9"/>
      <c r="AG4381" s="9"/>
      <c r="AH4381" s="9"/>
      <c r="AI4381" s="9"/>
      <c r="AJ4381" s="9"/>
      <c r="AK4381" s="9"/>
      <c r="AL4381" s="9"/>
      <c r="AM4381" s="9"/>
      <c r="AN4381" s="9"/>
      <c r="AO4381" s="9"/>
      <c r="AP4381" s="9"/>
      <c r="AQ4381" s="9"/>
      <c r="AR4381" s="9"/>
      <c r="AS4381" s="9"/>
      <c r="AT4381" s="9"/>
      <c r="AU4381" s="9"/>
      <c r="AV4381" s="9"/>
      <c r="AW4381" s="9"/>
      <c r="AX4381" s="9"/>
      <c r="AY4381" s="9"/>
      <c r="AZ4381" s="9"/>
      <c r="BA4381" s="9"/>
      <c r="BB4381" s="9"/>
      <c r="BC4381" s="9"/>
      <c r="BD4381" s="9"/>
      <c r="BE4381" s="9"/>
      <c r="BF4381" s="9"/>
      <c r="BG4381" s="9"/>
      <c r="BH4381" s="9"/>
      <c r="BI4381" s="9"/>
      <c r="BJ4381" s="9"/>
      <c r="BK4381" s="9"/>
      <c r="BL4381" s="9"/>
      <c r="BM4381" s="9"/>
      <c r="BN4381" s="9"/>
      <c r="BO4381" s="9"/>
      <c r="BP4381" s="9"/>
      <c r="BQ4381" s="9"/>
      <c r="BR4381" s="9"/>
      <c r="BS4381" s="9"/>
      <c r="BT4381" s="9"/>
      <c r="BU4381" s="9"/>
      <c r="BV4381" s="9"/>
      <c r="BW4381" s="9"/>
      <c r="BX4381" s="9"/>
      <c r="BY4381" s="9"/>
      <c r="BZ4381" s="9"/>
    </row>
    <row r="4382" spans="1:78">
      <c r="A4382" s="9"/>
      <c r="B4382" s="10"/>
      <c r="D4382" s="9"/>
      <c r="E4382" s="9"/>
      <c r="F4382" s="9"/>
      <c r="G4382" s="9"/>
      <c r="H4382" s="9"/>
      <c r="I4382" s="9"/>
      <c r="J4382" s="9"/>
      <c r="K4382" s="9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9"/>
      <c r="X4382" s="9"/>
      <c r="Y4382" s="9"/>
      <c r="Z4382" s="9"/>
      <c r="AA4382" s="9"/>
      <c r="AB4382" s="9"/>
      <c r="AC4382" s="9"/>
      <c r="AD4382" s="9"/>
      <c r="AE4382" s="9"/>
      <c r="AF4382" s="9"/>
      <c r="AG4382" s="9"/>
      <c r="AH4382" s="9"/>
      <c r="AI4382" s="9"/>
      <c r="AJ4382" s="9"/>
      <c r="AK4382" s="9"/>
      <c r="AL4382" s="9"/>
      <c r="AM4382" s="9"/>
      <c r="AN4382" s="9"/>
      <c r="AO4382" s="9"/>
      <c r="AP4382" s="9"/>
      <c r="AQ4382" s="9"/>
      <c r="AR4382" s="9"/>
      <c r="AS4382" s="9"/>
      <c r="AT4382" s="9"/>
      <c r="AU4382" s="9"/>
      <c r="AV4382" s="9"/>
      <c r="AW4382" s="9"/>
      <c r="AX4382" s="9"/>
      <c r="AY4382" s="9"/>
      <c r="AZ4382" s="9"/>
      <c r="BA4382" s="9"/>
      <c r="BB4382" s="9"/>
      <c r="BC4382" s="9"/>
      <c r="BD4382" s="9"/>
      <c r="BE4382" s="9"/>
      <c r="BF4382" s="9"/>
      <c r="BG4382" s="9"/>
      <c r="BH4382" s="9"/>
      <c r="BI4382" s="9"/>
      <c r="BJ4382" s="9"/>
      <c r="BK4382" s="9"/>
      <c r="BL4382" s="9"/>
      <c r="BM4382" s="9"/>
      <c r="BN4382" s="9"/>
      <c r="BO4382" s="9"/>
      <c r="BP4382" s="9"/>
      <c r="BQ4382" s="9"/>
      <c r="BR4382" s="9"/>
      <c r="BS4382" s="9"/>
      <c r="BT4382" s="9"/>
      <c r="BU4382" s="9"/>
      <c r="BV4382" s="9"/>
      <c r="BW4382" s="9"/>
      <c r="BX4382" s="9"/>
      <c r="BY4382" s="9"/>
      <c r="BZ4382" s="9"/>
    </row>
    <row r="4383" spans="1:78">
      <c r="A4383" s="9"/>
      <c r="B4383" s="10"/>
      <c r="D4383" s="9"/>
      <c r="E4383" s="9"/>
      <c r="F4383" s="9"/>
      <c r="G4383" s="9"/>
      <c r="H4383" s="9"/>
      <c r="I4383" s="9"/>
      <c r="J4383" s="9"/>
      <c r="K4383" s="9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9"/>
      <c r="AA4383" s="9"/>
      <c r="AB4383" s="9"/>
      <c r="AC4383" s="9"/>
      <c r="AD4383" s="9"/>
      <c r="AE4383" s="9"/>
      <c r="AF4383" s="9"/>
      <c r="AG4383" s="9"/>
      <c r="AH4383" s="9"/>
      <c r="AI4383" s="9"/>
      <c r="AJ4383" s="9"/>
      <c r="AK4383" s="9"/>
      <c r="AL4383" s="9"/>
      <c r="AM4383" s="9"/>
      <c r="AN4383" s="9"/>
      <c r="AO4383" s="9"/>
      <c r="AP4383" s="9"/>
      <c r="AQ4383" s="9"/>
      <c r="AR4383" s="9"/>
      <c r="AS4383" s="9"/>
      <c r="AT4383" s="9"/>
      <c r="AU4383" s="9"/>
      <c r="AV4383" s="9"/>
      <c r="AW4383" s="9"/>
      <c r="AX4383" s="9"/>
      <c r="AY4383" s="9"/>
      <c r="AZ4383" s="9"/>
      <c r="BA4383" s="9"/>
      <c r="BB4383" s="9"/>
      <c r="BC4383" s="9"/>
      <c r="BD4383" s="9"/>
      <c r="BE4383" s="9"/>
      <c r="BF4383" s="9"/>
      <c r="BG4383" s="9"/>
      <c r="BH4383" s="9"/>
      <c r="BI4383" s="9"/>
      <c r="BJ4383" s="9"/>
      <c r="BK4383" s="9"/>
      <c r="BL4383" s="9"/>
      <c r="BM4383" s="9"/>
      <c r="BN4383" s="9"/>
      <c r="BO4383" s="9"/>
      <c r="BP4383" s="9"/>
      <c r="BQ4383" s="9"/>
      <c r="BR4383" s="9"/>
      <c r="BS4383" s="9"/>
      <c r="BT4383" s="9"/>
      <c r="BU4383" s="9"/>
      <c r="BV4383" s="9"/>
      <c r="BW4383" s="9"/>
      <c r="BX4383" s="9"/>
      <c r="BY4383" s="9"/>
      <c r="BZ4383" s="9"/>
    </row>
    <row r="4384" spans="1:78">
      <c r="A4384" s="9"/>
      <c r="B4384" s="10"/>
      <c r="D4384" s="9"/>
      <c r="E4384" s="9"/>
      <c r="F4384" s="9"/>
      <c r="G4384" s="9"/>
      <c r="H4384" s="9"/>
      <c r="I4384" s="9"/>
      <c r="J4384" s="9"/>
      <c r="K4384" s="9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  <c r="W4384" s="9"/>
      <c r="X4384" s="9"/>
      <c r="Y4384" s="9"/>
      <c r="Z4384" s="9"/>
      <c r="AA4384" s="9"/>
      <c r="AB4384" s="9"/>
      <c r="AC4384" s="9"/>
      <c r="AD4384" s="9"/>
      <c r="AE4384" s="9"/>
      <c r="AF4384" s="9"/>
      <c r="AG4384" s="9"/>
      <c r="AH4384" s="9"/>
      <c r="AI4384" s="9"/>
      <c r="AJ4384" s="9"/>
      <c r="AK4384" s="9"/>
      <c r="AL4384" s="9"/>
      <c r="AM4384" s="9"/>
      <c r="AN4384" s="9"/>
      <c r="AO4384" s="9"/>
      <c r="AP4384" s="9"/>
      <c r="AQ4384" s="9"/>
      <c r="AR4384" s="9"/>
      <c r="AS4384" s="9"/>
      <c r="AT4384" s="9"/>
      <c r="AU4384" s="9"/>
      <c r="AV4384" s="9"/>
      <c r="AW4384" s="9"/>
      <c r="AX4384" s="9"/>
      <c r="AY4384" s="9"/>
      <c r="AZ4384" s="9"/>
      <c r="BA4384" s="9"/>
      <c r="BB4384" s="9"/>
      <c r="BC4384" s="9"/>
      <c r="BD4384" s="9"/>
      <c r="BE4384" s="9"/>
      <c r="BF4384" s="9"/>
      <c r="BG4384" s="9"/>
      <c r="BH4384" s="9"/>
      <c r="BI4384" s="9"/>
      <c r="BJ4384" s="9"/>
      <c r="BK4384" s="9"/>
      <c r="BL4384" s="9"/>
      <c r="BM4384" s="9"/>
      <c r="BN4384" s="9"/>
      <c r="BO4384" s="9"/>
      <c r="BP4384" s="9"/>
      <c r="BQ4384" s="9"/>
      <c r="BR4384" s="9"/>
      <c r="BS4384" s="9"/>
      <c r="BT4384" s="9"/>
      <c r="BU4384" s="9"/>
      <c r="BV4384" s="9"/>
      <c r="BW4384" s="9"/>
      <c r="BX4384" s="9"/>
      <c r="BY4384" s="9"/>
      <c r="BZ4384" s="9"/>
    </row>
    <row r="4385" spans="1:78">
      <c r="A4385" s="9"/>
      <c r="B4385" s="10"/>
      <c r="D4385" s="9"/>
      <c r="E4385" s="9"/>
      <c r="F4385" s="9"/>
      <c r="G4385" s="9"/>
      <c r="H4385" s="9"/>
      <c r="I4385" s="9"/>
      <c r="J4385" s="9"/>
      <c r="K4385" s="9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  <c r="W4385" s="9"/>
      <c r="X4385" s="9"/>
      <c r="Y4385" s="9"/>
      <c r="Z4385" s="9"/>
      <c r="AA4385" s="9"/>
      <c r="AB4385" s="9"/>
      <c r="AC4385" s="9"/>
      <c r="AD4385" s="9"/>
      <c r="AE4385" s="9"/>
      <c r="AF4385" s="9"/>
      <c r="AG4385" s="9"/>
      <c r="AH4385" s="9"/>
      <c r="AI4385" s="9"/>
      <c r="AJ4385" s="9"/>
      <c r="AK4385" s="9"/>
      <c r="AL4385" s="9"/>
      <c r="AM4385" s="9"/>
      <c r="AN4385" s="9"/>
      <c r="AO4385" s="9"/>
      <c r="AP4385" s="9"/>
      <c r="AQ4385" s="9"/>
      <c r="AR4385" s="9"/>
      <c r="AS4385" s="9"/>
      <c r="AT4385" s="9"/>
      <c r="AU4385" s="9"/>
      <c r="AV4385" s="9"/>
      <c r="AW4385" s="9"/>
      <c r="AX4385" s="9"/>
      <c r="AY4385" s="9"/>
      <c r="AZ4385" s="9"/>
      <c r="BA4385" s="9"/>
      <c r="BB4385" s="9"/>
      <c r="BC4385" s="9"/>
      <c r="BD4385" s="9"/>
      <c r="BE4385" s="9"/>
      <c r="BF4385" s="9"/>
      <c r="BG4385" s="9"/>
      <c r="BH4385" s="9"/>
      <c r="BI4385" s="9"/>
      <c r="BJ4385" s="9"/>
      <c r="BK4385" s="9"/>
      <c r="BL4385" s="9"/>
      <c r="BM4385" s="9"/>
      <c r="BN4385" s="9"/>
      <c r="BO4385" s="9"/>
      <c r="BP4385" s="9"/>
      <c r="BQ4385" s="9"/>
      <c r="BR4385" s="9"/>
      <c r="BS4385" s="9"/>
      <c r="BT4385" s="9"/>
      <c r="BU4385" s="9"/>
      <c r="BV4385" s="9"/>
      <c r="BW4385" s="9"/>
      <c r="BX4385" s="9"/>
      <c r="BY4385" s="9"/>
      <c r="BZ4385" s="9"/>
    </row>
    <row r="4386" spans="1:78">
      <c r="A4386" s="9"/>
      <c r="B4386" s="10"/>
      <c r="D4386" s="9"/>
      <c r="E4386" s="9"/>
      <c r="F4386" s="9"/>
      <c r="G4386" s="9"/>
      <c r="H4386" s="9"/>
      <c r="I4386" s="9"/>
      <c r="J4386" s="9"/>
      <c r="K4386" s="9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  <c r="W4386" s="9"/>
      <c r="X4386" s="9"/>
      <c r="Y4386" s="9"/>
      <c r="Z4386" s="9"/>
      <c r="AA4386" s="9"/>
      <c r="AB4386" s="9"/>
      <c r="AC4386" s="9"/>
      <c r="AD4386" s="9"/>
      <c r="AE4386" s="9"/>
      <c r="AF4386" s="9"/>
      <c r="AG4386" s="9"/>
      <c r="AH4386" s="9"/>
      <c r="AI4386" s="9"/>
      <c r="AJ4386" s="9"/>
      <c r="AK4386" s="9"/>
      <c r="AL4386" s="9"/>
      <c r="AM4386" s="9"/>
      <c r="AN4386" s="9"/>
      <c r="AO4386" s="9"/>
      <c r="AP4386" s="9"/>
      <c r="AQ4386" s="9"/>
      <c r="AR4386" s="9"/>
      <c r="AS4386" s="9"/>
      <c r="AT4386" s="9"/>
      <c r="AU4386" s="9"/>
      <c r="AV4386" s="9"/>
      <c r="AW4386" s="9"/>
      <c r="AX4386" s="9"/>
      <c r="AY4386" s="9"/>
      <c r="AZ4386" s="9"/>
      <c r="BA4386" s="9"/>
      <c r="BB4386" s="9"/>
      <c r="BC4386" s="9"/>
      <c r="BD4386" s="9"/>
      <c r="BE4386" s="9"/>
      <c r="BF4386" s="9"/>
      <c r="BG4386" s="9"/>
      <c r="BH4386" s="9"/>
      <c r="BI4386" s="9"/>
      <c r="BJ4386" s="9"/>
      <c r="BK4386" s="9"/>
      <c r="BL4386" s="9"/>
      <c r="BM4386" s="9"/>
      <c r="BN4386" s="9"/>
      <c r="BO4386" s="9"/>
      <c r="BP4386" s="9"/>
      <c r="BQ4386" s="9"/>
      <c r="BR4386" s="9"/>
      <c r="BS4386" s="9"/>
      <c r="BT4386" s="9"/>
      <c r="BU4386" s="9"/>
      <c r="BV4386" s="9"/>
      <c r="BW4386" s="9"/>
      <c r="BX4386" s="9"/>
      <c r="BY4386" s="9"/>
      <c r="BZ4386" s="9"/>
    </row>
    <row r="4387" spans="1:78">
      <c r="A4387" s="9"/>
      <c r="B4387" s="10"/>
      <c r="D4387" s="9"/>
      <c r="E4387" s="9"/>
      <c r="F4387" s="9"/>
      <c r="G4387" s="9"/>
      <c r="H4387" s="9"/>
      <c r="I4387" s="9"/>
      <c r="J4387" s="9"/>
      <c r="K4387" s="9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  <c r="W4387" s="9"/>
      <c r="X4387" s="9"/>
      <c r="Y4387" s="9"/>
      <c r="Z4387" s="9"/>
      <c r="AA4387" s="9"/>
      <c r="AB4387" s="9"/>
      <c r="AC4387" s="9"/>
      <c r="AD4387" s="9"/>
      <c r="AE4387" s="9"/>
      <c r="AF4387" s="9"/>
      <c r="AG4387" s="9"/>
      <c r="AH4387" s="9"/>
      <c r="AI4387" s="9"/>
      <c r="AJ4387" s="9"/>
      <c r="AK4387" s="9"/>
      <c r="AL4387" s="9"/>
      <c r="AM4387" s="9"/>
      <c r="AN4387" s="9"/>
      <c r="AO4387" s="9"/>
      <c r="AP4387" s="9"/>
      <c r="AQ4387" s="9"/>
      <c r="AR4387" s="9"/>
      <c r="AS4387" s="9"/>
      <c r="AT4387" s="9"/>
      <c r="AU4387" s="9"/>
      <c r="AV4387" s="9"/>
      <c r="AW4387" s="9"/>
      <c r="AX4387" s="9"/>
      <c r="AY4387" s="9"/>
      <c r="AZ4387" s="9"/>
      <c r="BA4387" s="9"/>
      <c r="BB4387" s="9"/>
      <c r="BC4387" s="9"/>
      <c r="BD4387" s="9"/>
      <c r="BE4387" s="9"/>
      <c r="BF4387" s="9"/>
      <c r="BG4387" s="9"/>
      <c r="BH4387" s="9"/>
      <c r="BI4387" s="9"/>
      <c r="BJ4387" s="9"/>
      <c r="BK4387" s="9"/>
      <c r="BL4387" s="9"/>
      <c r="BM4387" s="9"/>
      <c r="BN4387" s="9"/>
      <c r="BO4387" s="9"/>
      <c r="BP4387" s="9"/>
      <c r="BQ4387" s="9"/>
      <c r="BR4387" s="9"/>
      <c r="BS4387" s="9"/>
      <c r="BT4387" s="9"/>
      <c r="BU4387" s="9"/>
      <c r="BV4387" s="9"/>
      <c r="BW4387" s="9"/>
      <c r="BX4387" s="9"/>
      <c r="BY4387" s="9"/>
      <c r="BZ4387" s="9"/>
    </row>
    <row r="4388" spans="1:78">
      <c r="A4388" s="9"/>
      <c r="B4388" s="10"/>
      <c r="D4388" s="9"/>
      <c r="E4388" s="9"/>
      <c r="F4388" s="9"/>
      <c r="G4388" s="9"/>
      <c r="H4388" s="9"/>
      <c r="I4388" s="9"/>
      <c r="J4388" s="9"/>
      <c r="K4388" s="9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  <c r="W4388" s="9"/>
      <c r="X4388" s="9"/>
      <c r="Y4388" s="9"/>
      <c r="Z4388" s="9"/>
      <c r="AA4388" s="9"/>
      <c r="AB4388" s="9"/>
      <c r="AC4388" s="9"/>
      <c r="AD4388" s="9"/>
      <c r="AE4388" s="9"/>
      <c r="AF4388" s="9"/>
      <c r="AG4388" s="9"/>
      <c r="AH4388" s="9"/>
      <c r="AI4388" s="9"/>
      <c r="AJ4388" s="9"/>
      <c r="AK4388" s="9"/>
      <c r="AL4388" s="9"/>
      <c r="AM4388" s="9"/>
      <c r="AN4388" s="9"/>
      <c r="AO4388" s="9"/>
      <c r="AP4388" s="9"/>
      <c r="AQ4388" s="9"/>
      <c r="AR4388" s="9"/>
      <c r="AS4388" s="9"/>
      <c r="AT4388" s="9"/>
      <c r="AU4388" s="9"/>
      <c r="AV4388" s="9"/>
      <c r="AW4388" s="9"/>
      <c r="AX4388" s="9"/>
      <c r="AY4388" s="9"/>
      <c r="AZ4388" s="9"/>
      <c r="BA4388" s="9"/>
      <c r="BB4388" s="9"/>
      <c r="BC4388" s="9"/>
      <c r="BD4388" s="9"/>
      <c r="BE4388" s="9"/>
      <c r="BF4388" s="9"/>
      <c r="BG4388" s="9"/>
      <c r="BH4388" s="9"/>
      <c r="BI4388" s="9"/>
      <c r="BJ4388" s="9"/>
      <c r="BK4388" s="9"/>
      <c r="BL4388" s="9"/>
      <c r="BM4388" s="9"/>
      <c r="BN4388" s="9"/>
      <c r="BO4388" s="9"/>
      <c r="BP4388" s="9"/>
      <c r="BQ4388" s="9"/>
      <c r="BR4388" s="9"/>
      <c r="BS4388" s="9"/>
      <c r="BT4388" s="9"/>
      <c r="BU4388" s="9"/>
      <c r="BV4388" s="9"/>
      <c r="BW4388" s="9"/>
      <c r="BX4388" s="9"/>
      <c r="BY4388" s="9"/>
      <c r="BZ4388" s="9"/>
    </row>
    <row r="4389" spans="1:78">
      <c r="A4389" s="9"/>
      <c r="B4389" s="10"/>
      <c r="D4389" s="9"/>
      <c r="E4389" s="9"/>
      <c r="F4389" s="9"/>
      <c r="G4389" s="9"/>
      <c r="H4389" s="9"/>
      <c r="I4389" s="9"/>
      <c r="J4389" s="9"/>
      <c r="K4389" s="9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  <c r="W4389" s="9"/>
      <c r="X4389" s="9"/>
      <c r="Y4389" s="9"/>
      <c r="Z4389" s="9"/>
      <c r="AA4389" s="9"/>
      <c r="AB4389" s="9"/>
      <c r="AC4389" s="9"/>
      <c r="AD4389" s="9"/>
      <c r="AE4389" s="9"/>
      <c r="AF4389" s="9"/>
      <c r="AG4389" s="9"/>
      <c r="AH4389" s="9"/>
      <c r="AI4389" s="9"/>
      <c r="AJ4389" s="9"/>
      <c r="AK4389" s="9"/>
      <c r="AL4389" s="9"/>
      <c r="AM4389" s="9"/>
      <c r="AN4389" s="9"/>
      <c r="AO4389" s="9"/>
      <c r="AP4389" s="9"/>
      <c r="AQ4389" s="9"/>
      <c r="AR4389" s="9"/>
      <c r="AS4389" s="9"/>
      <c r="AT4389" s="9"/>
      <c r="AU4389" s="9"/>
      <c r="AV4389" s="9"/>
      <c r="AW4389" s="9"/>
      <c r="AX4389" s="9"/>
      <c r="AY4389" s="9"/>
      <c r="AZ4389" s="9"/>
      <c r="BA4389" s="9"/>
      <c r="BB4389" s="9"/>
      <c r="BC4389" s="9"/>
      <c r="BD4389" s="9"/>
      <c r="BE4389" s="9"/>
      <c r="BF4389" s="9"/>
      <c r="BG4389" s="9"/>
      <c r="BH4389" s="9"/>
      <c r="BI4389" s="9"/>
      <c r="BJ4389" s="9"/>
      <c r="BK4389" s="9"/>
      <c r="BL4389" s="9"/>
      <c r="BM4389" s="9"/>
      <c r="BN4389" s="9"/>
      <c r="BO4389" s="9"/>
      <c r="BP4389" s="9"/>
      <c r="BQ4389" s="9"/>
      <c r="BR4389" s="9"/>
      <c r="BS4389" s="9"/>
      <c r="BT4389" s="9"/>
      <c r="BU4389" s="9"/>
      <c r="BV4389" s="9"/>
      <c r="BW4389" s="9"/>
      <c r="BX4389" s="9"/>
      <c r="BY4389" s="9"/>
      <c r="BZ4389" s="9"/>
    </row>
    <row r="4390" spans="1:78">
      <c r="A4390" s="9"/>
      <c r="B4390" s="10"/>
      <c r="D4390" s="9"/>
      <c r="E4390" s="9"/>
      <c r="F4390" s="9"/>
      <c r="G4390" s="9"/>
      <c r="H4390" s="9"/>
      <c r="I4390" s="9"/>
      <c r="J4390" s="9"/>
      <c r="K4390" s="9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  <c r="W4390" s="9"/>
      <c r="X4390" s="9"/>
      <c r="Y4390" s="9"/>
      <c r="Z4390" s="9"/>
      <c r="AA4390" s="9"/>
      <c r="AB4390" s="9"/>
      <c r="AC4390" s="9"/>
      <c r="AD4390" s="9"/>
      <c r="AE4390" s="9"/>
      <c r="AF4390" s="9"/>
      <c r="AG4390" s="9"/>
      <c r="AH4390" s="9"/>
      <c r="AI4390" s="9"/>
      <c r="AJ4390" s="9"/>
      <c r="AK4390" s="9"/>
      <c r="AL4390" s="9"/>
      <c r="AM4390" s="9"/>
      <c r="AN4390" s="9"/>
      <c r="AO4390" s="9"/>
      <c r="AP4390" s="9"/>
      <c r="AQ4390" s="9"/>
      <c r="AR4390" s="9"/>
      <c r="AS4390" s="9"/>
      <c r="AT4390" s="9"/>
      <c r="AU4390" s="9"/>
      <c r="AV4390" s="9"/>
      <c r="AW4390" s="9"/>
      <c r="AX4390" s="9"/>
      <c r="AY4390" s="9"/>
      <c r="AZ4390" s="9"/>
      <c r="BA4390" s="9"/>
      <c r="BB4390" s="9"/>
      <c r="BC4390" s="9"/>
      <c r="BD4390" s="9"/>
      <c r="BE4390" s="9"/>
      <c r="BF4390" s="9"/>
      <c r="BG4390" s="9"/>
      <c r="BH4390" s="9"/>
      <c r="BI4390" s="9"/>
      <c r="BJ4390" s="9"/>
      <c r="BK4390" s="9"/>
      <c r="BL4390" s="9"/>
      <c r="BM4390" s="9"/>
      <c r="BN4390" s="9"/>
      <c r="BO4390" s="9"/>
      <c r="BP4390" s="9"/>
      <c r="BQ4390" s="9"/>
      <c r="BR4390" s="9"/>
      <c r="BS4390" s="9"/>
      <c r="BT4390" s="9"/>
      <c r="BU4390" s="9"/>
      <c r="BV4390" s="9"/>
      <c r="BW4390" s="9"/>
      <c r="BX4390" s="9"/>
      <c r="BY4390" s="9"/>
      <c r="BZ4390" s="9"/>
    </row>
    <row r="4391" spans="1:78">
      <c r="A4391" s="9"/>
      <c r="B4391" s="10"/>
      <c r="D4391" s="9"/>
      <c r="E4391" s="9"/>
      <c r="F4391" s="9"/>
      <c r="G4391" s="9"/>
      <c r="H4391" s="9"/>
      <c r="I4391" s="9"/>
      <c r="J4391" s="9"/>
      <c r="K4391" s="9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  <c r="W4391" s="9"/>
      <c r="X4391" s="9"/>
      <c r="Y4391" s="9"/>
      <c r="Z4391" s="9"/>
      <c r="AA4391" s="9"/>
      <c r="AB4391" s="9"/>
      <c r="AC4391" s="9"/>
      <c r="AD4391" s="9"/>
      <c r="AE4391" s="9"/>
      <c r="AF4391" s="9"/>
      <c r="AG4391" s="9"/>
      <c r="AH4391" s="9"/>
      <c r="AI4391" s="9"/>
      <c r="AJ4391" s="9"/>
      <c r="AK4391" s="9"/>
      <c r="AL4391" s="9"/>
      <c r="AM4391" s="9"/>
      <c r="AN4391" s="9"/>
      <c r="AO4391" s="9"/>
      <c r="AP4391" s="9"/>
      <c r="AQ4391" s="9"/>
      <c r="AR4391" s="9"/>
      <c r="AS4391" s="9"/>
      <c r="AT4391" s="9"/>
      <c r="AU4391" s="9"/>
      <c r="AV4391" s="9"/>
      <c r="AW4391" s="9"/>
      <c r="AX4391" s="9"/>
      <c r="AY4391" s="9"/>
      <c r="AZ4391" s="9"/>
      <c r="BA4391" s="9"/>
      <c r="BB4391" s="9"/>
      <c r="BC4391" s="9"/>
      <c r="BD4391" s="9"/>
      <c r="BE4391" s="9"/>
      <c r="BF4391" s="9"/>
      <c r="BG4391" s="9"/>
      <c r="BH4391" s="9"/>
      <c r="BI4391" s="9"/>
      <c r="BJ4391" s="9"/>
      <c r="BK4391" s="9"/>
      <c r="BL4391" s="9"/>
      <c r="BM4391" s="9"/>
      <c r="BN4391" s="9"/>
      <c r="BO4391" s="9"/>
      <c r="BP4391" s="9"/>
      <c r="BQ4391" s="9"/>
      <c r="BR4391" s="9"/>
      <c r="BS4391" s="9"/>
      <c r="BT4391" s="9"/>
      <c r="BU4391" s="9"/>
      <c r="BV4391" s="9"/>
      <c r="BW4391" s="9"/>
      <c r="BX4391" s="9"/>
      <c r="BY4391" s="9"/>
      <c r="BZ4391" s="9"/>
    </row>
    <row r="4392" spans="1:78">
      <c r="A4392" s="9"/>
      <c r="B4392" s="10"/>
      <c r="D4392" s="9"/>
      <c r="E4392" s="9"/>
      <c r="F4392" s="9"/>
      <c r="G4392" s="9"/>
      <c r="H4392" s="9"/>
      <c r="I4392" s="9"/>
      <c r="J4392" s="9"/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9"/>
      <c r="AA4392" s="9"/>
      <c r="AB4392" s="9"/>
      <c r="AC4392" s="9"/>
      <c r="AD4392" s="9"/>
      <c r="AE4392" s="9"/>
      <c r="AF4392" s="9"/>
      <c r="AG4392" s="9"/>
      <c r="AH4392" s="9"/>
      <c r="AI4392" s="9"/>
      <c r="AJ4392" s="9"/>
      <c r="AK4392" s="9"/>
      <c r="AL4392" s="9"/>
      <c r="AM4392" s="9"/>
      <c r="AN4392" s="9"/>
      <c r="AO4392" s="9"/>
      <c r="AP4392" s="9"/>
      <c r="AQ4392" s="9"/>
      <c r="AR4392" s="9"/>
      <c r="AS4392" s="9"/>
      <c r="AT4392" s="9"/>
      <c r="AU4392" s="9"/>
      <c r="AV4392" s="9"/>
      <c r="AW4392" s="9"/>
      <c r="AX4392" s="9"/>
      <c r="AY4392" s="9"/>
      <c r="AZ4392" s="9"/>
      <c r="BA4392" s="9"/>
      <c r="BB4392" s="9"/>
      <c r="BC4392" s="9"/>
      <c r="BD4392" s="9"/>
      <c r="BE4392" s="9"/>
      <c r="BF4392" s="9"/>
      <c r="BG4392" s="9"/>
      <c r="BH4392" s="9"/>
      <c r="BI4392" s="9"/>
      <c r="BJ4392" s="9"/>
      <c r="BK4392" s="9"/>
      <c r="BL4392" s="9"/>
      <c r="BM4392" s="9"/>
      <c r="BN4392" s="9"/>
      <c r="BO4392" s="9"/>
      <c r="BP4392" s="9"/>
      <c r="BQ4392" s="9"/>
      <c r="BR4392" s="9"/>
      <c r="BS4392" s="9"/>
      <c r="BT4392" s="9"/>
      <c r="BU4392" s="9"/>
      <c r="BV4392" s="9"/>
      <c r="BW4392" s="9"/>
      <c r="BX4392" s="9"/>
      <c r="BY4392" s="9"/>
      <c r="BZ4392" s="9"/>
    </row>
    <row r="4393" spans="1:78">
      <c r="A4393" s="9"/>
      <c r="B4393" s="10"/>
      <c r="D4393" s="9"/>
      <c r="E4393" s="9"/>
      <c r="F4393" s="9"/>
      <c r="G4393" s="9"/>
      <c r="H4393" s="9"/>
      <c r="I4393" s="9"/>
      <c r="J4393" s="9"/>
      <c r="K4393" s="9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  <c r="W4393" s="9"/>
      <c r="X4393" s="9"/>
      <c r="Y4393" s="9"/>
      <c r="Z4393" s="9"/>
      <c r="AA4393" s="9"/>
      <c r="AB4393" s="9"/>
      <c r="AC4393" s="9"/>
      <c r="AD4393" s="9"/>
      <c r="AE4393" s="9"/>
      <c r="AF4393" s="9"/>
      <c r="AG4393" s="9"/>
      <c r="AH4393" s="9"/>
      <c r="AI4393" s="9"/>
      <c r="AJ4393" s="9"/>
      <c r="AK4393" s="9"/>
      <c r="AL4393" s="9"/>
      <c r="AM4393" s="9"/>
      <c r="AN4393" s="9"/>
      <c r="AO4393" s="9"/>
      <c r="AP4393" s="9"/>
      <c r="AQ4393" s="9"/>
      <c r="AR4393" s="9"/>
      <c r="AS4393" s="9"/>
      <c r="AT4393" s="9"/>
      <c r="AU4393" s="9"/>
      <c r="AV4393" s="9"/>
      <c r="AW4393" s="9"/>
      <c r="AX4393" s="9"/>
      <c r="AY4393" s="9"/>
      <c r="AZ4393" s="9"/>
      <c r="BA4393" s="9"/>
      <c r="BB4393" s="9"/>
      <c r="BC4393" s="9"/>
      <c r="BD4393" s="9"/>
      <c r="BE4393" s="9"/>
      <c r="BF4393" s="9"/>
      <c r="BG4393" s="9"/>
      <c r="BH4393" s="9"/>
      <c r="BI4393" s="9"/>
      <c r="BJ4393" s="9"/>
      <c r="BK4393" s="9"/>
      <c r="BL4393" s="9"/>
      <c r="BM4393" s="9"/>
      <c r="BN4393" s="9"/>
      <c r="BO4393" s="9"/>
      <c r="BP4393" s="9"/>
      <c r="BQ4393" s="9"/>
      <c r="BR4393" s="9"/>
      <c r="BS4393" s="9"/>
      <c r="BT4393" s="9"/>
      <c r="BU4393" s="9"/>
      <c r="BV4393" s="9"/>
      <c r="BW4393" s="9"/>
      <c r="BX4393" s="9"/>
      <c r="BY4393" s="9"/>
      <c r="BZ4393" s="9"/>
    </row>
    <row r="4394" spans="1:78">
      <c r="A4394" s="9"/>
      <c r="B4394" s="10"/>
      <c r="D4394" s="9"/>
      <c r="E4394" s="9"/>
      <c r="F4394" s="9"/>
      <c r="G4394" s="9"/>
      <c r="H4394" s="9"/>
      <c r="I4394" s="9"/>
      <c r="J4394" s="9"/>
      <c r="K4394" s="9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  <c r="W4394" s="9"/>
      <c r="X4394" s="9"/>
      <c r="Y4394" s="9"/>
      <c r="Z4394" s="9"/>
      <c r="AA4394" s="9"/>
      <c r="AB4394" s="9"/>
      <c r="AC4394" s="9"/>
      <c r="AD4394" s="9"/>
      <c r="AE4394" s="9"/>
      <c r="AF4394" s="9"/>
      <c r="AG4394" s="9"/>
      <c r="AH4394" s="9"/>
      <c r="AI4394" s="9"/>
      <c r="AJ4394" s="9"/>
      <c r="AK4394" s="9"/>
      <c r="AL4394" s="9"/>
      <c r="AM4394" s="9"/>
      <c r="AN4394" s="9"/>
      <c r="AO4394" s="9"/>
      <c r="AP4394" s="9"/>
      <c r="AQ4394" s="9"/>
      <c r="AR4394" s="9"/>
      <c r="AS4394" s="9"/>
      <c r="AT4394" s="9"/>
      <c r="AU4394" s="9"/>
      <c r="AV4394" s="9"/>
      <c r="AW4394" s="9"/>
      <c r="AX4394" s="9"/>
      <c r="AY4394" s="9"/>
      <c r="AZ4394" s="9"/>
      <c r="BA4394" s="9"/>
      <c r="BB4394" s="9"/>
      <c r="BC4394" s="9"/>
      <c r="BD4394" s="9"/>
      <c r="BE4394" s="9"/>
      <c r="BF4394" s="9"/>
      <c r="BG4394" s="9"/>
      <c r="BH4394" s="9"/>
      <c r="BI4394" s="9"/>
      <c r="BJ4394" s="9"/>
      <c r="BK4394" s="9"/>
      <c r="BL4394" s="9"/>
      <c r="BM4394" s="9"/>
      <c r="BN4394" s="9"/>
      <c r="BO4394" s="9"/>
      <c r="BP4394" s="9"/>
      <c r="BQ4394" s="9"/>
      <c r="BR4394" s="9"/>
      <c r="BS4394" s="9"/>
      <c r="BT4394" s="9"/>
      <c r="BU4394" s="9"/>
      <c r="BV4394" s="9"/>
      <c r="BW4394" s="9"/>
      <c r="BX4394" s="9"/>
      <c r="BY4394" s="9"/>
      <c r="BZ4394" s="9"/>
    </row>
    <row r="4395" spans="1:78">
      <c r="A4395" s="9"/>
      <c r="B4395" s="10"/>
      <c r="D4395" s="9"/>
      <c r="E4395" s="9"/>
      <c r="F4395" s="9"/>
      <c r="G4395" s="9"/>
      <c r="H4395" s="9"/>
      <c r="I4395" s="9"/>
      <c r="J4395" s="9"/>
      <c r="K4395" s="9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  <c r="W4395" s="9"/>
      <c r="X4395" s="9"/>
      <c r="Y4395" s="9"/>
      <c r="Z4395" s="9"/>
      <c r="AA4395" s="9"/>
      <c r="AB4395" s="9"/>
      <c r="AC4395" s="9"/>
      <c r="AD4395" s="9"/>
      <c r="AE4395" s="9"/>
      <c r="AF4395" s="9"/>
      <c r="AG4395" s="9"/>
      <c r="AH4395" s="9"/>
      <c r="AI4395" s="9"/>
      <c r="AJ4395" s="9"/>
      <c r="AK4395" s="9"/>
      <c r="AL4395" s="9"/>
      <c r="AM4395" s="9"/>
      <c r="AN4395" s="9"/>
      <c r="AO4395" s="9"/>
      <c r="AP4395" s="9"/>
      <c r="AQ4395" s="9"/>
      <c r="AR4395" s="9"/>
      <c r="AS4395" s="9"/>
      <c r="AT4395" s="9"/>
      <c r="AU4395" s="9"/>
      <c r="AV4395" s="9"/>
      <c r="AW4395" s="9"/>
      <c r="AX4395" s="9"/>
      <c r="AY4395" s="9"/>
      <c r="AZ4395" s="9"/>
      <c r="BA4395" s="9"/>
      <c r="BB4395" s="9"/>
      <c r="BC4395" s="9"/>
      <c r="BD4395" s="9"/>
      <c r="BE4395" s="9"/>
      <c r="BF4395" s="9"/>
      <c r="BG4395" s="9"/>
      <c r="BH4395" s="9"/>
      <c r="BI4395" s="9"/>
      <c r="BJ4395" s="9"/>
      <c r="BK4395" s="9"/>
      <c r="BL4395" s="9"/>
      <c r="BM4395" s="9"/>
      <c r="BN4395" s="9"/>
      <c r="BO4395" s="9"/>
      <c r="BP4395" s="9"/>
      <c r="BQ4395" s="9"/>
      <c r="BR4395" s="9"/>
      <c r="BS4395" s="9"/>
      <c r="BT4395" s="9"/>
      <c r="BU4395" s="9"/>
      <c r="BV4395" s="9"/>
      <c r="BW4395" s="9"/>
      <c r="BX4395" s="9"/>
      <c r="BY4395" s="9"/>
      <c r="BZ4395" s="9"/>
    </row>
    <row r="4396" spans="1:78">
      <c r="A4396" s="9"/>
      <c r="B4396" s="10"/>
      <c r="D4396" s="9"/>
      <c r="E4396" s="9"/>
      <c r="F4396" s="9"/>
      <c r="G4396" s="9"/>
      <c r="H4396" s="9"/>
      <c r="I4396" s="9"/>
      <c r="J4396" s="9"/>
      <c r="K4396" s="9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  <c r="W4396" s="9"/>
      <c r="X4396" s="9"/>
      <c r="Y4396" s="9"/>
      <c r="Z4396" s="9"/>
      <c r="AA4396" s="9"/>
      <c r="AB4396" s="9"/>
      <c r="AC4396" s="9"/>
      <c r="AD4396" s="9"/>
      <c r="AE4396" s="9"/>
      <c r="AF4396" s="9"/>
      <c r="AG4396" s="9"/>
      <c r="AH4396" s="9"/>
      <c r="AI4396" s="9"/>
      <c r="AJ4396" s="9"/>
      <c r="AK4396" s="9"/>
      <c r="AL4396" s="9"/>
      <c r="AM4396" s="9"/>
      <c r="AN4396" s="9"/>
      <c r="AO4396" s="9"/>
      <c r="AP4396" s="9"/>
      <c r="AQ4396" s="9"/>
      <c r="AR4396" s="9"/>
      <c r="AS4396" s="9"/>
      <c r="AT4396" s="9"/>
      <c r="AU4396" s="9"/>
      <c r="AV4396" s="9"/>
      <c r="AW4396" s="9"/>
      <c r="AX4396" s="9"/>
      <c r="AY4396" s="9"/>
      <c r="AZ4396" s="9"/>
      <c r="BA4396" s="9"/>
      <c r="BB4396" s="9"/>
      <c r="BC4396" s="9"/>
      <c r="BD4396" s="9"/>
      <c r="BE4396" s="9"/>
      <c r="BF4396" s="9"/>
      <c r="BG4396" s="9"/>
      <c r="BH4396" s="9"/>
      <c r="BI4396" s="9"/>
      <c r="BJ4396" s="9"/>
      <c r="BK4396" s="9"/>
      <c r="BL4396" s="9"/>
      <c r="BM4396" s="9"/>
      <c r="BN4396" s="9"/>
      <c r="BO4396" s="9"/>
      <c r="BP4396" s="9"/>
      <c r="BQ4396" s="9"/>
      <c r="BR4396" s="9"/>
      <c r="BS4396" s="9"/>
      <c r="BT4396" s="9"/>
      <c r="BU4396" s="9"/>
      <c r="BV4396" s="9"/>
      <c r="BW4396" s="9"/>
      <c r="BX4396" s="9"/>
      <c r="BY4396" s="9"/>
      <c r="BZ4396" s="9"/>
    </row>
    <row r="4397" spans="1:78">
      <c r="A4397" s="9"/>
      <c r="B4397" s="10"/>
      <c r="D4397" s="9"/>
      <c r="E4397" s="9"/>
      <c r="F4397" s="9"/>
      <c r="G4397" s="9"/>
      <c r="H4397" s="9"/>
      <c r="I4397" s="9"/>
      <c r="J4397" s="9"/>
      <c r="K4397" s="9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  <c r="W4397" s="9"/>
      <c r="X4397" s="9"/>
      <c r="Y4397" s="9"/>
      <c r="Z4397" s="9"/>
      <c r="AA4397" s="9"/>
      <c r="AB4397" s="9"/>
      <c r="AC4397" s="9"/>
      <c r="AD4397" s="9"/>
      <c r="AE4397" s="9"/>
      <c r="AF4397" s="9"/>
      <c r="AG4397" s="9"/>
      <c r="AH4397" s="9"/>
      <c r="AI4397" s="9"/>
      <c r="AJ4397" s="9"/>
      <c r="AK4397" s="9"/>
      <c r="AL4397" s="9"/>
      <c r="AM4397" s="9"/>
      <c r="AN4397" s="9"/>
      <c r="AO4397" s="9"/>
      <c r="AP4397" s="9"/>
      <c r="AQ4397" s="9"/>
      <c r="AR4397" s="9"/>
      <c r="AS4397" s="9"/>
      <c r="AT4397" s="9"/>
      <c r="AU4397" s="9"/>
      <c r="AV4397" s="9"/>
      <c r="AW4397" s="9"/>
      <c r="AX4397" s="9"/>
      <c r="AY4397" s="9"/>
      <c r="AZ4397" s="9"/>
      <c r="BA4397" s="9"/>
      <c r="BB4397" s="9"/>
      <c r="BC4397" s="9"/>
      <c r="BD4397" s="9"/>
      <c r="BE4397" s="9"/>
      <c r="BF4397" s="9"/>
      <c r="BG4397" s="9"/>
      <c r="BH4397" s="9"/>
      <c r="BI4397" s="9"/>
      <c r="BJ4397" s="9"/>
      <c r="BK4397" s="9"/>
      <c r="BL4397" s="9"/>
      <c r="BM4397" s="9"/>
      <c r="BN4397" s="9"/>
      <c r="BO4397" s="9"/>
      <c r="BP4397" s="9"/>
      <c r="BQ4397" s="9"/>
      <c r="BR4397" s="9"/>
      <c r="BS4397" s="9"/>
      <c r="BT4397" s="9"/>
      <c r="BU4397" s="9"/>
      <c r="BV4397" s="9"/>
      <c r="BW4397" s="9"/>
      <c r="BX4397" s="9"/>
      <c r="BY4397" s="9"/>
      <c r="BZ4397" s="9"/>
    </row>
    <row r="4398" spans="1:78">
      <c r="A4398" s="9"/>
      <c r="B4398" s="10"/>
      <c r="D4398" s="9"/>
      <c r="E4398" s="9"/>
      <c r="F4398" s="9"/>
      <c r="G4398" s="9"/>
      <c r="H4398" s="9"/>
      <c r="I4398" s="9"/>
      <c r="J4398" s="9"/>
      <c r="K4398" s="9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  <c r="W4398" s="9"/>
      <c r="X4398" s="9"/>
      <c r="Y4398" s="9"/>
      <c r="Z4398" s="9"/>
      <c r="AA4398" s="9"/>
      <c r="AB4398" s="9"/>
      <c r="AC4398" s="9"/>
      <c r="AD4398" s="9"/>
      <c r="AE4398" s="9"/>
      <c r="AF4398" s="9"/>
      <c r="AG4398" s="9"/>
      <c r="AH4398" s="9"/>
      <c r="AI4398" s="9"/>
      <c r="AJ4398" s="9"/>
      <c r="AK4398" s="9"/>
      <c r="AL4398" s="9"/>
      <c r="AM4398" s="9"/>
      <c r="AN4398" s="9"/>
      <c r="AO4398" s="9"/>
      <c r="AP4398" s="9"/>
      <c r="AQ4398" s="9"/>
      <c r="AR4398" s="9"/>
      <c r="AS4398" s="9"/>
      <c r="AT4398" s="9"/>
      <c r="AU4398" s="9"/>
      <c r="AV4398" s="9"/>
      <c r="AW4398" s="9"/>
      <c r="AX4398" s="9"/>
      <c r="AY4398" s="9"/>
      <c r="AZ4398" s="9"/>
      <c r="BA4398" s="9"/>
      <c r="BB4398" s="9"/>
      <c r="BC4398" s="9"/>
      <c r="BD4398" s="9"/>
      <c r="BE4398" s="9"/>
      <c r="BF4398" s="9"/>
      <c r="BG4398" s="9"/>
      <c r="BH4398" s="9"/>
      <c r="BI4398" s="9"/>
      <c r="BJ4398" s="9"/>
      <c r="BK4398" s="9"/>
      <c r="BL4398" s="9"/>
      <c r="BM4398" s="9"/>
      <c r="BN4398" s="9"/>
      <c r="BO4398" s="9"/>
      <c r="BP4398" s="9"/>
      <c r="BQ4398" s="9"/>
      <c r="BR4398" s="9"/>
      <c r="BS4398" s="9"/>
      <c r="BT4398" s="9"/>
      <c r="BU4398" s="9"/>
      <c r="BV4398" s="9"/>
      <c r="BW4398" s="9"/>
      <c r="BX4398" s="9"/>
      <c r="BY4398" s="9"/>
      <c r="BZ4398" s="9"/>
    </row>
    <row r="4399" spans="1:78">
      <c r="A4399" s="9"/>
      <c r="B4399" s="10"/>
      <c r="D4399" s="9"/>
      <c r="E4399" s="9"/>
      <c r="F4399" s="9"/>
      <c r="G4399" s="9"/>
      <c r="H4399" s="9"/>
      <c r="I4399" s="9"/>
      <c r="J4399" s="9"/>
      <c r="K4399" s="9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9"/>
      <c r="Z4399" s="9"/>
      <c r="AA4399" s="9"/>
      <c r="AB4399" s="9"/>
      <c r="AC4399" s="9"/>
      <c r="AD4399" s="9"/>
      <c r="AE4399" s="9"/>
      <c r="AF4399" s="9"/>
      <c r="AG4399" s="9"/>
      <c r="AH4399" s="9"/>
      <c r="AI4399" s="9"/>
      <c r="AJ4399" s="9"/>
      <c r="AK4399" s="9"/>
      <c r="AL4399" s="9"/>
      <c r="AM4399" s="9"/>
      <c r="AN4399" s="9"/>
      <c r="AO4399" s="9"/>
      <c r="AP4399" s="9"/>
      <c r="AQ4399" s="9"/>
      <c r="AR4399" s="9"/>
      <c r="AS4399" s="9"/>
      <c r="AT4399" s="9"/>
      <c r="AU4399" s="9"/>
      <c r="AV4399" s="9"/>
      <c r="AW4399" s="9"/>
      <c r="AX4399" s="9"/>
      <c r="AY4399" s="9"/>
      <c r="AZ4399" s="9"/>
      <c r="BA4399" s="9"/>
      <c r="BB4399" s="9"/>
      <c r="BC4399" s="9"/>
      <c r="BD4399" s="9"/>
      <c r="BE4399" s="9"/>
      <c r="BF4399" s="9"/>
      <c r="BG4399" s="9"/>
      <c r="BH4399" s="9"/>
      <c r="BI4399" s="9"/>
      <c r="BJ4399" s="9"/>
      <c r="BK4399" s="9"/>
      <c r="BL4399" s="9"/>
      <c r="BM4399" s="9"/>
      <c r="BN4399" s="9"/>
      <c r="BO4399" s="9"/>
      <c r="BP4399" s="9"/>
      <c r="BQ4399" s="9"/>
      <c r="BR4399" s="9"/>
      <c r="BS4399" s="9"/>
      <c r="BT4399" s="9"/>
      <c r="BU4399" s="9"/>
      <c r="BV4399" s="9"/>
      <c r="BW4399" s="9"/>
      <c r="BX4399" s="9"/>
      <c r="BY4399" s="9"/>
      <c r="BZ4399" s="9"/>
    </row>
    <row r="4400" spans="1:78">
      <c r="A4400" s="9"/>
      <c r="B4400" s="10"/>
      <c r="D4400" s="9"/>
      <c r="E4400" s="9"/>
      <c r="F4400" s="9"/>
      <c r="G4400" s="9"/>
      <c r="H4400" s="9"/>
      <c r="I4400" s="9"/>
      <c r="J4400" s="9"/>
      <c r="K4400" s="9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  <c r="W4400" s="9"/>
      <c r="X4400" s="9"/>
      <c r="Y4400" s="9"/>
      <c r="Z4400" s="9"/>
      <c r="AA4400" s="9"/>
      <c r="AB4400" s="9"/>
      <c r="AC4400" s="9"/>
      <c r="AD4400" s="9"/>
      <c r="AE4400" s="9"/>
      <c r="AF4400" s="9"/>
      <c r="AG4400" s="9"/>
      <c r="AH4400" s="9"/>
      <c r="AI4400" s="9"/>
      <c r="AJ4400" s="9"/>
      <c r="AK4400" s="9"/>
      <c r="AL4400" s="9"/>
      <c r="AM4400" s="9"/>
      <c r="AN4400" s="9"/>
      <c r="AO4400" s="9"/>
      <c r="AP4400" s="9"/>
      <c r="AQ4400" s="9"/>
      <c r="AR4400" s="9"/>
      <c r="AS4400" s="9"/>
      <c r="AT4400" s="9"/>
      <c r="AU4400" s="9"/>
      <c r="AV4400" s="9"/>
      <c r="AW4400" s="9"/>
      <c r="AX4400" s="9"/>
      <c r="AY4400" s="9"/>
      <c r="AZ4400" s="9"/>
      <c r="BA4400" s="9"/>
      <c r="BB4400" s="9"/>
      <c r="BC4400" s="9"/>
      <c r="BD4400" s="9"/>
      <c r="BE4400" s="9"/>
      <c r="BF4400" s="9"/>
      <c r="BG4400" s="9"/>
      <c r="BH4400" s="9"/>
      <c r="BI4400" s="9"/>
      <c r="BJ4400" s="9"/>
      <c r="BK4400" s="9"/>
      <c r="BL4400" s="9"/>
      <c r="BM4400" s="9"/>
      <c r="BN4400" s="9"/>
      <c r="BO4400" s="9"/>
      <c r="BP4400" s="9"/>
      <c r="BQ4400" s="9"/>
      <c r="BR4400" s="9"/>
      <c r="BS4400" s="9"/>
      <c r="BT4400" s="9"/>
      <c r="BU4400" s="9"/>
      <c r="BV4400" s="9"/>
      <c r="BW4400" s="9"/>
      <c r="BX4400" s="9"/>
      <c r="BY4400" s="9"/>
      <c r="BZ4400" s="9"/>
    </row>
    <row r="4401" spans="1:78">
      <c r="A4401" s="9"/>
      <c r="B4401" s="10"/>
      <c r="D4401" s="9"/>
      <c r="E4401" s="9"/>
      <c r="F4401" s="9"/>
      <c r="G4401" s="9"/>
      <c r="H4401" s="9"/>
      <c r="I4401" s="9"/>
      <c r="J4401" s="9"/>
      <c r="K4401" s="9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  <c r="W4401" s="9"/>
      <c r="X4401" s="9"/>
      <c r="Y4401" s="9"/>
      <c r="Z4401" s="9"/>
      <c r="AA4401" s="9"/>
      <c r="AB4401" s="9"/>
      <c r="AC4401" s="9"/>
      <c r="AD4401" s="9"/>
      <c r="AE4401" s="9"/>
      <c r="AF4401" s="9"/>
      <c r="AG4401" s="9"/>
      <c r="AH4401" s="9"/>
      <c r="AI4401" s="9"/>
      <c r="AJ4401" s="9"/>
      <c r="AK4401" s="9"/>
      <c r="AL4401" s="9"/>
      <c r="AM4401" s="9"/>
      <c r="AN4401" s="9"/>
      <c r="AO4401" s="9"/>
      <c r="AP4401" s="9"/>
      <c r="AQ4401" s="9"/>
      <c r="AR4401" s="9"/>
      <c r="AS4401" s="9"/>
      <c r="AT4401" s="9"/>
      <c r="AU4401" s="9"/>
      <c r="AV4401" s="9"/>
      <c r="AW4401" s="9"/>
      <c r="AX4401" s="9"/>
      <c r="AY4401" s="9"/>
      <c r="AZ4401" s="9"/>
      <c r="BA4401" s="9"/>
      <c r="BB4401" s="9"/>
      <c r="BC4401" s="9"/>
      <c r="BD4401" s="9"/>
      <c r="BE4401" s="9"/>
      <c r="BF4401" s="9"/>
      <c r="BG4401" s="9"/>
      <c r="BH4401" s="9"/>
      <c r="BI4401" s="9"/>
      <c r="BJ4401" s="9"/>
      <c r="BK4401" s="9"/>
      <c r="BL4401" s="9"/>
      <c r="BM4401" s="9"/>
      <c r="BN4401" s="9"/>
      <c r="BO4401" s="9"/>
      <c r="BP4401" s="9"/>
      <c r="BQ4401" s="9"/>
      <c r="BR4401" s="9"/>
      <c r="BS4401" s="9"/>
      <c r="BT4401" s="9"/>
      <c r="BU4401" s="9"/>
      <c r="BV4401" s="9"/>
      <c r="BW4401" s="9"/>
      <c r="BX4401" s="9"/>
      <c r="BY4401" s="9"/>
      <c r="BZ4401" s="9"/>
    </row>
    <row r="4402" spans="1:78">
      <c r="A4402" s="9"/>
      <c r="B4402" s="10"/>
      <c r="D4402" s="9"/>
      <c r="E4402" s="9"/>
      <c r="F4402" s="9"/>
      <c r="G4402" s="9"/>
      <c r="H4402" s="9"/>
      <c r="I4402" s="9"/>
      <c r="J4402" s="9"/>
      <c r="K4402" s="9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  <c r="W4402" s="9"/>
      <c r="X4402" s="9"/>
      <c r="Y4402" s="9"/>
      <c r="Z4402" s="9"/>
      <c r="AA4402" s="9"/>
      <c r="AB4402" s="9"/>
      <c r="AC4402" s="9"/>
      <c r="AD4402" s="9"/>
      <c r="AE4402" s="9"/>
      <c r="AF4402" s="9"/>
      <c r="AG4402" s="9"/>
      <c r="AH4402" s="9"/>
      <c r="AI4402" s="9"/>
      <c r="AJ4402" s="9"/>
      <c r="AK4402" s="9"/>
      <c r="AL4402" s="9"/>
      <c r="AM4402" s="9"/>
      <c r="AN4402" s="9"/>
      <c r="AO4402" s="9"/>
      <c r="AP4402" s="9"/>
      <c r="AQ4402" s="9"/>
      <c r="AR4402" s="9"/>
      <c r="AS4402" s="9"/>
      <c r="AT4402" s="9"/>
      <c r="AU4402" s="9"/>
      <c r="AV4402" s="9"/>
      <c r="AW4402" s="9"/>
      <c r="AX4402" s="9"/>
      <c r="AY4402" s="9"/>
      <c r="AZ4402" s="9"/>
      <c r="BA4402" s="9"/>
      <c r="BB4402" s="9"/>
      <c r="BC4402" s="9"/>
      <c r="BD4402" s="9"/>
      <c r="BE4402" s="9"/>
      <c r="BF4402" s="9"/>
      <c r="BG4402" s="9"/>
      <c r="BH4402" s="9"/>
      <c r="BI4402" s="9"/>
      <c r="BJ4402" s="9"/>
      <c r="BK4402" s="9"/>
      <c r="BL4402" s="9"/>
      <c r="BM4402" s="9"/>
      <c r="BN4402" s="9"/>
      <c r="BO4402" s="9"/>
      <c r="BP4402" s="9"/>
      <c r="BQ4402" s="9"/>
      <c r="BR4402" s="9"/>
      <c r="BS4402" s="9"/>
      <c r="BT4402" s="9"/>
      <c r="BU4402" s="9"/>
      <c r="BV4402" s="9"/>
      <c r="BW4402" s="9"/>
      <c r="BX4402" s="9"/>
      <c r="BY4402" s="9"/>
      <c r="BZ4402" s="9"/>
    </row>
    <row r="4403" spans="1:78">
      <c r="A4403" s="9"/>
      <c r="B4403" s="10"/>
      <c r="D4403" s="9"/>
      <c r="E4403" s="9"/>
      <c r="F4403" s="9"/>
      <c r="G4403" s="9"/>
      <c r="H4403" s="9"/>
      <c r="I4403" s="9"/>
      <c r="J4403" s="9"/>
      <c r="K4403" s="9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  <c r="W4403" s="9"/>
      <c r="X4403" s="9"/>
      <c r="Y4403" s="9"/>
      <c r="Z4403" s="9"/>
      <c r="AA4403" s="9"/>
      <c r="AB4403" s="9"/>
      <c r="AC4403" s="9"/>
      <c r="AD4403" s="9"/>
      <c r="AE4403" s="9"/>
      <c r="AF4403" s="9"/>
      <c r="AG4403" s="9"/>
      <c r="AH4403" s="9"/>
      <c r="AI4403" s="9"/>
      <c r="AJ4403" s="9"/>
      <c r="AK4403" s="9"/>
      <c r="AL4403" s="9"/>
      <c r="AM4403" s="9"/>
      <c r="AN4403" s="9"/>
      <c r="AO4403" s="9"/>
      <c r="AP4403" s="9"/>
      <c r="AQ4403" s="9"/>
      <c r="AR4403" s="9"/>
      <c r="AS4403" s="9"/>
      <c r="AT4403" s="9"/>
      <c r="AU4403" s="9"/>
      <c r="AV4403" s="9"/>
      <c r="AW4403" s="9"/>
      <c r="AX4403" s="9"/>
      <c r="AY4403" s="9"/>
      <c r="AZ4403" s="9"/>
      <c r="BA4403" s="9"/>
      <c r="BB4403" s="9"/>
      <c r="BC4403" s="9"/>
      <c r="BD4403" s="9"/>
      <c r="BE4403" s="9"/>
      <c r="BF4403" s="9"/>
      <c r="BG4403" s="9"/>
      <c r="BH4403" s="9"/>
      <c r="BI4403" s="9"/>
      <c r="BJ4403" s="9"/>
      <c r="BK4403" s="9"/>
      <c r="BL4403" s="9"/>
      <c r="BM4403" s="9"/>
      <c r="BN4403" s="9"/>
      <c r="BO4403" s="9"/>
      <c r="BP4403" s="9"/>
      <c r="BQ4403" s="9"/>
      <c r="BR4403" s="9"/>
      <c r="BS4403" s="9"/>
      <c r="BT4403" s="9"/>
      <c r="BU4403" s="9"/>
      <c r="BV4403" s="9"/>
      <c r="BW4403" s="9"/>
      <c r="BX4403" s="9"/>
      <c r="BY4403" s="9"/>
      <c r="BZ4403" s="9"/>
    </row>
    <row r="4404" spans="1:78">
      <c r="A4404" s="9"/>
      <c r="B4404" s="10"/>
      <c r="D4404" s="9"/>
      <c r="E4404" s="9"/>
      <c r="F4404" s="9"/>
      <c r="G4404" s="9"/>
      <c r="H4404" s="9"/>
      <c r="I4404" s="9"/>
      <c r="J4404" s="9"/>
      <c r="K4404" s="9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  <c r="W4404" s="9"/>
      <c r="X4404" s="9"/>
      <c r="Y4404" s="9"/>
      <c r="Z4404" s="9"/>
      <c r="AA4404" s="9"/>
      <c r="AB4404" s="9"/>
      <c r="AC4404" s="9"/>
      <c r="AD4404" s="9"/>
      <c r="AE4404" s="9"/>
      <c r="AF4404" s="9"/>
      <c r="AG4404" s="9"/>
      <c r="AH4404" s="9"/>
      <c r="AI4404" s="9"/>
      <c r="AJ4404" s="9"/>
      <c r="AK4404" s="9"/>
      <c r="AL4404" s="9"/>
      <c r="AM4404" s="9"/>
      <c r="AN4404" s="9"/>
      <c r="AO4404" s="9"/>
      <c r="AP4404" s="9"/>
      <c r="AQ4404" s="9"/>
      <c r="AR4404" s="9"/>
      <c r="AS4404" s="9"/>
      <c r="AT4404" s="9"/>
      <c r="AU4404" s="9"/>
      <c r="AV4404" s="9"/>
      <c r="AW4404" s="9"/>
      <c r="AX4404" s="9"/>
      <c r="AY4404" s="9"/>
      <c r="AZ4404" s="9"/>
      <c r="BA4404" s="9"/>
      <c r="BB4404" s="9"/>
      <c r="BC4404" s="9"/>
      <c r="BD4404" s="9"/>
      <c r="BE4404" s="9"/>
      <c r="BF4404" s="9"/>
      <c r="BG4404" s="9"/>
      <c r="BH4404" s="9"/>
      <c r="BI4404" s="9"/>
      <c r="BJ4404" s="9"/>
      <c r="BK4404" s="9"/>
      <c r="BL4404" s="9"/>
      <c r="BM4404" s="9"/>
      <c r="BN4404" s="9"/>
      <c r="BO4404" s="9"/>
      <c r="BP4404" s="9"/>
      <c r="BQ4404" s="9"/>
      <c r="BR4404" s="9"/>
      <c r="BS4404" s="9"/>
      <c r="BT4404" s="9"/>
      <c r="BU4404" s="9"/>
      <c r="BV4404" s="9"/>
      <c r="BW4404" s="9"/>
      <c r="BX4404" s="9"/>
      <c r="BY4404" s="9"/>
      <c r="BZ4404" s="9"/>
    </row>
    <row r="4405" spans="1:78">
      <c r="A4405" s="9"/>
      <c r="B4405" s="10"/>
      <c r="D4405" s="9"/>
      <c r="E4405" s="9"/>
      <c r="F4405" s="9"/>
      <c r="G4405" s="9"/>
      <c r="H4405" s="9"/>
      <c r="I4405" s="9"/>
      <c r="J4405" s="9"/>
      <c r="K4405" s="9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  <c r="W4405" s="9"/>
      <c r="X4405" s="9"/>
      <c r="Y4405" s="9"/>
      <c r="Z4405" s="9"/>
      <c r="AA4405" s="9"/>
      <c r="AB4405" s="9"/>
      <c r="AC4405" s="9"/>
      <c r="AD4405" s="9"/>
      <c r="AE4405" s="9"/>
      <c r="AF4405" s="9"/>
      <c r="AG4405" s="9"/>
      <c r="AH4405" s="9"/>
      <c r="AI4405" s="9"/>
      <c r="AJ4405" s="9"/>
      <c r="AK4405" s="9"/>
      <c r="AL4405" s="9"/>
      <c r="AM4405" s="9"/>
      <c r="AN4405" s="9"/>
      <c r="AO4405" s="9"/>
      <c r="AP4405" s="9"/>
      <c r="AQ4405" s="9"/>
      <c r="AR4405" s="9"/>
      <c r="AS4405" s="9"/>
      <c r="AT4405" s="9"/>
      <c r="AU4405" s="9"/>
      <c r="AV4405" s="9"/>
      <c r="AW4405" s="9"/>
      <c r="AX4405" s="9"/>
      <c r="AY4405" s="9"/>
      <c r="AZ4405" s="9"/>
      <c r="BA4405" s="9"/>
      <c r="BB4405" s="9"/>
      <c r="BC4405" s="9"/>
      <c r="BD4405" s="9"/>
      <c r="BE4405" s="9"/>
      <c r="BF4405" s="9"/>
      <c r="BG4405" s="9"/>
      <c r="BH4405" s="9"/>
      <c r="BI4405" s="9"/>
      <c r="BJ4405" s="9"/>
      <c r="BK4405" s="9"/>
      <c r="BL4405" s="9"/>
      <c r="BM4405" s="9"/>
      <c r="BN4405" s="9"/>
      <c r="BO4405" s="9"/>
      <c r="BP4405" s="9"/>
      <c r="BQ4405" s="9"/>
      <c r="BR4405" s="9"/>
      <c r="BS4405" s="9"/>
      <c r="BT4405" s="9"/>
      <c r="BU4405" s="9"/>
      <c r="BV4405" s="9"/>
      <c r="BW4405" s="9"/>
      <c r="BX4405" s="9"/>
      <c r="BY4405" s="9"/>
      <c r="BZ4405" s="9"/>
    </row>
    <row r="4406" spans="1:78">
      <c r="A4406" s="9"/>
      <c r="B4406" s="10"/>
      <c r="D4406" s="9"/>
      <c r="E4406" s="9"/>
      <c r="F4406" s="9"/>
      <c r="G4406" s="9"/>
      <c r="H4406" s="9"/>
      <c r="I4406" s="9"/>
      <c r="J4406" s="9"/>
      <c r="K4406" s="9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  <c r="W4406" s="9"/>
      <c r="X4406" s="9"/>
      <c r="Y4406" s="9"/>
      <c r="Z4406" s="9"/>
      <c r="AA4406" s="9"/>
      <c r="AB4406" s="9"/>
      <c r="AC4406" s="9"/>
      <c r="AD4406" s="9"/>
      <c r="AE4406" s="9"/>
      <c r="AF4406" s="9"/>
      <c r="AG4406" s="9"/>
      <c r="AH4406" s="9"/>
      <c r="AI4406" s="9"/>
      <c r="AJ4406" s="9"/>
      <c r="AK4406" s="9"/>
      <c r="AL4406" s="9"/>
      <c r="AM4406" s="9"/>
      <c r="AN4406" s="9"/>
      <c r="AO4406" s="9"/>
      <c r="AP4406" s="9"/>
      <c r="AQ4406" s="9"/>
      <c r="AR4406" s="9"/>
      <c r="AS4406" s="9"/>
      <c r="AT4406" s="9"/>
      <c r="AU4406" s="9"/>
      <c r="AV4406" s="9"/>
      <c r="AW4406" s="9"/>
      <c r="AX4406" s="9"/>
      <c r="AY4406" s="9"/>
      <c r="AZ4406" s="9"/>
      <c r="BA4406" s="9"/>
      <c r="BB4406" s="9"/>
      <c r="BC4406" s="9"/>
      <c r="BD4406" s="9"/>
      <c r="BE4406" s="9"/>
      <c r="BF4406" s="9"/>
      <c r="BG4406" s="9"/>
      <c r="BH4406" s="9"/>
      <c r="BI4406" s="9"/>
      <c r="BJ4406" s="9"/>
      <c r="BK4406" s="9"/>
      <c r="BL4406" s="9"/>
      <c r="BM4406" s="9"/>
      <c r="BN4406" s="9"/>
      <c r="BO4406" s="9"/>
      <c r="BP4406" s="9"/>
      <c r="BQ4406" s="9"/>
      <c r="BR4406" s="9"/>
      <c r="BS4406" s="9"/>
      <c r="BT4406" s="9"/>
      <c r="BU4406" s="9"/>
      <c r="BV4406" s="9"/>
      <c r="BW4406" s="9"/>
      <c r="BX4406" s="9"/>
      <c r="BY4406" s="9"/>
      <c r="BZ4406" s="9"/>
    </row>
    <row r="4407" spans="1:78">
      <c r="A4407" s="9"/>
      <c r="B4407" s="10"/>
      <c r="D4407" s="9"/>
      <c r="E4407" s="9"/>
      <c r="F4407" s="9"/>
      <c r="G4407" s="9"/>
      <c r="H4407" s="9"/>
      <c r="I4407" s="9"/>
      <c r="J4407" s="9"/>
      <c r="K4407" s="9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9"/>
      <c r="Z4407" s="9"/>
      <c r="AA4407" s="9"/>
      <c r="AB4407" s="9"/>
      <c r="AC4407" s="9"/>
      <c r="AD4407" s="9"/>
      <c r="AE4407" s="9"/>
      <c r="AF4407" s="9"/>
      <c r="AG4407" s="9"/>
      <c r="AH4407" s="9"/>
      <c r="AI4407" s="9"/>
      <c r="AJ4407" s="9"/>
      <c r="AK4407" s="9"/>
      <c r="AL4407" s="9"/>
      <c r="AM4407" s="9"/>
      <c r="AN4407" s="9"/>
      <c r="AO4407" s="9"/>
      <c r="AP4407" s="9"/>
      <c r="AQ4407" s="9"/>
      <c r="AR4407" s="9"/>
      <c r="AS4407" s="9"/>
      <c r="AT4407" s="9"/>
      <c r="AU4407" s="9"/>
      <c r="AV4407" s="9"/>
      <c r="AW4407" s="9"/>
      <c r="AX4407" s="9"/>
      <c r="AY4407" s="9"/>
      <c r="AZ4407" s="9"/>
      <c r="BA4407" s="9"/>
      <c r="BB4407" s="9"/>
      <c r="BC4407" s="9"/>
      <c r="BD4407" s="9"/>
      <c r="BE4407" s="9"/>
      <c r="BF4407" s="9"/>
      <c r="BG4407" s="9"/>
      <c r="BH4407" s="9"/>
      <c r="BI4407" s="9"/>
      <c r="BJ4407" s="9"/>
      <c r="BK4407" s="9"/>
      <c r="BL4407" s="9"/>
      <c r="BM4407" s="9"/>
      <c r="BN4407" s="9"/>
      <c r="BO4407" s="9"/>
      <c r="BP4407" s="9"/>
      <c r="BQ4407" s="9"/>
      <c r="BR4407" s="9"/>
      <c r="BS4407" s="9"/>
      <c r="BT4407" s="9"/>
      <c r="BU4407" s="9"/>
      <c r="BV4407" s="9"/>
      <c r="BW4407" s="9"/>
      <c r="BX4407" s="9"/>
      <c r="BY4407" s="9"/>
      <c r="BZ4407" s="9"/>
    </row>
    <row r="4408" spans="1:78">
      <c r="A4408" s="9"/>
      <c r="B4408" s="10"/>
      <c r="D4408" s="9"/>
      <c r="E4408" s="9"/>
      <c r="F4408" s="9"/>
      <c r="G4408" s="9"/>
      <c r="H4408" s="9"/>
      <c r="I4408" s="9"/>
      <c r="J4408" s="9"/>
      <c r="K4408" s="9"/>
      <c r="L4408" s="9"/>
      <c r="M4408" s="9"/>
      <c r="N4408" s="9"/>
      <c r="O4408" s="9"/>
      <c r="P4408" s="9"/>
      <c r="Q4408" s="9"/>
      <c r="R4408" s="9"/>
      <c r="S4408" s="9"/>
      <c r="T4408" s="9"/>
      <c r="U4408" s="9"/>
      <c r="V4408" s="9"/>
      <c r="W4408" s="9"/>
      <c r="X4408" s="9"/>
      <c r="Y4408" s="9"/>
      <c r="Z4408" s="9"/>
      <c r="AA4408" s="9"/>
      <c r="AB4408" s="9"/>
      <c r="AC4408" s="9"/>
      <c r="AD4408" s="9"/>
      <c r="AE4408" s="9"/>
      <c r="AF4408" s="9"/>
      <c r="AG4408" s="9"/>
      <c r="AH4408" s="9"/>
      <c r="AI4408" s="9"/>
      <c r="AJ4408" s="9"/>
      <c r="AK4408" s="9"/>
      <c r="AL4408" s="9"/>
      <c r="AM4408" s="9"/>
      <c r="AN4408" s="9"/>
      <c r="AO4408" s="9"/>
      <c r="AP4408" s="9"/>
      <c r="AQ4408" s="9"/>
      <c r="AR4408" s="9"/>
      <c r="AS4408" s="9"/>
      <c r="AT4408" s="9"/>
      <c r="AU4408" s="9"/>
      <c r="AV4408" s="9"/>
      <c r="AW4408" s="9"/>
      <c r="AX4408" s="9"/>
      <c r="AY4408" s="9"/>
      <c r="AZ4408" s="9"/>
      <c r="BA4408" s="9"/>
      <c r="BB4408" s="9"/>
      <c r="BC4408" s="9"/>
      <c r="BD4408" s="9"/>
      <c r="BE4408" s="9"/>
      <c r="BF4408" s="9"/>
      <c r="BG4408" s="9"/>
      <c r="BH4408" s="9"/>
      <c r="BI4408" s="9"/>
      <c r="BJ4408" s="9"/>
      <c r="BK4408" s="9"/>
      <c r="BL4408" s="9"/>
      <c r="BM4408" s="9"/>
      <c r="BN4408" s="9"/>
      <c r="BO4408" s="9"/>
      <c r="BP4408" s="9"/>
      <c r="BQ4408" s="9"/>
      <c r="BR4408" s="9"/>
      <c r="BS4408" s="9"/>
      <c r="BT4408" s="9"/>
      <c r="BU4408" s="9"/>
      <c r="BV4408" s="9"/>
      <c r="BW4408" s="9"/>
      <c r="BX4408" s="9"/>
      <c r="BY4408" s="9"/>
      <c r="BZ4408" s="9"/>
    </row>
    <row r="4409" spans="1:78">
      <c r="A4409" s="9"/>
      <c r="B4409" s="10"/>
      <c r="D4409" s="9"/>
      <c r="E4409" s="9"/>
      <c r="F4409" s="9"/>
      <c r="G4409" s="9"/>
      <c r="H4409" s="9"/>
      <c r="I4409" s="9"/>
      <c r="J4409" s="9"/>
      <c r="K4409" s="9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  <c r="W4409" s="9"/>
      <c r="X4409" s="9"/>
      <c r="Y4409" s="9"/>
      <c r="Z4409" s="9"/>
      <c r="AA4409" s="9"/>
      <c r="AB4409" s="9"/>
      <c r="AC4409" s="9"/>
      <c r="AD4409" s="9"/>
      <c r="AE4409" s="9"/>
      <c r="AF4409" s="9"/>
      <c r="AG4409" s="9"/>
      <c r="AH4409" s="9"/>
      <c r="AI4409" s="9"/>
      <c r="AJ4409" s="9"/>
      <c r="AK4409" s="9"/>
      <c r="AL4409" s="9"/>
      <c r="AM4409" s="9"/>
      <c r="AN4409" s="9"/>
      <c r="AO4409" s="9"/>
      <c r="AP4409" s="9"/>
      <c r="AQ4409" s="9"/>
      <c r="AR4409" s="9"/>
      <c r="AS4409" s="9"/>
      <c r="AT4409" s="9"/>
      <c r="AU4409" s="9"/>
      <c r="AV4409" s="9"/>
      <c r="AW4409" s="9"/>
      <c r="AX4409" s="9"/>
      <c r="AY4409" s="9"/>
      <c r="AZ4409" s="9"/>
      <c r="BA4409" s="9"/>
      <c r="BB4409" s="9"/>
      <c r="BC4409" s="9"/>
      <c r="BD4409" s="9"/>
      <c r="BE4409" s="9"/>
      <c r="BF4409" s="9"/>
      <c r="BG4409" s="9"/>
      <c r="BH4409" s="9"/>
      <c r="BI4409" s="9"/>
      <c r="BJ4409" s="9"/>
      <c r="BK4409" s="9"/>
      <c r="BL4409" s="9"/>
      <c r="BM4409" s="9"/>
      <c r="BN4409" s="9"/>
      <c r="BO4409" s="9"/>
      <c r="BP4409" s="9"/>
      <c r="BQ4409" s="9"/>
      <c r="BR4409" s="9"/>
      <c r="BS4409" s="9"/>
      <c r="BT4409" s="9"/>
      <c r="BU4409" s="9"/>
      <c r="BV4409" s="9"/>
      <c r="BW4409" s="9"/>
      <c r="BX4409" s="9"/>
      <c r="BY4409" s="9"/>
      <c r="BZ4409" s="9"/>
    </row>
    <row r="4410" spans="1:78">
      <c r="A4410" s="9"/>
      <c r="B4410" s="10"/>
      <c r="D4410" s="9"/>
      <c r="E4410" s="9"/>
      <c r="F4410" s="9"/>
      <c r="G4410" s="9"/>
      <c r="H4410" s="9"/>
      <c r="I4410" s="9"/>
      <c r="J4410" s="9"/>
      <c r="K4410" s="9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  <c r="W4410" s="9"/>
      <c r="X4410" s="9"/>
      <c r="Y4410" s="9"/>
      <c r="Z4410" s="9"/>
      <c r="AA4410" s="9"/>
      <c r="AB4410" s="9"/>
      <c r="AC4410" s="9"/>
      <c r="AD4410" s="9"/>
      <c r="AE4410" s="9"/>
      <c r="AF4410" s="9"/>
      <c r="AG4410" s="9"/>
      <c r="AH4410" s="9"/>
      <c r="AI4410" s="9"/>
      <c r="AJ4410" s="9"/>
      <c r="AK4410" s="9"/>
      <c r="AL4410" s="9"/>
      <c r="AM4410" s="9"/>
      <c r="AN4410" s="9"/>
      <c r="AO4410" s="9"/>
      <c r="AP4410" s="9"/>
      <c r="AQ4410" s="9"/>
      <c r="AR4410" s="9"/>
      <c r="AS4410" s="9"/>
      <c r="AT4410" s="9"/>
      <c r="AU4410" s="9"/>
      <c r="AV4410" s="9"/>
      <c r="AW4410" s="9"/>
      <c r="AX4410" s="9"/>
      <c r="AY4410" s="9"/>
      <c r="AZ4410" s="9"/>
      <c r="BA4410" s="9"/>
      <c r="BB4410" s="9"/>
      <c r="BC4410" s="9"/>
      <c r="BD4410" s="9"/>
      <c r="BE4410" s="9"/>
      <c r="BF4410" s="9"/>
      <c r="BG4410" s="9"/>
      <c r="BH4410" s="9"/>
      <c r="BI4410" s="9"/>
      <c r="BJ4410" s="9"/>
      <c r="BK4410" s="9"/>
      <c r="BL4410" s="9"/>
      <c r="BM4410" s="9"/>
      <c r="BN4410" s="9"/>
      <c r="BO4410" s="9"/>
      <c r="BP4410" s="9"/>
      <c r="BQ4410" s="9"/>
      <c r="BR4410" s="9"/>
      <c r="BS4410" s="9"/>
      <c r="BT4410" s="9"/>
      <c r="BU4410" s="9"/>
      <c r="BV4410" s="9"/>
      <c r="BW4410" s="9"/>
      <c r="BX4410" s="9"/>
      <c r="BY4410" s="9"/>
      <c r="BZ4410" s="9"/>
    </row>
    <row r="4411" spans="1:78">
      <c r="A4411" s="9"/>
      <c r="B4411" s="10"/>
      <c r="D4411" s="9"/>
      <c r="E4411" s="9"/>
      <c r="F4411" s="9"/>
      <c r="G4411" s="9"/>
      <c r="H4411" s="9"/>
      <c r="I4411" s="9"/>
      <c r="J4411" s="9"/>
      <c r="K4411" s="9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  <c r="W4411" s="9"/>
      <c r="X4411" s="9"/>
      <c r="Y4411" s="9"/>
      <c r="Z4411" s="9"/>
      <c r="AA4411" s="9"/>
      <c r="AB4411" s="9"/>
      <c r="AC4411" s="9"/>
      <c r="AD4411" s="9"/>
      <c r="AE4411" s="9"/>
      <c r="AF4411" s="9"/>
      <c r="AG4411" s="9"/>
      <c r="AH4411" s="9"/>
      <c r="AI4411" s="9"/>
      <c r="AJ4411" s="9"/>
      <c r="AK4411" s="9"/>
      <c r="AL4411" s="9"/>
      <c r="AM4411" s="9"/>
      <c r="AN4411" s="9"/>
      <c r="AO4411" s="9"/>
      <c r="AP4411" s="9"/>
      <c r="AQ4411" s="9"/>
      <c r="AR4411" s="9"/>
      <c r="AS4411" s="9"/>
      <c r="AT4411" s="9"/>
      <c r="AU4411" s="9"/>
      <c r="AV4411" s="9"/>
      <c r="AW4411" s="9"/>
      <c r="AX4411" s="9"/>
      <c r="AY4411" s="9"/>
      <c r="AZ4411" s="9"/>
      <c r="BA4411" s="9"/>
      <c r="BB4411" s="9"/>
      <c r="BC4411" s="9"/>
      <c r="BD4411" s="9"/>
      <c r="BE4411" s="9"/>
      <c r="BF4411" s="9"/>
      <c r="BG4411" s="9"/>
      <c r="BH4411" s="9"/>
      <c r="BI4411" s="9"/>
      <c r="BJ4411" s="9"/>
      <c r="BK4411" s="9"/>
      <c r="BL4411" s="9"/>
      <c r="BM4411" s="9"/>
      <c r="BN4411" s="9"/>
      <c r="BO4411" s="9"/>
      <c r="BP4411" s="9"/>
      <c r="BQ4411" s="9"/>
      <c r="BR4411" s="9"/>
      <c r="BS4411" s="9"/>
      <c r="BT4411" s="9"/>
      <c r="BU4411" s="9"/>
      <c r="BV4411" s="9"/>
      <c r="BW4411" s="9"/>
      <c r="BX4411" s="9"/>
      <c r="BY4411" s="9"/>
      <c r="BZ4411" s="9"/>
    </row>
    <row r="4412" spans="1:78">
      <c r="A4412" s="9"/>
      <c r="B4412" s="10"/>
      <c r="D4412" s="9"/>
      <c r="E4412" s="9"/>
      <c r="F4412" s="9"/>
      <c r="G4412" s="9"/>
      <c r="H4412" s="9"/>
      <c r="I4412" s="9"/>
      <c r="J4412" s="9"/>
      <c r="K4412" s="9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  <c r="W4412" s="9"/>
      <c r="X4412" s="9"/>
      <c r="Y4412" s="9"/>
      <c r="Z4412" s="9"/>
      <c r="AA4412" s="9"/>
      <c r="AB4412" s="9"/>
      <c r="AC4412" s="9"/>
      <c r="AD4412" s="9"/>
      <c r="AE4412" s="9"/>
      <c r="AF4412" s="9"/>
      <c r="AG4412" s="9"/>
      <c r="AH4412" s="9"/>
      <c r="AI4412" s="9"/>
      <c r="AJ4412" s="9"/>
      <c r="AK4412" s="9"/>
      <c r="AL4412" s="9"/>
      <c r="AM4412" s="9"/>
      <c r="AN4412" s="9"/>
      <c r="AO4412" s="9"/>
      <c r="AP4412" s="9"/>
      <c r="AQ4412" s="9"/>
      <c r="AR4412" s="9"/>
      <c r="AS4412" s="9"/>
      <c r="AT4412" s="9"/>
      <c r="AU4412" s="9"/>
      <c r="AV4412" s="9"/>
      <c r="AW4412" s="9"/>
      <c r="AX4412" s="9"/>
      <c r="AY4412" s="9"/>
      <c r="AZ4412" s="9"/>
      <c r="BA4412" s="9"/>
      <c r="BB4412" s="9"/>
      <c r="BC4412" s="9"/>
      <c r="BD4412" s="9"/>
      <c r="BE4412" s="9"/>
      <c r="BF4412" s="9"/>
      <c r="BG4412" s="9"/>
      <c r="BH4412" s="9"/>
      <c r="BI4412" s="9"/>
      <c r="BJ4412" s="9"/>
      <c r="BK4412" s="9"/>
      <c r="BL4412" s="9"/>
      <c r="BM4412" s="9"/>
      <c r="BN4412" s="9"/>
      <c r="BO4412" s="9"/>
      <c r="BP4412" s="9"/>
      <c r="BQ4412" s="9"/>
      <c r="BR4412" s="9"/>
      <c r="BS4412" s="9"/>
      <c r="BT4412" s="9"/>
      <c r="BU4412" s="9"/>
      <c r="BV4412" s="9"/>
      <c r="BW4412" s="9"/>
      <c r="BX4412" s="9"/>
      <c r="BY4412" s="9"/>
      <c r="BZ4412" s="9"/>
    </row>
    <row r="4413" spans="1:78">
      <c r="A4413" s="9"/>
      <c r="B4413" s="10"/>
      <c r="D4413" s="9"/>
      <c r="E4413" s="9"/>
      <c r="F4413" s="9"/>
      <c r="G4413" s="9"/>
      <c r="H4413" s="9"/>
      <c r="I4413" s="9"/>
      <c r="J4413" s="9"/>
      <c r="K4413" s="9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  <c r="W4413" s="9"/>
      <c r="X4413" s="9"/>
      <c r="Y4413" s="9"/>
      <c r="Z4413" s="9"/>
      <c r="AA4413" s="9"/>
      <c r="AB4413" s="9"/>
      <c r="AC4413" s="9"/>
      <c r="AD4413" s="9"/>
      <c r="AE4413" s="9"/>
      <c r="AF4413" s="9"/>
      <c r="AG4413" s="9"/>
      <c r="AH4413" s="9"/>
      <c r="AI4413" s="9"/>
      <c r="AJ4413" s="9"/>
      <c r="AK4413" s="9"/>
      <c r="AL4413" s="9"/>
      <c r="AM4413" s="9"/>
      <c r="AN4413" s="9"/>
      <c r="AO4413" s="9"/>
      <c r="AP4413" s="9"/>
      <c r="AQ4413" s="9"/>
      <c r="AR4413" s="9"/>
      <c r="AS4413" s="9"/>
      <c r="AT4413" s="9"/>
      <c r="AU4413" s="9"/>
      <c r="AV4413" s="9"/>
      <c r="AW4413" s="9"/>
      <c r="AX4413" s="9"/>
      <c r="AY4413" s="9"/>
      <c r="AZ4413" s="9"/>
      <c r="BA4413" s="9"/>
      <c r="BB4413" s="9"/>
      <c r="BC4413" s="9"/>
      <c r="BD4413" s="9"/>
      <c r="BE4413" s="9"/>
      <c r="BF4413" s="9"/>
      <c r="BG4413" s="9"/>
      <c r="BH4413" s="9"/>
      <c r="BI4413" s="9"/>
      <c r="BJ4413" s="9"/>
      <c r="BK4413" s="9"/>
      <c r="BL4413" s="9"/>
      <c r="BM4413" s="9"/>
      <c r="BN4413" s="9"/>
      <c r="BO4413" s="9"/>
      <c r="BP4413" s="9"/>
      <c r="BQ4413" s="9"/>
      <c r="BR4413" s="9"/>
      <c r="BS4413" s="9"/>
      <c r="BT4413" s="9"/>
      <c r="BU4413" s="9"/>
      <c r="BV4413" s="9"/>
      <c r="BW4413" s="9"/>
      <c r="BX4413" s="9"/>
      <c r="BY4413" s="9"/>
      <c r="BZ4413" s="9"/>
    </row>
    <row r="4414" spans="1:78">
      <c r="A4414" s="9"/>
      <c r="B4414" s="10"/>
      <c r="D4414" s="9"/>
      <c r="E4414" s="9"/>
      <c r="F4414" s="9"/>
      <c r="G4414" s="9"/>
      <c r="H4414" s="9"/>
      <c r="I4414" s="9"/>
      <c r="J4414" s="9"/>
      <c r="K4414" s="9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  <c r="W4414" s="9"/>
      <c r="X4414" s="9"/>
      <c r="Y4414" s="9"/>
      <c r="Z4414" s="9"/>
      <c r="AA4414" s="9"/>
      <c r="AB4414" s="9"/>
      <c r="AC4414" s="9"/>
      <c r="AD4414" s="9"/>
      <c r="AE4414" s="9"/>
      <c r="AF4414" s="9"/>
      <c r="AG4414" s="9"/>
      <c r="AH4414" s="9"/>
      <c r="AI4414" s="9"/>
      <c r="AJ4414" s="9"/>
      <c r="AK4414" s="9"/>
      <c r="AL4414" s="9"/>
      <c r="AM4414" s="9"/>
      <c r="AN4414" s="9"/>
      <c r="AO4414" s="9"/>
      <c r="AP4414" s="9"/>
      <c r="AQ4414" s="9"/>
      <c r="AR4414" s="9"/>
      <c r="AS4414" s="9"/>
      <c r="AT4414" s="9"/>
      <c r="AU4414" s="9"/>
      <c r="AV4414" s="9"/>
      <c r="AW4414" s="9"/>
      <c r="AX4414" s="9"/>
      <c r="AY4414" s="9"/>
      <c r="AZ4414" s="9"/>
      <c r="BA4414" s="9"/>
      <c r="BB4414" s="9"/>
      <c r="BC4414" s="9"/>
      <c r="BD4414" s="9"/>
      <c r="BE4414" s="9"/>
      <c r="BF4414" s="9"/>
      <c r="BG4414" s="9"/>
      <c r="BH4414" s="9"/>
      <c r="BI4414" s="9"/>
      <c r="BJ4414" s="9"/>
      <c r="BK4414" s="9"/>
      <c r="BL4414" s="9"/>
      <c r="BM4414" s="9"/>
      <c r="BN4414" s="9"/>
      <c r="BO4414" s="9"/>
      <c r="BP4414" s="9"/>
      <c r="BQ4414" s="9"/>
      <c r="BR4414" s="9"/>
      <c r="BS4414" s="9"/>
      <c r="BT4414" s="9"/>
      <c r="BU4414" s="9"/>
      <c r="BV4414" s="9"/>
      <c r="BW4414" s="9"/>
      <c r="BX4414" s="9"/>
      <c r="BY4414" s="9"/>
      <c r="BZ4414" s="9"/>
    </row>
    <row r="4415" spans="1:78">
      <c r="A4415" s="9"/>
      <c r="B4415" s="10"/>
      <c r="D4415" s="9"/>
      <c r="E4415" s="9"/>
      <c r="F4415" s="9"/>
      <c r="G4415" s="9"/>
      <c r="H4415" s="9"/>
      <c r="I4415" s="9"/>
      <c r="J4415" s="9"/>
      <c r="K4415" s="9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9"/>
      <c r="Z4415" s="9"/>
      <c r="AA4415" s="9"/>
      <c r="AB4415" s="9"/>
      <c r="AC4415" s="9"/>
      <c r="AD4415" s="9"/>
      <c r="AE4415" s="9"/>
      <c r="AF4415" s="9"/>
      <c r="AG4415" s="9"/>
      <c r="AH4415" s="9"/>
      <c r="AI4415" s="9"/>
      <c r="AJ4415" s="9"/>
      <c r="AK4415" s="9"/>
      <c r="AL4415" s="9"/>
      <c r="AM4415" s="9"/>
      <c r="AN4415" s="9"/>
      <c r="AO4415" s="9"/>
      <c r="AP4415" s="9"/>
      <c r="AQ4415" s="9"/>
      <c r="AR4415" s="9"/>
      <c r="AS4415" s="9"/>
      <c r="AT4415" s="9"/>
      <c r="AU4415" s="9"/>
      <c r="AV4415" s="9"/>
      <c r="AW4415" s="9"/>
      <c r="AX4415" s="9"/>
      <c r="AY4415" s="9"/>
      <c r="AZ4415" s="9"/>
      <c r="BA4415" s="9"/>
      <c r="BB4415" s="9"/>
      <c r="BC4415" s="9"/>
      <c r="BD4415" s="9"/>
      <c r="BE4415" s="9"/>
      <c r="BF4415" s="9"/>
      <c r="BG4415" s="9"/>
      <c r="BH4415" s="9"/>
      <c r="BI4415" s="9"/>
      <c r="BJ4415" s="9"/>
      <c r="BK4415" s="9"/>
      <c r="BL4415" s="9"/>
      <c r="BM4415" s="9"/>
      <c r="BN4415" s="9"/>
      <c r="BO4415" s="9"/>
      <c r="BP4415" s="9"/>
      <c r="BQ4415" s="9"/>
      <c r="BR4415" s="9"/>
      <c r="BS4415" s="9"/>
      <c r="BT4415" s="9"/>
      <c r="BU4415" s="9"/>
      <c r="BV4415" s="9"/>
      <c r="BW4415" s="9"/>
      <c r="BX4415" s="9"/>
      <c r="BY4415" s="9"/>
      <c r="BZ4415" s="9"/>
    </row>
    <row r="4416" spans="1:78">
      <c r="A4416" s="9"/>
      <c r="B4416" s="10"/>
      <c r="D4416" s="9"/>
      <c r="E4416" s="9"/>
      <c r="F4416" s="9"/>
      <c r="G4416" s="9"/>
      <c r="H4416" s="9"/>
      <c r="I4416" s="9"/>
      <c r="J4416" s="9"/>
      <c r="K4416" s="9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  <c r="W4416" s="9"/>
      <c r="X4416" s="9"/>
      <c r="Y4416" s="9"/>
      <c r="Z4416" s="9"/>
      <c r="AA4416" s="9"/>
      <c r="AB4416" s="9"/>
      <c r="AC4416" s="9"/>
      <c r="AD4416" s="9"/>
      <c r="AE4416" s="9"/>
      <c r="AF4416" s="9"/>
      <c r="AG4416" s="9"/>
      <c r="AH4416" s="9"/>
      <c r="AI4416" s="9"/>
      <c r="AJ4416" s="9"/>
      <c r="AK4416" s="9"/>
      <c r="AL4416" s="9"/>
      <c r="AM4416" s="9"/>
      <c r="AN4416" s="9"/>
      <c r="AO4416" s="9"/>
      <c r="AP4416" s="9"/>
      <c r="AQ4416" s="9"/>
      <c r="AR4416" s="9"/>
      <c r="AS4416" s="9"/>
      <c r="AT4416" s="9"/>
      <c r="AU4416" s="9"/>
      <c r="AV4416" s="9"/>
      <c r="AW4416" s="9"/>
      <c r="AX4416" s="9"/>
      <c r="AY4416" s="9"/>
      <c r="AZ4416" s="9"/>
      <c r="BA4416" s="9"/>
      <c r="BB4416" s="9"/>
      <c r="BC4416" s="9"/>
      <c r="BD4416" s="9"/>
      <c r="BE4416" s="9"/>
      <c r="BF4416" s="9"/>
      <c r="BG4416" s="9"/>
      <c r="BH4416" s="9"/>
      <c r="BI4416" s="9"/>
      <c r="BJ4416" s="9"/>
      <c r="BK4416" s="9"/>
      <c r="BL4416" s="9"/>
      <c r="BM4416" s="9"/>
      <c r="BN4416" s="9"/>
      <c r="BO4416" s="9"/>
      <c r="BP4416" s="9"/>
      <c r="BQ4416" s="9"/>
      <c r="BR4416" s="9"/>
      <c r="BS4416" s="9"/>
      <c r="BT4416" s="9"/>
      <c r="BU4416" s="9"/>
      <c r="BV4416" s="9"/>
      <c r="BW4416" s="9"/>
      <c r="BX4416" s="9"/>
      <c r="BY4416" s="9"/>
      <c r="BZ4416" s="9"/>
    </row>
    <row r="4417" spans="1:78">
      <c r="A4417" s="9"/>
      <c r="B4417" s="10"/>
      <c r="D4417" s="9"/>
      <c r="E4417" s="9"/>
      <c r="F4417" s="9"/>
      <c r="G4417" s="9"/>
      <c r="H4417" s="9"/>
      <c r="I4417" s="9"/>
      <c r="J4417" s="9"/>
      <c r="K4417" s="9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  <c r="W4417" s="9"/>
      <c r="X4417" s="9"/>
      <c r="Y4417" s="9"/>
      <c r="Z4417" s="9"/>
      <c r="AA4417" s="9"/>
      <c r="AB4417" s="9"/>
      <c r="AC4417" s="9"/>
      <c r="AD4417" s="9"/>
      <c r="AE4417" s="9"/>
      <c r="AF4417" s="9"/>
      <c r="AG4417" s="9"/>
      <c r="AH4417" s="9"/>
      <c r="AI4417" s="9"/>
      <c r="AJ4417" s="9"/>
      <c r="AK4417" s="9"/>
      <c r="AL4417" s="9"/>
      <c r="AM4417" s="9"/>
      <c r="AN4417" s="9"/>
      <c r="AO4417" s="9"/>
      <c r="AP4417" s="9"/>
      <c r="AQ4417" s="9"/>
      <c r="AR4417" s="9"/>
      <c r="AS4417" s="9"/>
      <c r="AT4417" s="9"/>
      <c r="AU4417" s="9"/>
      <c r="AV4417" s="9"/>
      <c r="AW4417" s="9"/>
      <c r="AX4417" s="9"/>
      <c r="AY4417" s="9"/>
      <c r="AZ4417" s="9"/>
      <c r="BA4417" s="9"/>
      <c r="BB4417" s="9"/>
      <c r="BC4417" s="9"/>
      <c r="BD4417" s="9"/>
      <c r="BE4417" s="9"/>
      <c r="BF4417" s="9"/>
      <c r="BG4417" s="9"/>
      <c r="BH4417" s="9"/>
      <c r="BI4417" s="9"/>
      <c r="BJ4417" s="9"/>
      <c r="BK4417" s="9"/>
      <c r="BL4417" s="9"/>
      <c r="BM4417" s="9"/>
      <c r="BN4417" s="9"/>
      <c r="BO4417" s="9"/>
      <c r="BP4417" s="9"/>
      <c r="BQ4417" s="9"/>
      <c r="BR4417" s="9"/>
      <c r="BS4417" s="9"/>
      <c r="BT4417" s="9"/>
      <c r="BU4417" s="9"/>
      <c r="BV4417" s="9"/>
      <c r="BW4417" s="9"/>
      <c r="BX4417" s="9"/>
      <c r="BY4417" s="9"/>
      <c r="BZ4417" s="9"/>
    </row>
    <row r="4418" spans="1:78">
      <c r="A4418" s="9"/>
      <c r="B4418" s="10"/>
      <c r="D4418" s="9"/>
      <c r="E4418" s="9"/>
      <c r="F4418" s="9"/>
      <c r="G4418" s="9"/>
      <c r="H4418" s="9"/>
      <c r="I4418" s="9"/>
      <c r="J4418" s="9"/>
      <c r="K4418" s="9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  <c r="W4418" s="9"/>
      <c r="X4418" s="9"/>
      <c r="Y4418" s="9"/>
      <c r="Z4418" s="9"/>
      <c r="AA4418" s="9"/>
      <c r="AB4418" s="9"/>
      <c r="AC4418" s="9"/>
      <c r="AD4418" s="9"/>
      <c r="AE4418" s="9"/>
      <c r="AF4418" s="9"/>
      <c r="AG4418" s="9"/>
      <c r="AH4418" s="9"/>
      <c r="AI4418" s="9"/>
      <c r="AJ4418" s="9"/>
      <c r="AK4418" s="9"/>
      <c r="AL4418" s="9"/>
      <c r="AM4418" s="9"/>
      <c r="AN4418" s="9"/>
      <c r="AO4418" s="9"/>
      <c r="AP4418" s="9"/>
      <c r="AQ4418" s="9"/>
      <c r="AR4418" s="9"/>
      <c r="AS4418" s="9"/>
      <c r="AT4418" s="9"/>
      <c r="AU4418" s="9"/>
      <c r="AV4418" s="9"/>
      <c r="AW4418" s="9"/>
      <c r="AX4418" s="9"/>
      <c r="AY4418" s="9"/>
      <c r="AZ4418" s="9"/>
      <c r="BA4418" s="9"/>
      <c r="BB4418" s="9"/>
      <c r="BC4418" s="9"/>
      <c r="BD4418" s="9"/>
      <c r="BE4418" s="9"/>
      <c r="BF4418" s="9"/>
      <c r="BG4418" s="9"/>
      <c r="BH4418" s="9"/>
      <c r="BI4418" s="9"/>
      <c r="BJ4418" s="9"/>
      <c r="BK4418" s="9"/>
      <c r="BL4418" s="9"/>
      <c r="BM4418" s="9"/>
      <c r="BN4418" s="9"/>
      <c r="BO4418" s="9"/>
      <c r="BP4418" s="9"/>
      <c r="BQ4418" s="9"/>
      <c r="BR4418" s="9"/>
      <c r="BS4418" s="9"/>
      <c r="BT4418" s="9"/>
      <c r="BU4418" s="9"/>
      <c r="BV4418" s="9"/>
      <c r="BW4418" s="9"/>
      <c r="BX4418" s="9"/>
      <c r="BY4418" s="9"/>
      <c r="BZ4418" s="9"/>
    </row>
    <row r="4419" spans="1:78">
      <c r="A4419" s="9"/>
      <c r="B4419" s="10"/>
      <c r="D4419" s="9"/>
      <c r="E4419" s="9"/>
      <c r="F4419" s="9"/>
      <c r="G4419" s="9"/>
      <c r="H4419" s="9"/>
      <c r="I4419" s="9"/>
      <c r="J4419" s="9"/>
      <c r="K4419" s="9"/>
      <c r="L4419" s="9"/>
      <c r="M4419" s="9"/>
      <c r="N4419" s="9"/>
      <c r="O4419" s="9"/>
      <c r="P4419" s="9"/>
      <c r="Q4419" s="9"/>
      <c r="R4419" s="9"/>
      <c r="S4419" s="9"/>
      <c r="T4419" s="9"/>
      <c r="U4419" s="9"/>
      <c r="V4419" s="9"/>
      <c r="W4419" s="9"/>
      <c r="X4419" s="9"/>
      <c r="Y4419" s="9"/>
      <c r="Z4419" s="9"/>
      <c r="AA4419" s="9"/>
      <c r="AB4419" s="9"/>
      <c r="AC4419" s="9"/>
      <c r="AD4419" s="9"/>
      <c r="AE4419" s="9"/>
      <c r="AF4419" s="9"/>
      <c r="AG4419" s="9"/>
      <c r="AH4419" s="9"/>
      <c r="AI4419" s="9"/>
      <c r="AJ4419" s="9"/>
      <c r="AK4419" s="9"/>
      <c r="AL4419" s="9"/>
      <c r="AM4419" s="9"/>
      <c r="AN4419" s="9"/>
      <c r="AO4419" s="9"/>
      <c r="AP4419" s="9"/>
      <c r="AQ4419" s="9"/>
      <c r="AR4419" s="9"/>
      <c r="AS4419" s="9"/>
      <c r="AT4419" s="9"/>
      <c r="AU4419" s="9"/>
      <c r="AV4419" s="9"/>
      <c r="AW4419" s="9"/>
      <c r="AX4419" s="9"/>
      <c r="AY4419" s="9"/>
      <c r="AZ4419" s="9"/>
      <c r="BA4419" s="9"/>
      <c r="BB4419" s="9"/>
      <c r="BC4419" s="9"/>
      <c r="BD4419" s="9"/>
      <c r="BE4419" s="9"/>
      <c r="BF4419" s="9"/>
      <c r="BG4419" s="9"/>
      <c r="BH4419" s="9"/>
      <c r="BI4419" s="9"/>
      <c r="BJ4419" s="9"/>
      <c r="BK4419" s="9"/>
      <c r="BL4419" s="9"/>
      <c r="BM4419" s="9"/>
      <c r="BN4419" s="9"/>
      <c r="BO4419" s="9"/>
      <c r="BP4419" s="9"/>
      <c r="BQ4419" s="9"/>
      <c r="BR4419" s="9"/>
      <c r="BS4419" s="9"/>
      <c r="BT4419" s="9"/>
      <c r="BU4419" s="9"/>
      <c r="BV4419" s="9"/>
      <c r="BW4419" s="9"/>
      <c r="BX4419" s="9"/>
      <c r="BY4419" s="9"/>
      <c r="BZ4419" s="9"/>
    </row>
    <row r="4420" spans="1:78">
      <c r="A4420" s="9"/>
      <c r="B4420" s="10"/>
      <c r="D4420" s="9"/>
      <c r="E4420" s="9"/>
      <c r="F4420" s="9"/>
      <c r="G4420" s="9"/>
      <c r="H4420" s="9"/>
      <c r="I4420" s="9"/>
      <c r="J4420" s="9"/>
      <c r="K4420" s="9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  <c r="W4420" s="9"/>
      <c r="X4420" s="9"/>
      <c r="Y4420" s="9"/>
      <c r="Z4420" s="9"/>
      <c r="AA4420" s="9"/>
      <c r="AB4420" s="9"/>
      <c r="AC4420" s="9"/>
      <c r="AD4420" s="9"/>
      <c r="AE4420" s="9"/>
      <c r="AF4420" s="9"/>
      <c r="AG4420" s="9"/>
      <c r="AH4420" s="9"/>
      <c r="AI4420" s="9"/>
      <c r="AJ4420" s="9"/>
      <c r="AK4420" s="9"/>
      <c r="AL4420" s="9"/>
      <c r="AM4420" s="9"/>
      <c r="AN4420" s="9"/>
      <c r="AO4420" s="9"/>
      <c r="AP4420" s="9"/>
      <c r="AQ4420" s="9"/>
      <c r="AR4420" s="9"/>
      <c r="AS4420" s="9"/>
      <c r="AT4420" s="9"/>
      <c r="AU4420" s="9"/>
      <c r="AV4420" s="9"/>
      <c r="AW4420" s="9"/>
      <c r="AX4420" s="9"/>
      <c r="AY4420" s="9"/>
      <c r="AZ4420" s="9"/>
      <c r="BA4420" s="9"/>
      <c r="BB4420" s="9"/>
      <c r="BC4420" s="9"/>
      <c r="BD4420" s="9"/>
      <c r="BE4420" s="9"/>
      <c r="BF4420" s="9"/>
      <c r="BG4420" s="9"/>
      <c r="BH4420" s="9"/>
      <c r="BI4420" s="9"/>
      <c r="BJ4420" s="9"/>
      <c r="BK4420" s="9"/>
      <c r="BL4420" s="9"/>
      <c r="BM4420" s="9"/>
      <c r="BN4420" s="9"/>
      <c r="BO4420" s="9"/>
      <c r="BP4420" s="9"/>
      <c r="BQ4420" s="9"/>
      <c r="BR4420" s="9"/>
      <c r="BS4420" s="9"/>
      <c r="BT4420" s="9"/>
      <c r="BU4420" s="9"/>
      <c r="BV4420" s="9"/>
      <c r="BW4420" s="9"/>
      <c r="BX4420" s="9"/>
      <c r="BY4420" s="9"/>
      <c r="BZ4420" s="9"/>
    </row>
    <row r="4421" spans="1:78">
      <c r="A4421" s="9"/>
      <c r="B4421" s="10"/>
      <c r="D4421" s="9"/>
      <c r="E4421" s="9"/>
      <c r="F4421" s="9"/>
      <c r="G4421" s="9"/>
      <c r="H4421" s="9"/>
      <c r="I4421" s="9"/>
      <c r="J4421" s="9"/>
      <c r="K4421" s="9"/>
      <c r="L4421" s="9"/>
      <c r="M4421" s="9"/>
      <c r="N4421" s="9"/>
      <c r="O4421" s="9"/>
      <c r="P4421" s="9"/>
      <c r="Q4421" s="9"/>
      <c r="R4421" s="9"/>
      <c r="S4421" s="9"/>
      <c r="T4421" s="9"/>
      <c r="U4421" s="9"/>
      <c r="V4421" s="9"/>
      <c r="W4421" s="9"/>
      <c r="X4421" s="9"/>
      <c r="Y4421" s="9"/>
      <c r="Z4421" s="9"/>
      <c r="AA4421" s="9"/>
      <c r="AB4421" s="9"/>
      <c r="AC4421" s="9"/>
      <c r="AD4421" s="9"/>
      <c r="AE4421" s="9"/>
      <c r="AF4421" s="9"/>
      <c r="AG4421" s="9"/>
      <c r="AH4421" s="9"/>
      <c r="AI4421" s="9"/>
      <c r="AJ4421" s="9"/>
      <c r="AK4421" s="9"/>
      <c r="AL4421" s="9"/>
      <c r="AM4421" s="9"/>
      <c r="AN4421" s="9"/>
      <c r="AO4421" s="9"/>
      <c r="AP4421" s="9"/>
      <c r="AQ4421" s="9"/>
      <c r="AR4421" s="9"/>
      <c r="AS4421" s="9"/>
      <c r="AT4421" s="9"/>
      <c r="AU4421" s="9"/>
      <c r="AV4421" s="9"/>
      <c r="AW4421" s="9"/>
      <c r="AX4421" s="9"/>
      <c r="AY4421" s="9"/>
      <c r="AZ4421" s="9"/>
      <c r="BA4421" s="9"/>
      <c r="BB4421" s="9"/>
      <c r="BC4421" s="9"/>
      <c r="BD4421" s="9"/>
      <c r="BE4421" s="9"/>
      <c r="BF4421" s="9"/>
      <c r="BG4421" s="9"/>
      <c r="BH4421" s="9"/>
      <c r="BI4421" s="9"/>
      <c r="BJ4421" s="9"/>
      <c r="BK4421" s="9"/>
      <c r="BL4421" s="9"/>
      <c r="BM4421" s="9"/>
      <c r="BN4421" s="9"/>
      <c r="BO4421" s="9"/>
      <c r="BP4421" s="9"/>
      <c r="BQ4421" s="9"/>
      <c r="BR4421" s="9"/>
      <c r="BS4421" s="9"/>
      <c r="BT4421" s="9"/>
      <c r="BU4421" s="9"/>
      <c r="BV4421" s="9"/>
      <c r="BW4421" s="9"/>
      <c r="BX4421" s="9"/>
      <c r="BY4421" s="9"/>
      <c r="BZ4421" s="9"/>
    </row>
    <row r="4422" spans="1:78">
      <c r="A4422" s="9"/>
      <c r="B4422" s="10"/>
      <c r="D4422" s="9"/>
      <c r="E4422" s="9"/>
      <c r="F4422" s="9"/>
      <c r="G4422" s="9"/>
      <c r="H4422" s="9"/>
      <c r="I4422" s="9"/>
      <c r="J4422" s="9"/>
      <c r="K4422" s="9"/>
      <c r="L4422" s="9"/>
      <c r="M4422" s="9"/>
      <c r="N4422" s="9"/>
      <c r="O4422" s="9"/>
      <c r="P4422" s="9"/>
      <c r="Q4422" s="9"/>
      <c r="R4422" s="9"/>
      <c r="S4422" s="9"/>
      <c r="T4422" s="9"/>
      <c r="U4422" s="9"/>
      <c r="V4422" s="9"/>
      <c r="W4422" s="9"/>
      <c r="X4422" s="9"/>
      <c r="Y4422" s="9"/>
      <c r="Z4422" s="9"/>
      <c r="AA4422" s="9"/>
      <c r="AB4422" s="9"/>
      <c r="AC4422" s="9"/>
      <c r="AD4422" s="9"/>
      <c r="AE4422" s="9"/>
      <c r="AF4422" s="9"/>
      <c r="AG4422" s="9"/>
      <c r="AH4422" s="9"/>
      <c r="AI4422" s="9"/>
      <c r="AJ4422" s="9"/>
      <c r="AK4422" s="9"/>
      <c r="AL4422" s="9"/>
      <c r="AM4422" s="9"/>
      <c r="AN4422" s="9"/>
      <c r="AO4422" s="9"/>
      <c r="AP4422" s="9"/>
      <c r="AQ4422" s="9"/>
      <c r="AR4422" s="9"/>
      <c r="AS4422" s="9"/>
      <c r="AT4422" s="9"/>
      <c r="AU4422" s="9"/>
      <c r="AV4422" s="9"/>
      <c r="AW4422" s="9"/>
      <c r="AX4422" s="9"/>
      <c r="AY4422" s="9"/>
      <c r="AZ4422" s="9"/>
      <c r="BA4422" s="9"/>
      <c r="BB4422" s="9"/>
      <c r="BC4422" s="9"/>
      <c r="BD4422" s="9"/>
      <c r="BE4422" s="9"/>
      <c r="BF4422" s="9"/>
      <c r="BG4422" s="9"/>
      <c r="BH4422" s="9"/>
      <c r="BI4422" s="9"/>
      <c r="BJ4422" s="9"/>
      <c r="BK4422" s="9"/>
      <c r="BL4422" s="9"/>
      <c r="BM4422" s="9"/>
      <c r="BN4422" s="9"/>
      <c r="BO4422" s="9"/>
      <c r="BP4422" s="9"/>
      <c r="BQ4422" s="9"/>
      <c r="BR4422" s="9"/>
      <c r="BS4422" s="9"/>
      <c r="BT4422" s="9"/>
      <c r="BU4422" s="9"/>
      <c r="BV4422" s="9"/>
      <c r="BW4422" s="9"/>
      <c r="BX4422" s="9"/>
      <c r="BY4422" s="9"/>
      <c r="BZ4422" s="9"/>
    </row>
    <row r="4423" spans="1:78">
      <c r="A4423" s="9"/>
      <c r="B4423" s="10"/>
      <c r="D4423" s="9"/>
      <c r="E4423" s="9"/>
      <c r="F4423" s="9"/>
      <c r="G4423" s="9"/>
      <c r="H4423" s="9"/>
      <c r="I4423" s="9"/>
      <c r="J4423" s="9"/>
      <c r="K4423" s="9"/>
      <c r="L4423" s="9"/>
      <c r="M4423" s="9"/>
      <c r="N4423" s="9"/>
      <c r="O4423" s="9"/>
      <c r="P4423" s="9"/>
      <c r="Q4423" s="9"/>
      <c r="R4423" s="9"/>
      <c r="S4423" s="9"/>
      <c r="T4423" s="9"/>
      <c r="U4423" s="9"/>
      <c r="V4423" s="9"/>
      <c r="W4423" s="9"/>
      <c r="X4423" s="9"/>
      <c r="Y4423" s="9"/>
      <c r="Z4423" s="9"/>
      <c r="AA4423" s="9"/>
      <c r="AB4423" s="9"/>
      <c r="AC4423" s="9"/>
      <c r="AD4423" s="9"/>
      <c r="AE4423" s="9"/>
      <c r="AF4423" s="9"/>
      <c r="AG4423" s="9"/>
      <c r="AH4423" s="9"/>
      <c r="AI4423" s="9"/>
      <c r="AJ4423" s="9"/>
      <c r="AK4423" s="9"/>
      <c r="AL4423" s="9"/>
      <c r="AM4423" s="9"/>
      <c r="AN4423" s="9"/>
      <c r="AO4423" s="9"/>
      <c r="AP4423" s="9"/>
      <c r="AQ4423" s="9"/>
      <c r="AR4423" s="9"/>
      <c r="AS4423" s="9"/>
      <c r="AT4423" s="9"/>
      <c r="AU4423" s="9"/>
      <c r="AV4423" s="9"/>
      <c r="AW4423" s="9"/>
      <c r="AX4423" s="9"/>
      <c r="AY4423" s="9"/>
      <c r="AZ4423" s="9"/>
      <c r="BA4423" s="9"/>
      <c r="BB4423" s="9"/>
      <c r="BC4423" s="9"/>
      <c r="BD4423" s="9"/>
      <c r="BE4423" s="9"/>
      <c r="BF4423" s="9"/>
      <c r="BG4423" s="9"/>
      <c r="BH4423" s="9"/>
      <c r="BI4423" s="9"/>
      <c r="BJ4423" s="9"/>
      <c r="BK4423" s="9"/>
      <c r="BL4423" s="9"/>
      <c r="BM4423" s="9"/>
      <c r="BN4423" s="9"/>
      <c r="BO4423" s="9"/>
      <c r="BP4423" s="9"/>
      <c r="BQ4423" s="9"/>
      <c r="BR4423" s="9"/>
      <c r="BS4423" s="9"/>
      <c r="BT4423" s="9"/>
      <c r="BU4423" s="9"/>
      <c r="BV4423" s="9"/>
      <c r="BW4423" s="9"/>
      <c r="BX4423" s="9"/>
      <c r="BY4423" s="9"/>
      <c r="BZ4423" s="9"/>
    </row>
    <row r="4424" spans="1:78">
      <c r="A4424" s="9"/>
      <c r="B4424" s="10"/>
      <c r="D4424" s="9"/>
      <c r="E4424" s="9"/>
      <c r="F4424" s="9"/>
      <c r="G4424" s="9"/>
      <c r="H4424" s="9"/>
      <c r="I4424" s="9"/>
      <c r="J4424" s="9"/>
      <c r="K4424" s="9"/>
      <c r="L4424" s="9"/>
      <c r="M4424" s="9"/>
      <c r="N4424" s="9"/>
      <c r="O4424" s="9"/>
      <c r="P4424" s="9"/>
      <c r="Q4424" s="9"/>
      <c r="R4424" s="9"/>
      <c r="S4424" s="9"/>
      <c r="T4424" s="9"/>
      <c r="U4424" s="9"/>
      <c r="V4424" s="9"/>
      <c r="W4424" s="9"/>
      <c r="X4424" s="9"/>
      <c r="Y4424" s="9"/>
      <c r="Z4424" s="9"/>
      <c r="AA4424" s="9"/>
      <c r="AB4424" s="9"/>
      <c r="AC4424" s="9"/>
      <c r="AD4424" s="9"/>
      <c r="AE4424" s="9"/>
      <c r="AF4424" s="9"/>
      <c r="AG4424" s="9"/>
      <c r="AH4424" s="9"/>
      <c r="AI4424" s="9"/>
      <c r="AJ4424" s="9"/>
      <c r="AK4424" s="9"/>
      <c r="AL4424" s="9"/>
      <c r="AM4424" s="9"/>
      <c r="AN4424" s="9"/>
      <c r="AO4424" s="9"/>
      <c r="AP4424" s="9"/>
      <c r="AQ4424" s="9"/>
      <c r="AR4424" s="9"/>
      <c r="AS4424" s="9"/>
      <c r="AT4424" s="9"/>
      <c r="AU4424" s="9"/>
      <c r="AV4424" s="9"/>
      <c r="AW4424" s="9"/>
      <c r="AX4424" s="9"/>
      <c r="AY4424" s="9"/>
      <c r="AZ4424" s="9"/>
      <c r="BA4424" s="9"/>
      <c r="BB4424" s="9"/>
      <c r="BC4424" s="9"/>
      <c r="BD4424" s="9"/>
      <c r="BE4424" s="9"/>
      <c r="BF4424" s="9"/>
      <c r="BG4424" s="9"/>
      <c r="BH4424" s="9"/>
      <c r="BI4424" s="9"/>
      <c r="BJ4424" s="9"/>
      <c r="BK4424" s="9"/>
      <c r="BL4424" s="9"/>
      <c r="BM4424" s="9"/>
      <c r="BN4424" s="9"/>
      <c r="BO4424" s="9"/>
      <c r="BP4424" s="9"/>
      <c r="BQ4424" s="9"/>
      <c r="BR4424" s="9"/>
      <c r="BS4424" s="9"/>
      <c r="BT4424" s="9"/>
      <c r="BU4424" s="9"/>
      <c r="BV4424" s="9"/>
      <c r="BW4424" s="9"/>
      <c r="BX4424" s="9"/>
      <c r="BY4424" s="9"/>
      <c r="BZ4424" s="9"/>
    </row>
    <row r="4425" spans="1:78">
      <c r="A4425" s="9"/>
      <c r="B4425" s="10"/>
      <c r="D4425" s="9"/>
      <c r="E4425" s="9"/>
      <c r="F4425" s="9"/>
      <c r="G4425" s="9"/>
      <c r="H4425" s="9"/>
      <c r="I4425" s="9"/>
      <c r="J4425" s="9"/>
      <c r="K4425" s="9"/>
      <c r="L4425" s="9"/>
      <c r="M4425" s="9"/>
      <c r="N4425" s="9"/>
      <c r="O4425" s="9"/>
      <c r="P4425" s="9"/>
      <c r="Q4425" s="9"/>
      <c r="R4425" s="9"/>
      <c r="S4425" s="9"/>
      <c r="T4425" s="9"/>
      <c r="U4425" s="9"/>
      <c r="V4425" s="9"/>
      <c r="W4425" s="9"/>
      <c r="X4425" s="9"/>
      <c r="Y4425" s="9"/>
      <c r="Z4425" s="9"/>
      <c r="AA4425" s="9"/>
      <c r="AB4425" s="9"/>
      <c r="AC4425" s="9"/>
      <c r="AD4425" s="9"/>
      <c r="AE4425" s="9"/>
      <c r="AF4425" s="9"/>
      <c r="AG4425" s="9"/>
      <c r="AH4425" s="9"/>
      <c r="AI4425" s="9"/>
      <c r="AJ4425" s="9"/>
      <c r="AK4425" s="9"/>
      <c r="AL4425" s="9"/>
      <c r="AM4425" s="9"/>
      <c r="AN4425" s="9"/>
      <c r="AO4425" s="9"/>
      <c r="AP4425" s="9"/>
      <c r="AQ4425" s="9"/>
      <c r="AR4425" s="9"/>
      <c r="AS4425" s="9"/>
      <c r="AT4425" s="9"/>
      <c r="AU4425" s="9"/>
      <c r="AV4425" s="9"/>
      <c r="AW4425" s="9"/>
      <c r="AX4425" s="9"/>
      <c r="AY4425" s="9"/>
      <c r="AZ4425" s="9"/>
      <c r="BA4425" s="9"/>
      <c r="BB4425" s="9"/>
      <c r="BC4425" s="9"/>
      <c r="BD4425" s="9"/>
      <c r="BE4425" s="9"/>
      <c r="BF4425" s="9"/>
      <c r="BG4425" s="9"/>
      <c r="BH4425" s="9"/>
      <c r="BI4425" s="9"/>
      <c r="BJ4425" s="9"/>
      <c r="BK4425" s="9"/>
      <c r="BL4425" s="9"/>
      <c r="BM4425" s="9"/>
      <c r="BN4425" s="9"/>
      <c r="BO4425" s="9"/>
      <c r="BP4425" s="9"/>
      <c r="BQ4425" s="9"/>
      <c r="BR4425" s="9"/>
      <c r="BS4425" s="9"/>
      <c r="BT4425" s="9"/>
      <c r="BU4425" s="9"/>
      <c r="BV4425" s="9"/>
      <c r="BW4425" s="9"/>
      <c r="BX4425" s="9"/>
      <c r="BY4425" s="9"/>
      <c r="BZ4425" s="9"/>
    </row>
    <row r="4426" spans="1:78">
      <c r="A4426" s="9"/>
      <c r="B4426" s="10"/>
      <c r="D4426" s="9"/>
      <c r="E4426" s="9"/>
      <c r="F4426" s="9"/>
      <c r="G4426" s="9"/>
      <c r="H4426" s="9"/>
      <c r="I4426" s="9"/>
      <c r="J4426" s="9"/>
      <c r="K4426" s="9"/>
      <c r="L4426" s="9"/>
      <c r="M4426" s="9"/>
      <c r="N4426" s="9"/>
      <c r="O4426" s="9"/>
      <c r="P4426" s="9"/>
      <c r="Q4426" s="9"/>
      <c r="R4426" s="9"/>
      <c r="S4426" s="9"/>
      <c r="T4426" s="9"/>
      <c r="U4426" s="9"/>
      <c r="V4426" s="9"/>
      <c r="W4426" s="9"/>
      <c r="X4426" s="9"/>
      <c r="Y4426" s="9"/>
      <c r="Z4426" s="9"/>
      <c r="AA4426" s="9"/>
      <c r="AB4426" s="9"/>
      <c r="AC4426" s="9"/>
      <c r="AD4426" s="9"/>
      <c r="AE4426" s="9"/>
      <c r="AF4426" s="9"/>
      <c r="AG4426" s="9"/>
      <c r="AH4426" s="9"/>
      <c r="AI4426" s="9"/>
      <c r="AJ4426" s="9"/>
      <c r="AK4426" s="9"/>
      <c r="AL4426" s="9"/>
      <c r="AM4426" s="9"/>
      <c r="AN4426" s="9"/>
      <c r="AO4426" s="9"/>
      <c r="AP4426" s="9"/>
      <c r="AQ4426" s="9"/>
      <c r="AR4426" s="9"/>
      <c r="AS4426" s="9"/>
      <c r="AT4426" s="9"/>
      <c r="AU4426" s="9"/>
      <c r="AV4426" s="9"/>
      <c r="AW4426" s="9"/>
      <c r="AX4426" s="9"/>
      <c r="AY4426" s="9"/>
      <c r="AZ4426" s="9"/>
      <c r="BA4426" s="9"/>
      <c r="BB4426" s="9"/>
      <c r="BC4426" s="9"/>
      <c r="BD4426" s="9"/>
      <c r="BE4426" s="9"/>
      <c r="BF4426" s="9"/>
      <c r="BG4426" s="9"/>
      <c r="BH4426" s="9"/>
      <c r="BI4426" s="9"/>
      <c r="BJ4426" s="9"/>
      <c r="BK4426" s="9"/>
      <c r="BL4426" s="9"/>
      <c r="BM4426" s="9"/>
      <c r="BN4426" s="9"/>
      <c r="BO4426" s="9"/>
      <c r="BP4426" s="9"/>
      <c r="BQ4426" s="9"/>
      <c r="BR4426" s="9"/>
      <c r="BS4426" s="9"/>
      <c r="BT4426" s="9"/>
      <c r="BU4426" s="9"/>
      <c r="BV4426" s="9"/>
      <c r="BW4426" s="9"/>
      <c r="BX4426" s="9"/>
      <c r="BY4426" s="9"/>
      <c r="BZ4426" s="9"/>
    </row>
    <row r="4427" spans="1:78">
      <c r="A4427" s="9"/>
      <c r="B4427" s="10"/>
      <c r="D4427" s="9"/>
      <c r="E4427" s="9"/>
      <c r="F4427" s="9"/>
      <c r="G4427" s="9"/>
      <c r="H4427" s="9"/>
      <c r="I4427" s="9"/>
      <c r="J4427" s="9"/>
      <c r="K4427" s="9"/>
      <c r="L4427" s="9"/>
      <c r="M4427" s="9"/>
      <c r="N4427" s="9"/>
      <c r="O4427" s="9"/>
      <c r="P4427" s="9"/>
      <c r="Q4427" s="9"/>
      <c r="R4427" s="9"/>
      <c r="S4427" s="9"/>
      <c r="T4427" s="9"/>
      <c r="U4427" s="9"/>
      <c r="V4427" s="9"/>
      <c r="W4427" s="9"/>
      <c r="X4427" s="9"/>
      <c r="Y4427" s="9"/>
      <c r="Z4427" s="9"/>
      <c r="AA4427" s="9"/>
      <c r="AB4427" s="9"/>
      <c r="AC4427" s="9"/>
      <c r="AD4427" s="9"/>
      <c r="AE4427" s="9"/>
      <c r="AF4427" s="9"/>
      <c r="AG4427" s="9"/>
      <c r="AH4427" s="9"/>
      <c r="AI4427" s="9"/>
      <c r="AJ4427" s="9"/>
      <c r="AK4427" s="9"/>
      <c r="AL4427" s="9"/>
      <c r="AM4427" s="9"/>
      <c r="AN4427" s="9"/>
      <c r="AO4427" s="9"/>
      <c r="AP4427" s="9"/>
      <c r="AQ4427" s="9"/>
      <c r="AR4427" s="9"/>
      <c r="AS4427" s="9"/>
      <c r="AT4427" s="9"/>
      <c r="AU4427" s="9"/>
      <c r="AV4427" s="9"/>
      <c r="AW4427" s="9"/>
      <c r="AX4427" s="9"/>
      <c r="AY4427" s="9"/>
      <c r="AZ4427" s="9"/>
      <c r="BA4427" s="9"/>
      <c r="BB4427" s="9"/>
      <c r="BC4427" s="9"/>
      <c r="BD4427" s="9"/>
      <c r="BE4427" s="9"/>
      <c r="BF4427" s="9"/>
      <c r="BG4427" s="9"/>
      <c r="BH4427" s="9"/>
      <c r="BI4427" s="9"/>
      <c r="BJ4427" s="9"/>
      <c r="BK4427" s="9"/>
      <c r="BL4427" s="9"/>
      <c r="BM4427" s="9"/>
      <c r="BN4427" s="9"/>
      <c r="BO4427" s="9"/>
      <c r="BP4427" s="9"/>
      <c r="BQ4427" s="9"/>
      <c r="BR4427" s="9"/>
      <c r="BS4427" s="9"/>
      <c r="BT4427" s="9"/>
      <c r="BU4427" s="9"/>
      <c r="BV4427" s="9"/>
      <c r="BW4427" s="9"/>
      <c r="BX4427" s="9"/>
      <c r="BY4427" s="9"/>
      <c r="BZ4427" s="9"/>
    </row>
    <row r="4428" spans="1:78">
      <c r="A4428" s="9"/>
      <c r="B4428" s="10"/>
      <c r="D4428" s="9"/>
      <c r="E4428" s="9"/>
      <c r="F4428" s="9"/>
      <c r="G4428" s="9"/>
      <c r="H4428" s="9"/>
      <c r="I4428" s="9"/>
      <c r="J4428" s="9"/>
      <c r="K4428" s="9"/>
      <c r="L4428" s="9"/>
      <c r="M4428" s="9"/>
      <c r="N4428" s="9"/>
      <c r="O4428" s="9"/>
      <c r="P4428" s="9"/>
      <c r="Q4428" s="9"/>
      <c r="R4428" s="9"/>
      <c r="S4428" s="9"/>
      <c r="T4428" s="9"/>
      <c r="U4428" s="9"/>
      <c r="V4428" s="9"/>
      <c r="W4428" s="9"/>
      <c r="X4428" s="9"/>
      <c r="Y4428" s="9"/>
      <c r="Z4428" s="9"/>
      <c r="AA4428" s="9"/>
      <c r="AB4428" s="9"/>
      <c r="AC4428" s="9"/>
      <c r="AD4428" s="9"/>
      <c r="AE4428" s="9"/>
      <c r="AF4428" s="9"/>
      <c r="AG4428" s="9"/>
      <c r="AH4428" s="9"/>
      <c r="AI4428" s="9"/>
      <c r="AJ4428" s="9"/>
      <c r="AK4428" s="9"/>
      <c r="AL4428" s="9"/>
      <c r="AM4428" s="9"/>
      <c r="AN4428" s="9"/>
      <c r="AO4428" s="9"/>
      <c r="AP4428" s="9"/>
      <c r="AQ4428" s="9"/>
      <c r="AR4428" s="9"/>
      <c r="AS4428" s="9"/>
      <c r="AT4428" s="9"/>
      <c r="AU4428" s="9"/>
      <c r="AV4428" s="9"/>
      <c r="AW4428" s="9"/>
      <c r="AX4428" s="9"/>
      <c r="AY4428" s="9"/>
      <c r="AZ4428" s="9"/>
      <c r="BA4428" s="9"/>
      <c r="BB4428" s="9"/>
      <c r="BC4428" s="9"/>
      <c r="BD4428" s="9"/>
      <c r="BE4428" s="9"/>
      <c r="BF4428" s="9"/>
      <c r="BG4428" s="9"/>
      <c r="BH4428" s="9"/>
      <c r="BI4428" s="9"/>
      <c r="BJ4428" s="9"/>
      <c r="BK4428" s="9"/>
      <c r="BL4428" s="9"/>
      <c r="BM4428" s="9"/>
      <c r="BN4428" s="9"/>
      <c r="BO4428" s="9"/>
      <c r="BP4428" s="9"/>
      <c r="BQ4428" s="9"/>
      <c r="BR4428" s="9"/>
      <c r="BS4428" s="9"/>
      <c r="BT4428" s="9"/>
      <c r="BU4428" s="9"/>
      <c r="BV4428" s="9"/>
      <c r="BW4428" s="9"/>
      <c r="BX4428" s="9"/>
      <c r="BY4428" s="9"/>
      <c r="BZ4428" s="9"/>
    </row>
    <row r="4429" spans="1:78">
      <c r="A4429" s="9"/>
      <c r="B4429" s="10"/>
      <c r="D4429" s="9"/>
      <c r="E4429" s="9"/>
      <c r="F4429" s="9"/>
      <c r="G4429" s="9"/>
      <c r="H4429" s="9"/>
      <c r="I4429" s="9"/>
      <c r="J4429" s="9"/>
      <c r="K4429" s="9"/>
      <c r="L4429" s="9"/>
      <c r="M4429" s="9"/>
      <c r="N4429" s="9"/>
      <c r="O4429" s="9"/>
      <c r="P4429" s="9"/>
      <c r="Q4429" s="9"/>
      <c r="R4429" s="9"/>
      <c r="S4429" s="9"/>
      <c r="T4429" s="9"/>
      <c r="U4429" s="9"/>
      <c r="V4429" s="9"/>
      <c r="W4429" s="9"/>
      <c r="X4429" s="9"/>
      <c r="Y4429" s="9"/>
      <c r="Z4429" s="9"/>
      <c r="AA4429" s="9"/>
      <c r="AB4429" s="9"/>
      <c r="AC4429" s="9"/>
      <c r="AD4429" s="9"/>
      <c r="AE4429" s="9"/>
      <c r="AF4429" s="9"/>
      <c r="AG4429" s="9"/>
      <c r="AH4429" s="9"/>
      <c r="AI4429" s="9"/>
      <c r="AJ4429" s="9"/>
      <c r="AK4429" s="9"/>
      <c r="AL4429" s="9"/>
      <c r="AM4429" s="9"/>
      <c r="AN4429" s="9"/>
      <c r="AO4429" s="9"/>
      <c r="AP4429" s="9"/>
      <c r="AQ4429" s="9"/>
      <c r="AR4429" s="9"/>
      <c r="AS4429" s="9"/>
      <c r="AT4429" s="9"/>
      <c r="AU4429" s="9"/>
      <c r="AV4429" s="9"/>
      <c r="AW4429" s="9"/>
      <c r="AX4429" s="9"/>
      <c r="AY4429" s="9"/>
      <c r="AZ4429" s="9"/>
      <c r="BA4429" s="9"/>
      <c r="BB4429" s="9"/>
      <c r="BC4429" s="9"/>
      <c r="BD4429" s="9"/>
      <c r="BE4429" s="9"/>
      <c r="BF4429" s="9"/>
      <c r="BG4429" s="9"/>
      <c r="BH4429" s="9"/>
      <c r="BI4429" s="9"/>
      <c r="BJ4429" s="9"/>
      <c r="BK4429" s="9"/>
      <c r="BL4429" s="9"/>
      <c r="BM4429" s="9"/>
      <c r="BN4429" s="9"/>
      <c r="BO4429" s="9"/>
      <c r="BP4429" s="9"/>
      <c r="BQ4429" s="9"/>
      <c r="BR4429" s="9"/>
      <c r="BS4429" s="9"/>
      <c r="BT4429" s="9"/>
      <c r="BU4429" s="9"/>
      <c r="BV4429" s="9"/>
      <c r="BW4429" s="9"/>
      <c r="BX4429" s="9"/>
      <c r="BY4429" s="9"/>
      <c r="BZ4429" s="9"/>
    </row>
    <row r="4430" spans="1:78">
      <c r="A4430" s="9"/>
      <c r="B4430" s="10"/>
      <c r="D4430" s="9"/>
      <c r="E4430" s="9"/>
      <c r="F4430" s="9"/>
      <c r="G4430" s="9"/>
      <c r="H4430" s="9"/>
      <c r="I4430" s="9"/>
      <c r="J4430" s="9"/>
      <c r="K4430" s="9"/>
      <c r="L4430" s="9"/>
      <c r="M4430" s="9"/>
      <c r="N4430" s="9"/>
      <c r="O4430" s="9"/>
      <c r="P4430" s="9"/>
      <c r="Q4430" s="9"/>
      <c r="R4430" s="9"/>
      <c r="S4430" s="9"/>
      <c r="T4430" s="9"/>
      <c r="U4430" s="9"/>
      <c r="V4430" s="9"/>
      <c r="W4430" s="9"/>
      <c r="X4430" s="9"/>
      <c r="Y4430" s="9"/>
      <c r="Z4430" s="9"/>
      <c r="AA4430" s="9"/>
      <c r="AB4430" s="9"/>
      <c r="AC4430" s="9"/>
      <c r="AD4430" s="9"/>
      <c r="AE4430" s="9"/>
      <c r="AF4430" s="9"/>
      <c r="AG4430" s="9"/>
      <c r="AH4430" s="9"/>
      <c r="AI4430" s="9"/>
      <c r="AJ4430" s="9"/>
      <c r="AK4430" s="9"/>
      <c r="AL4430" s="9"/>
      <c r="AM4430" s="9"/>
      <c r="AN4430" s="9"/>
      <c r="AO4430" s="9"/>
      <c r="AP4430" s="9"/>
      <c r="AQ4430" s="9"/>
      <c r="AR4430" s="9"/>
      <c r="AS4430" s="9"/>
      <c r="AT4430" s="9"/>
      <c r="AU4430" s="9"/>
      <c r="AV4430" s="9"/>
      <c r="AW4430" s="9"/>
      <c r="AX4430" s="9"/>
      <c r="AY4430" s="9"/>
      <c r="AZ4430" s="9"/>
      <c r="BA4430" s="9"/>
      <c r="BB4430" s="9"/>
      <c r="BC4430" s="9"/>
      <c r="BD4430" s="9"/>
      <c r="BE4430" s="9"/>
      <c r="BF4430" s="9"/>
      <c r="BG4430" s="9"/>
      <c r="BH4430" s="9"/>
      <c r="BI4430" s="9"/>
      <c r="BJ4430" s="9"/>
      <c r="BK4430" s="9"/>
      <c r="BL4430" s="9"/>
      <c r="BM4430" s="9"/>
      <c r="BN4430" s="9"/>
      <c r="BO4430" s="9"/>
      <c r="BP4430" s="9"/>
      <c r="BQ4430" s="9"/>
      <c r="BR4430" s="9"/>
      <c r="BS4430" s="9"/>
      <c r="BT4430" s="9"/>
      <c r="BU4430" s="9"/>
      <c r="BV4430" s="9"/>
      <c r="BW4430" s="9"/>
      <c r="BX4430" s="9"/>
      <c r="BY4430" s="9"/>
      <c r="BZ4430" s="9"/>
    </row>
    <row r="4431" spans="1:78">
      <c r="A4431" s="9"/>
      <c r="B4431" s="10"/>
      <c r="D4431" s="9"/>
      <c r="E4431" s="9"/>
      <c r="F4431" s="9"/>
      <c r="G4431" s="9"/>
      <c r="H4431" s="9"/>
      <c r="I4431" s="9"/>
      <c r="J4431" s="9"/>
      <c r="K4431" s="9"/>
      <c r="L4431" s="9"/>
      <c r="M4431" s="9"/>
      <c r="N4431" s="9"/>
      <c r="O4431" s="9"/>
      <c r="P4431" s="9"/>
      <c r="Q4431" s="9"/>
      <c r="R4431" s="9"/>
      <c r="S4431" s="9"/>
      <c r="T4431" s="9"/>
      <c r="U4431" s="9"/>
      <c r="V4431" s="9"/>
      <c r="W4431" s="9"/>
      <c r="X4431" s="9"/>
      <c r="Y4431" s="9"/>
      <c r="Z4431" s="9"/>
      <c r="AA4431" s="9"/>
      <c r="AB4431" s="9"/>
      <c r="AC4431" s="9"/>
      <c r="AD4431" s="9"/>
      <c r="AE4431" s="9"/>
      <c r="AF4431" s="9"/>
      <c r="AG4431" s="9"/>
      <c r="AH4431" s="9"/>
      <c r="AI4431" s="9"/>
      <c r="AJ4431" s="9"/>
      <c r="AK4431" s="9"/>
      <c r="AL4431" s="9"/>
      <c r="AM4431" s="9"/>
      <c r="AN4431" s="9"/>
      <c r="AO4431" s="9"/>
      <c r="AP4431" s="9"/>
      <c r="AQ4431" s="9"/>
      <c r="AR4431" s="9"/>
      <c r="AS4431" s="9"/>
      <c r="AT4431" s="9"/>
      <c r="AU4431" s="9"/>
      <c r="AV4431" s="9"/>
      <c r="AW4431" s="9"/>
      <c r="AX4431" s="9"/>
      <c r="AY4431" s="9"/>
      <c r="AZ4431" s="9"/>
      <c r="BA4431" s="9"/>
      <c r="BB4431" s="9"/>
      <c r="BC4431" s="9"/>
      <c r="BD4431" s="9"/>
      <c r="BE4431" s="9"/>
      <c r="BF4431" s="9"/>
      <c r="BG4431" s="9"/>
      <c r="BH4431" s="9"/>
      <c r="BI4431" s="9"/>
      <c r="BJ4431" s="9"/>
      <c r="BK4431" s="9"/>
      <c r="BL4431" s="9"/>
      <c r="BM4431" s="9"/>
      <c r="BN4431" s="9"/>
      <c r="BO4431" s="9"/>
      <c r="BP4431" s="9"/>
      <c r="BQ4431" s="9"/>
      <c r="BR4431" s="9"/>
      <c r="BS4431" s="9"/>
      <c r="BT4431" s="9"/>
      <c r="BU4431" s="9"/>
      <c r="BV4431" s="9"/>
      <c r="BW4431" s="9"/>
      <c r="BX4431" s="9"/>
      <c r="BY4431" s="9"/>
      <c r="BZ4431" s="9"/>
    </row>
    <row r="4432" spans="1:78">
      <c r="A4432" s="9"/>
      <c r="B4432" s="10"/>
      <c r="D4432" s="9"/>
      <c r="E4432" s="9"/>
      <c r="F4432" s="9"/>
      <c r="G4432" s="9"/>
      <c r="H4432" s="9"/>
      <c r="I4432" s="9"/>
      <c r="J4432" s="9"/>
      <c r="K4432" s="9"/>
      <c r="L4432" s="9"/>
      <c r="M4432" s="9"/>
      <c r="N4432" s="9"/>
      <c r="O4432" s="9"/>
      <c r="P4432" s="9"/>
      <c r="Q4432" s="9"/>
      <c r="R4432" s="9"/>
      <c r="S4432" s="9"/>
      <c r="T4432" s="9"/>
      <c r="U4432" s="9"/>
      <c r="V4432" s="9"/>
      <c r="W4432" s="9"/>
      <c r="X4432" s="9"/>
      <c r="Y4432" s="9"/>
      <c r="Z4432" s="9"/>
      <c r="AA4432" s="9"/>
      <c r="AB4432" s="9"/>
      <c r="AC4432" s="9"/>
      <c r="AD4432" s="9"/>
      <c r="AE4432" s="9"/>
      <c r="AF4432" s="9"/>
      <c r="AG4432" s="9"/>
      <c r="AH4432" s="9"/>
      <c r="AI4432" s="9"/>
      <c r="AJ4432" s="9"/>
      <c r="AK4432" s="9"/>
      <c r="AL4432" s="9"/>
      <c r="AM4432" s="9"/>
      <c r="AN4432" s="9"/>
      <c r="AO4432" s="9"/>
      <c r="AP4432" s="9"/>
      <c r="AQ4432" s="9"/>
      <c r="AR4432" s="9"/>
      <c r="AS4432" s="9"/>
      <c r="AT4432" s="9"/>
      <c r="AU4432" s="9"/>
      <c r="AV4432" s="9"/>
      <c r="AW4432" s="9"/>
      <c r="AX4432" s="9"/>
      <c r="AY4432" s="9"/>
      <c r="AZ4432" s="9"/>
      <c r="BA4432" s="9"/>
      <c r="BB4432" s="9"/>
      <c r="BC4432" s="9"/>
      <c r="BD4432" s="9"/>
      <c r="BE4432" s="9"/>
      <c r="BF4432" s="9"/>
      <c r="BG4432" s="9"/>
      <c r="BH4432" s="9"/>
      <c r="BI4432" s="9"/>
      <c r="BJ4432" s="9"/>
      <c r="BK4432" s="9"/>
      <c r="BL4432" s="9"/>
      <c r="BM4432" s="9"/>
      <c r="BN4432" s="9"/>
      <c r="BO4432" s="9"/>
      <c r="BP4432" s="9"/>
      <c r="BQ4432" s="9"/>
      <c r="BR4432" s="9"/>
      <c r="BS4432" s="9"/>
      <c r="BT4432" s="9"/>
      <c r="BU4432" s="9"/>
      <c r="BV4432" s="9"/>
      <c r="BW4432" s="9"/>
      <c r="BX4432" s="9"/>
      <c r="BY4432" s="9"/>
      <c r="BZ4432" s="9"/>
    </row>
    <row r="4433" spans="1:78">
      <c r="A4433" s="9"/>
      <c r="B4433" s="10"/>
      <c r="D4433" s="9"/>
      <c r="E4433" s="9"/>
      <c r="F4433" s="9"/>
      <c r="G4433" s="9"/>
      <c r="H4433" s="9"/>
      <c r="I4433" s="9"/>
      <c r="J4433" s="9"/>
      <c r="K4433" s="9"/>
      <c r="L4433" s="9"/>
      <c r="M4433" s="9"/>
      <c r="N4433" s="9"/>
      <c r="O4433" s="9"/>
      <c r="P4433" s="9"/>
      <c r="Q4433" s="9"/>
      <c r="R4433" s="9"/>
      <c r="S4433" s="9"/>
      <c r="T4433" s="9"/>
      <c r="U4433" s="9"/>
      <c r="V4433" s="9"/>
      <c r="W4433" s="9"/>
      <c r="X4433" s="9"/>
      <c r="Y4433" s="9"/>
      <c r="Z4433" s="9"/>
      <c r="AA4433" s="9"/>
      <c r="AB4433" s="9"/>
      <c r="AC4433" s="9"/>
      <c r="AD4433" s="9"/>
      <c r="AE4433" s="9"/>
      <c r="AF4433" s="9"/>
      <c r="AG4433" s="9"/>
      <c r="AH4433" s="9"/>
      <c r="AI4433" s="9"/>
      <c r="AJ4433" s="9"/>
      <c r="AK4433" s="9"/>
      <c r="AL4433" s="9"/>
      <c r="AM4433" s="9"/>
      <c r="AN4433" s="9"/>
      <c r="AO4433" s="9"/>
      <c r="AP4433" s="9"/>
      <c r="AQ4433" s="9"/>
      <c r="AR4433" s="9"/>
      <c r="AS4433" s="9"/>
      <c r="AT4433" s="9"/>
      <c r="AU4433" s="9"/>
      <c r="AV4433" s="9"/>
      <c r="AW4433" s="9"/>
      <c r="AX4433" s="9"/>
      <c r="AY4433" s="9"/>
      <c r="AZ4433" s="9"/>
      <c r="BA4433" s="9"/>
      <c r="BB4433" s="9"/>
      <c r="BC4433" s="9"/>
      <c r="BD4433" s="9"/>
      <c r="BE4433" s="9"/>
      <c r="BF4433" s="9"/>
      <c r="BG4433" s="9"/>
      <c r="BH4433" s="9"/>
      <c r="BI4433" s="9"/>
      <c r="BJ4433" s="9"/>
      <c r="BK4433" s="9"/>
      <c r="BL4433" s="9"/>
      <c r="BM4433" s="9"/>
      <c r="BN4433" s="9"/>
      <c r="BO4433" s="9"/>
      <c r="BP4433" s="9"/>
      <c r="BQ4433" s="9"/>
      <c r="BR4433" s="9"/>
      <c r="BS4433" s="9"/>
      <c r="BT4433" s="9"/>
      <c r="BU4433" s="9"/>
      <c r="BV4433" s="9"/>
      <c r="BW4433" s="9"/>
      <c r="BX4433" s="9"/>
      <c r="BY4433" s="9"/>
      <c r="BZ4433" s="9"/>
    </row>
    <row r="4434" spans="1:78">
      <c r="A4434" s="9"/>
      <c r="B4434" s="10"/>
      <c r="D4434" s="9"/>
      <c r="E4434" s="9"/>
      <c r="F4434" s="9"/>
      <c r="G4434" s="9"/>
      <c r="H4434" s="9"/>
      <c r="I4434" s="9"/>
      <c r="J4434" s="9"/>
      <c r="K4434" s="9"/>
      <c r="L4434" s="9"/>
      <c r="M4434" s="9"/>
      <c r="N4434" s="9"/>
      <c r="O4434" s="9"/>
      <c r="P4434" s="9"/>
      <c r="Q4434" s="9"/>
      <c r="R4434" s="9"/>
      <c r="S4434" s="9"/>
      <c r="T4434" s="9"/>
      <c r="U4434" s="9"/>
      <c r="V4434" s="9"/>
      <c r="W4434" s="9"/>
      <c r="X4434" s="9"/>
      <c r="Y4434" s="9"/>
      <c r="Z4434" s="9"/>
      <c r="AA4434" s="9"/>
      <c r="AB4434" s="9"/>
      <c r="AC4434" s="9"/>
      <c r="AD4434" s="9"/>
      <c r="AE4434" s="9"/>
      <c r="AF4434" s="9"/>
      <c r="AG4434" s="9"/>
      <c r="AH4434" s="9"/>
      <c r="AI4434" s="9"/>
      <c r="AJ4434" s="9"/>
      <c r="AK4434" s="9"/>
      <c r="AL4434" s="9"/>
      <c r="AM4434" s="9"/>
      <c r="AN4434" s="9"/>
      <c r="AO4434" s="9"/>
      <c r="AP4434" s="9"/>
      <c r="AQ4434" s="9"/>
      <c r="AR4434" s="9"/>
      <c r="AS4434" s="9"/>
      <c r="AT4434" s="9"/>
      <c r="AU4434" s="9"/>
      <c r="AV4434" s="9"/>
      <c r="AW4434" s="9"/>
      <c r="AX4434" s="9"/>
      <c r="AY4434" s="9"/>
      <c r="AZ4434" s="9"/>
      <c r="BA4434" s="9"/>
      <c r="BB4434" s="9"/>
      <c r="BC4434" s="9"/>
      <c r="BD4434" s="9"/>
      <c r="BE4434" s="9"/>
      <c r="BF4434" s="9"/>
      <c r="BG4434" s="9"/>
      <c r="BH4434" s="9"/>
      <c r="BI4434" s="9"/>
      <c r="BJ4434" s="9"/>
      <c r="BK4434" s="9"/>
      <c r="BL4434" s="9"/>
      <c r="BM4434" s="9"/>
      <c r="BN4434" s="9"/>
      <c r="BO4434" s="9"/>
      <c r="BP4434" s="9"/>
      <c r="BQ4434" s="9"/>
      <c r="BR4434" s="9"/>
      <c r="BS4434" s="9"/>
      <c r="BT4434" s="9"/>
      <c r="BU4434" s="9"/>
      <c r="BV4434" s="9"/>
      <c r="BW4434" s="9"/>
      <c r="BX4434" s="9"/>
      <c r="BY4434" s="9"/>
      <c r="BZ4434" s="9"/>
    </row>
    <row r="4435" spans="1:78">
      <c r="A4435" s="9"/>
      <c r="B4435" s="10"/>
      <c r="D4435" s="9"/>
      <c r="E4435" s="9"/>
      <c r="F4435" s="9"/>
      <c r="G4435" s="9"/>
      <c r="H4435" s="9"/>
      <c r="I4435" s="9"/>
      <c r="J4435" s="9"/>
      <c r="K4435" s="9"/>
      <c r="L4435" s="9"/>
      <c r="M4435" s="9"/>
      <c r="N4435" s="9"/>
      <c r="O4435" s="9"/>
      <c r="P4435" s="9"/>
      <c r="Q4435" s="9"/>
      <c r="R4435" s="9"/>
      <c r="S4435" s="9"/>
      <c r="T4435" s="9"/>
      <c r="U4435" s="9"/>
      <c r="V4435" s="9"/>
      <c r="W4435" s="9"/>
      <c r="X4435" s="9"/>
      <c r="Y4435" s="9"/>
      <c r="Z4435" s="9"/>
      <c r="AA4435" s="9"/>
      <c r="AB4435" s="9"/>
      <c r="AC4435" s="9"/>
      <c r="AD4435" s="9"/>
      <c r="AE4435" s="9"/>
      <c r="AF4435" s="9"/>
      <c r="AG4435" s="9"/>
      <c r="AH4435" s="9"/>
      <c r="AI4435" s="9"/>
      <c r="AJ4435" s="9"/>
      <c r="AK4435" s="9"/>
      <c r="AL4435" s="9"/>
      <c r="AM4435" s="9"/>
      <c r="AN4435" s="9"/>
      <c r="AO4435" s="9"/>
      <c r="AP4435" s="9"/>
      <c r="AQ4435" s="9"/>
      <c r="AR4435" s="9"/>
      <c r="AS4435" s="9"/>
      <c r="AT4435" s="9"/>
      <c r="AU4435" s="9"/>
      <c r="AV4435" s="9"/>
      <c r="AW4435" s="9"/>
      <c r="AX4435" s="9"/>
      <c r="AY4435" s="9"/>
      <c r="AZ4435" s="9"/>
      <c r="BA4435" s="9"/>
      <c r="BB4435" s="9"/>
      <c r="BC4435" s="9"/>
      <c r="BD4435" s="9"/>
      <c r="BE4435" s="9"/>
      <c r="BF4435" s="9"/>
      <c r="BG4435" s="9"/>
      <c r="BH4435" s="9"/>
      <c r="BI4435" s="9"/>
      <c r="BJ4435" s="9"/>
      <c r="BK4435" s="9"/>
      <c r="BL4435" s="9"/>
      <c r="BM4435" s="9"/>
      <c r="BN4435" s="9"/>
      <c r="BO4435" s="9"/>
      <c r="BP4435" s="9"/>
      <c r="BQ4435" s="9"/>
      <c r="BR4435" s="9"/>
      <c r="BS4435" s="9"/>
      <c r="BT4435" s="9"/>
      <c r="BU4435" s="9"/>
      <c r="BV4435" s="9"/>
      <c r="BW4435" s="9"/>
      <c r="BX4435" s="9"/>
      <c r="BY4435" s="9"/>
      <c r="BZ4435" s="9"/>
    </row>
    <row r="4436" spans="1:78">
      <c r="A4436" s="9"/>
      <c r="B4436" s="10"/>
      <c r="D4436" s="9"/>
      <c r="E4436" s="9"/>
      <c r="F4436" s="9"/>
      <c r="G4436" s="9"/>
      <c r="H4436" s="9"/>
      <c r="I4436" s="9"/>
      <c r="J4436" s="9"/>
      <c r="K4436" s="9"/>
      <c r="L4436" s="9"/>
      <c r="M4436" s="9"/>
      <c r="N4436" s="9"/>
      <c r="O4436" s="9"/>
      <c r="P4436" s="9"/>
      <c r="Q4436" s="9"/>
      <c r="R4436" s="9"/>
      <c r="S4436" s="9"/>
      <c r="T4436" s="9"/>
      <c r="U4436" s="9"/>
      <c r="V4436" s="9"/>
      <c r="W4436" s="9"/>
      <c r="X4436" s="9"/>
      <c r="Y4436" s="9"/>
      <c r="Z4436" s="9"/>
      <c r="AA4436" s="9"/>
      <c r="AB4436" s="9"/>
      <c r="AC4436" s="9"/>
      <c r="AD4436" s="9"/>
      <c r="AE4436" s="9"/>
      <c r="AF4436" s="9"/>
      <c r="AG4436" s="9"/>
      <c r="AH4436" s="9"/>
      <c r="AI4436" s="9"/>
      <c r="AJ4436" s="9"/>
      <c r="AK4436" s="9"/>
      <c r="AL4436" s="9"/>
      <c r="AM4436" s="9"/>
      <c r="AN4436" s="9"/>
      <c r="AO4436" s="9"/>
      <c r="AP4436" s="9"/>
      <c r="AQ4436" s="9"/>
      <c r="AR4436" s="9"/>
      <c r="AS4436" s="9"/>
      <c r="AT4436" s="9"/>
      <c r="AU4436" s="9"/>
      <c r="AV4436" s="9"/>
      <c r="AW4436" s="9"/>
      <c r="AX4436" s="9"/>
      <c r="AY4436" s="9"/>
      <c r="AZ4436" s="9"/>
      <c r="BA4436" s="9"/>
      <c r="BB4436" s="9"/>
      <c r="BC4436" s="9"/>
      <c r="BD4436" s="9"/>
      <c r="BE4436" s="9"/>
      <c r="BF4436" s="9"/>
      <c r="BG4436" s="9"/>
      <c r="BH4436" s="9"/>
      <c r="BI4436" s="9"/>
      <c r="BJ4436" s="9"/>
      <c r="BK4436" s="9"/>
      <c r="BL4436" s="9"/>
      <c r="BM4436" s="9"/>
      <c r="BN4436" s="9"/>
      <c r="BO4436" s="9"/>
      <c r="BP4436" s="9"/>
      <c r="BQ4436" s="9"/>
      <c r="BR4436" s="9"/>
      <c r="BS4436" s="9"/>
      <c r="BT4436" s="9"/>
      <c r="BU4436" s="9"/>
      <c r="BV4436" s="9"/>
      <c r="BW4436" s="9"/>
      <c r="BX4436" s="9"/>
      <c r="BY4436" s="9"/>
      <c r="BZ4436" s="9"/>
    </row>
    <row r="4437" spans="1:78">
      <c r="A4437" s="9"/>
      <c r="B4437" s="10"/>
      <c r="D4437" s="9"/>
      <c r="E4437" s="9"/>
      <c r="F4437" s="9"/>
      <c r="G4437" s="9"/>
      <c r="H4437" s="9"/>
      <c r="I4437" s="9"/>
      <c r="J4437" s="9"/>
      <c r="K4437" s="9"/>
      <c r="L4437" s="9"/>
      <c r="M4437" s="9"/>
      <c r="N4437" s="9"/>
      <c r="O4437" s="9"/>
      <c r="P4437" s="9"/>
      <c r="Q4437" s="9"/>
      <c r="R4437" s="9"/>
      <c r="S4437" s="9"/>
      <c r="T4437" s="9"/>
      <c r="U4437" s="9"/>
      <c r="V4437" s="9"/>
      <c r="W4437" s="9"/>
      <c r="X4437" s="9"/>
      <c r="Y4437" s="9"/>
      <c r="Z4437" s="9"/>
      <c r="AA4437" s="9"/>
      <c r="AB4437" s="9"/>
      <c r="AC4437" s="9"/>
      <c r="AD4437" s="9"/>
      <c r="AE4437" s="9"/>
      <c r="AF4437" s="9"/>
      <c r="AG4437" s="9"/>
      <c r="AH4437" s="9"/>
      <c r="AI4437" s="9"/>
      <c r="AJ4437" s="9"/>
      <c r="AK4437" s="9"/>
      <c r="AL4437" s="9"/>
      <c r="AM4437" s="9"/>
      <c r="AN4437" s="9"/>
      <c r="AO4437" s="9"/>
      <c r="AP4437" s="9"/>
      <c r="AQ4437" s="9"/>
      <c r="AR4437" s="9"/>
      <c r="AS4437" s="9"/>
      <c r="AT4437" s="9"/>
      <c r="AU4437" s="9"/>
      <c r="AV4437" s="9"/>
      <c r="AW4437" s="9"/>
      <c r="AX4437" s="9"/>
      <c r="AY4437" s="9"/>
      <c r="AZ4437" s="9"/>
      <c r="BA4437" s="9"/>
      <c r="BB4437" s="9"/>
      <c r="BC4437" s="9"/>
      <c r="BD4437" s="9"/>
      <c r="BE4437" s="9"/>
      <c r="BF4437" s="9"/>
      <c r="BG4437" s="9"/>
      <c r="BH4437" s="9"/>
      <c r="BI4437" s="9"/>
      <c r="BJ4437" s="9"/>
      <c r="BK4437" s="9"/>
      <c r="BL4437" s="9"/>
      <c r="BM4437" s="9"/>
      <c r="BN4437" s="9"/>
      <c r="BO4437" s="9"/>
      <c r="BP4437" s="9"/>
      <c r="BQ4437" s="9"/>
      <c r="BR4437" s="9"/>
      <c r="BS4437" s="9"/>
      <c r="BT4437" s="9"/>
      <c r="BU4437" s="9"/>
      <c r="BV4437" s="9"/>
      <c r="BW4437" s="9"/>
      <c r="BX4437" s="9"/>
      <c r="BY4437" s="9"/>
      <c r="BZ4437" s="9"/>
    </row>
    <row r="4438" spans="1:78">
      <c r="A4438" s="9"/>
      <c r="B4438" s="10"/>
      <c r="D4438" s="9"/>
      <c r="E4438" s="9"/>
      <c r="F4438" s="9"/>
      <c r="G4438" s="9"/>
      <c r="H4438" s="9"/>
      <c r="I4438" s="9"/>
      <c r="J4438" s="9"/>
      <c r="K4438" s="9"/>
      <c r="L4438" s="9"/>
      <c r="M4438" s="9"/>
      <c r="N4438" s="9"/>
      <c r="O4438" s="9"/>
      <c r="P4438" s="9"/>
      <c r="Q4438" s="9"/>
      <c r="R4438" s="9"/>
      <c r="S4438" s="9"/>
      <c r="T4438" s="9"/>
      <c r="U4438" s="9"/>
      <c r="V4438" s="9"/>
      <c r="W4438" s="9"/>
      <c r="X4438" s="9"/>
      <c r="Y4438" s="9"/>
      <c r="Z4438" s="9"/>
      <c r="AA4438" s="9"/>
      <c r="AB4438" s="9"/>
      <c r="AC4438" s="9"/>
      <c r="AD4438" s="9"/>
      <c r="AE4438" s="9"/>
      <c r="AF4438" s="9"/>
      <c r="AG4438" s="9"/>
      <c r="AH4438" s="9"/>
      <c r="AI4438" s="9"/>
      <c r="AJ4438" s="9"/>
      <c r="AK4438" s="9"/>
      <c r="AL4438" s="9"/>
      <c r="AM4438" s="9"/>
      <c r="AN4438" s="9"/>
      <c r="AO4438" s="9"/>
      <c r="AP4438" s="9"/>
      <c r="AQ4438" s="9"/>
      <c r="AR4438" s="9"/>
      <c r="AS4438" s="9"/>
      <c r="AT4438" s="9"/>
      <c r="AU4438" s="9"/>
      <c r="AV4438" s="9"/>
      <c r="AW4438" s="9"/>
      <c r="AX4438" s="9"/>
      <c r="AY4438" s="9"/>
      <c r="AZ4438" s="9"/>
      <c r="BA4438" s="9"/>
      <c r="BB4438" s="9"/>
      <c r="BC4438" s="9"/>
      <c r="BD4438" s="9"/>
      <c r="BE4438" s="9"/>
      <c r="BF4438" s="9"/>
      <c r="BG4438" s="9"/>
      <c r="BH4438" s="9"/>
      <c r="BI4438" s="9"/>
      <c r="BJ4438" s="9"/>
      <c r="BK4438" s="9"/>
      <c r="BL4438" s="9"/>
      <c r="BM4438" s="9"/>
      <c r="BN4438" s="9"/>
      <c r="BO4438" s="9"/>
      <c r="BP4438" s="9"/>
      <c r="BQ4438" s="9"/>
      <c r="BR4438" s="9"/>
      <c r="BS4438" s="9"/>
      <c r="BT4438" s="9"/>
      <c r="BU4438" s="9"/>
      <c r="BV4438" s="9"/>
      <c r="BW4438" s="9"/>
      <c r="BX4438" s="9"/>
      <c r="BY4438" s="9"/>
      <c r="BZ4438" s="9"/>
    </row>
    <row r="4439" spans="1:78">
      <c r="A4439" s="9"/>
      <c r="B4439" s="10"/>
      <c r="D4439" s="9"/>
      <c r="E4439" s="9"/>
      <c r="F4439" s="9"/>
      <c r="G4439" s="9"/>
      <c r="H4439" s="9"/>
      <c r="I4439" s="9"/>
      <c r="J4439" s="9"/>
      <c r="K4439" s="9"/>
      <c r="L4439" s="9"/>
      <c r="M4439" s="9"/>
      <c r="N4439" s="9"/>
      <c r="O4439" s="9"/>
      <c r="P4439" s="9"/>
      <c r="Q4439" s="9"/>
      <c r="R4439" s="9"/>
      <c r="S4439" s="9"/>
      <c r="T4439" s="9"/>
      <c r="U4439" s="9"/>
      <c r="V4439" s="9"/>
      <c r="W4439" s="9"/>
      <c r="X4439" s="9"/>
      <c r="Y4439" s="9"/>
      <c r="Z4439" s="9"/>
      <c r="AA4439" s="9"/>
      <c r="AB4439" s="9"/>
      <c r="AC4439" s="9"/>
      <c r="AD4439" s="9"/>
      <c r="AE4439" s="9"/>
      <c r="AF4439" s="9"/>
      <c r="AG4439" s="9"/>
      <c r="AH4439" s="9"/>
      <c r="AI4439" s="9"/>
      <c r="AJ4439" s="9"/>
      <c r="AK4439" s="9"/>
      <c r="AL4439" s="9"/>
      <c r="AM4439" s="9"/>
      <c r="AN4439" s="9"/>
      <c r="AO4439" s="9"/>
      <c r="AP4439" s="9"/>
      <c r="AQ4439" s="9"/>
      <c r="AR4439" s="9"/>
      <c r="AS4439" s="9"/>
      <c r="AT4439" s="9"/>
      <c r="AU4439" s="9"/>
      <c r="AV4439" s="9"/>
      <c r="AW4439" s="9"/>
      <c r="AX4439" s="9"/>
      <c r="AY4439" s="9"/>
      <c r="AZ4439" s="9"/>
      <c r="BA4439" s="9"/>
      <c r="BB4439" s="9"/>
      <c r="BC4439" s="9"/>
      <c r="BD4439" s="9"/>
      <c r="BE4439" s="9"/>
      <c r="BF4439" s="9"/>
      <c r="BG4439" s="9"/>
      <c r="BH4439" s="9"/>
      <c r="BI4439" s="9"/>
      <c r="BJ4439" s="9"/>
      <c r="BK4439" s="9"/>
      <c r="BL4439" s="9"/>
      <c r="BM4439" s="9"/>
      <c r="BN4439" s="9"/>
      <c r="BO4439" s="9"/>
      <c r="BP4439" s="9"/>
      <c r="BQ4439" s="9"/>
      <c r="BR4439" s="9"/>
      <c r="BS4439" s="9"/>
      <c r="BT4439" s="9"/>
      <c r="BU4439" s="9"/>
      <c r="BV4439" s="9"/>
      <c r="BW4439" s="9"/>
      <c r="BX4439" s="9"/>
      <c r="BY4439" s="9"/>
      <c r="BZ4439" s="9"/>
    </row>
    <row r="4440" spans="1:78">
      <c r="A4440" s="9"/>
      <c r="B4440" s="10"/>
      <c r="D4440" s="9"/>
      <c r="E4440" s="9"/>
      <c r="F4440" s="9"/>
      <c r="G4440" s="9"/>
      <c r="H4440" s="9"/>
      <c r="I4440" s="9"/>
      <c r="J4440" s="9"/>
      <c r="K4440" s="9"/>
      <c r="L4440" s="9"/>
      <c r="M4440" s="9"/>
      <c r="N4440" s="9"/>
      <c r="O4440" s="9"/>
      <c r="P4440" s="9"/>
      <c r="Q4440" s="9"/>
      <c r="R4440" s="9"/>
      <c r="S4440" s="9"/>
      <c r="T4440" s="9"/>
      <c r="U4440" s="9"/>
      <c r="V4440" s="9"/>
      <c r="W4440" s="9"/>
      <c r="X4440" s="9"/>
      <c r="Y4440" s="9"/>
      <c r="Z4440" s="9"/>
      <c r="AA4440" s="9"/>
      <c r="AB4440" s="9"/>
      <c r="AC4440" s="9"/>
      <c r="AD4440" s="9"/>
      <c r="AE4440" s="9"/>
      <c r="AF4440" s="9"/>
      <c r="AG4440" s="9"/>
      <c r="AH4440" s="9"/>
      <c r="AI4440" s="9"/>
      <c r="AJ4440" s="9"/>
      <c r="AK4440" s="9"/>
      <c r="AL4440" s="9"/>
      <c r="AM4440" s="9"/>
      <c r="AN4440" s="9"/>
      <c r="AO4440" s="9"/>
      <c r="AP4440" s="9"/>
      <c r="AQ4440" s="9"/>
      <c r="AR4440" s="9"/>
      <c r="AS4440" s="9"/>
      <c r="AT4440" s="9"/>
      <c r="AU4440" s="9"/>
      <c r="AV4440" s="9"/>
      <c r="AW4440" s="9"/>
      <c r="AX4440" s="9"/>
      <c r="AY4440" s="9"/>
      <c r="AZ4440" s="9"/>
      <c r="BA4440" s="9"/>
      <c r="BB4440" s="9"/>
      <c r="BC4440" s="9"/>
      <c r="BD4440" s="9"/>
      <c r="BE4440" s="9"/>
      <c r="BF4440" s="9"/>
      <c r="BG4440" s="9"/>
      <c r="BH4440" s="9"/>
      <c r="BI4440" s="9"/>
      <c r="BJ4440" s="9"/>
      <c r="BK4440" s="9"/>
      <c r="BL4440" s="9"/>
      <c r="BM4440" s="9"/>
      <c r="BN4440" s="9"/>
      <c r="BO4440" s="9"/>
      <c r="BP4440" s="9"/>
      <c r="BQ4440" s="9"/>
      <c r="BR4440" s="9"/>
      <c r="BS4440" s="9"/>
      <c r="BT4440" s="9"/>
      <c r="BU4440" s="9"/>
      <c r="BV4440" s="9"/>
      <c r="BW4440" s="9"/>
      <c r="BX4440" s="9"/>
      <c r="BY4440" s="9"/>
      <c r="BZ4440" s="9"/>
    </row>
    <row r="4441" spans="1:78">
      <c r="A4441" s="9"/>
      <c r="B4441" s="10"/>
      <c r="D4441" s="9"/>
      <c r="E4441" s="9"/>
      <c r="F4441" s="9"/>
      <c r="G4441" s="9"/>
      <c r="H4441" s="9"/>
      <c r="I4441" s="9"/>
      <c r="J4441" s="9"/>
      <c r="K4441" s="9"/>
      <c r="L4441" s="9"/>
      <c r="M4441" s="9"/>
      <c r="N4441" s="9"/>
      <c r="O4441" s="9"/>
      <c r="P4441" s="9"/>
      <c r="Q4441" s="9"/>
      <c r="R4441" s="9"/>
      <c r="S4441" s="9"/>
      <c r="T4441" s="9"/>
      <c r="U4441" s="9"/>
      <c r="V4441" s="9"/>
      <c r="W4441" s="9"/>
      <c r="X4441" s="9"/>
      <c r="Y4441" s="9"/>
      <c r="Z4441" s="9"/>
      <c r="AA4441" s="9"/>
      <c r="AB4441" s="9"/>
      <c r="AC4441" s="9"/>
      <c r="AD4441" s="9"/>
      <c r="AE4441" s="9"/>
      <c r="AF4441" s="9"/>
      <c r="AG4441" s="9"/>
      <c r="AH4441" s="9"/>
      <c r="AI4441" s="9"/>
      <c r="AJ4441" s="9"/>
      <c r="AK4441" s="9"/>
      <c r="AL4441" s="9"/>
      <c r="AM4441" s="9"/>
      <c r="AN4441" s="9"/>
      <c r="AO4441" s="9"/>
      <c r="AP4441" s="9"/>
      <c r="AQ4441" s="9"/>
      <c r="AR4441" s="9"/>
      <c r="AS4441" s="9"/>
      <c r="AT4441" s="9"/>
      <c r="AU4441" s="9"/>
      <c r="AV4441" s="9"/>
      <c r="AW4441" s="9"/>
      <c r="AX4441" s="9"/>
      <c r="AY4441" s="9"/>
      <c r="AZ4441" s="9"/>
      <c r="BA4441" s="9"/>
      <c r="BB4441" s="9"/>
      <c r="BC4441" s="9"/>
      <c r="BD4441" s="9"/>
      <c r="BE4441" s="9"/>
      <c r="BF4441" s="9"/>
      <c r="BG4441" s="9"/>
      <c r="BH4441" s="9"/>
      <c r="BI4441" s="9"/>
      <c r="BJ4441" s="9"/>
      <c r="BK4441" s="9"/>
      <c r="BL4441" s="9"/>
      <c r="BM4441" s="9"/>
      <c r="BN4441" s="9"/>
      <c r="BO4441" s="9"/>
      <c r="BP4441" s="9"/>
      <c r="BQ4441" s="9"/>
      <c r="BR4441" s="9"/>
      <c r="BS4441" s="9"/>
      <c r="BT4441" s="9"/>
      <c r="BU4441" s="9"/>
      <c r="BV4441" s="9"/>
      <c r="BW4441" s="9"/>
      <c r="BX4441" s="9"/>
      <c r="BY4441" s="9"/>
      <c r="BZ4441" s="9"/>
    </row>
    <row r="4442" spans="1:78">
      <c r="A4442" s="9"/>
      <c r="B4442" s="10"/>
      <c r="D4442" s="9"/>
      <c r="E4442" s="9"/>
      <c r="F4442" s="9"/>
      <c r="G4442" s="9"/>
      <c r="H4442" s="9"/>
      <c r="I4442" s="9"/>
      <c r="J4442" s="9"/>
      <c r="K4442" s="9"/>
      <c r="L4442" s="9"/>
      <c r="M4442" s="9"/>
      <c r="N4442" s="9"/>
      <c r="O4442" s="9"/>
      <c r="P4442" s="9"/>
      <c r="Q4442" s="9"/>
      <c r="R4442" s="9"/>
      <c r="S4442" s="9"/>
      <c r="T4442" s="9"/>
      <c r="U4442" s="9"/>
      <c r="V4442" s="9"/>
      <c r="W4442" s="9"/>
      <c r="X4442" s="9"/>
      <c r="Y4442" s="9"/>
      <c r="Z4442" s="9"/>
      <c r="AA4442" s="9"/>
      <c r="AB4442" s="9"/>
      <c r="AC4442" s="9"/>
      <c r="AD4442" s="9"/>
      <c r="AE4442" s="9"/>
      <c r="AF4442" s="9"/>
      <c r="AG4442" s="9"/>
      <c r="AH4442" s="9"/>
      <c r="AI4442" s="9"/>
      <c r="AJ4442" s="9"/>
      <c r="AK4442" s="9"/>
      <c r="AL4442" s="9"/>
      <c r="AM4442" s="9"/>
      <c r="AN4442" s="9"/>
      <c r="AO4442" s="9"/>
      <c r="AP4442" s="9"/>
      <c r="AQ4442" s="9"/>
      <c r="AR4442" s="9"/>
      <c r="AS4442" s="9"/>
      <c r="AT4442" s="9"/>
      <c r="AU4442" s="9"/>
      <c r="AV4442" s="9"/>
      <c r="AW4442" s="9"/>
      <c r="AX4442" s="9"/>
      <c r="AY4442" s="9"/>
      <c r="AZ4442" s="9"/>
      <c r="BA4442" s="9"/>
      <c r="BB4442" s="9"/>
      <c r="BC4442" s="9"/>
      <c r="BD4442" s="9"/>
      <c r="BE4442" s="9"/>
      <c r="BF4442" s="9"/>
      <c r="BG4442" s="9"/>
      <c r="BH4442" s="9"/>
      <c r="BI4442" s="9"/>
      <c r="BJ4442" s="9"/>
      <c r="BK4442" s="9"/>
      <c r="BL4442" s="9"/>
      <c r="BM4442" s="9"/>
      <c r="BN4442" s="9"/>
      <c r="BO4442" s="9"/>
      <c r="BP4442" s="9"/>
      <c r="BQ4442" s="9"/>
      <c r="BR4442" s="9"/>
      <c r="BS4442" s="9"/>
      <c r="BT4442" s="9"/>
      <c r="BU4442" s="9"/>
      <c r="BV4442" s="9"/>
      <c r="BW4442" s="9"/>
      <c r="BX4442" s="9"/>
      <c r="BY4442" s="9"/>
      <c r="BZ4442" s="9"/>
    </row>
    <row r="4443" spans="1:78">
      <c r="A4443" s="9"/>
      <c r="B4443" s="10"/>
      <c r="D4443" s="9"/>
      <c r="E4443" s="9"/>
      <c r="F4443" s="9"/>
      <c r="G4443" s="9"/>
      <c r="H4443" s="9"/>
      <c r="I4443" s="9"/>
      <c r="J4443" s="9"/>
      <c r="K4443" s="9"/>
      <c r="L4443" s="9"/>
      <c r="M4443" s="9"/>
      <c r="N4443" s="9"/>
      <c r="O4443" s="9"/>
      <c r="P4443" s="9"/>
      <c r="Q4443" s="9"/>
      <c r="R4443" s="9"/>
      <c r="S4443" s="9"/>
      <c r="T4443" s="9"/>
      <c r="U4443" s="9"/>
      <c r="V4443" s="9"/>
      <c r="W4443" s="9"/>
      <c r="X4443" s="9"/>
      <c r="Y4443" s="9"/>
      <c r="Z4443" s="9"/>
      <c r="AA4443" s="9"/>
      <c r="AB4443" s="9"/>
      <c r="AC4443" s="9"/>
      <c r="AD4443" s="9"/>
      <c r="AE4443" s="9"/>
      <c r="AF4443" s="9"/>
      <c r="AG4443" s="9"/>
      <c r="AH4443" s="9"/>
      <c r="AI4443" s="9"/>
      <c r="AJ4443" s="9"/>
      <c r="AK4443" s="9"/>
      <c r="AL4443" s="9"/>
      <c r="AM4443" s="9"/>
      <c r="AN4443" s="9"/>
      <c r="AO4443" s="9"/>
      <c r="AP4443" s="9"/>
      <c r="AQ4443" s="9"/>
      <c r="AR4443" s="9"/>
      <c r="AS4443" s="9"/>
      <c r="AT4443" s="9"/>
      <c r="AU4443" s="9"/>
      <c r="AV4443" s="9"/>
      <c r="AW4443" s="9"/>
      <c r="AX4443" s="9"/>
      <c r="AY4443" s="9"/>
      <c r="AZ4443" s="9"/>
      <c r="BA4443" s="9"/>
      <c r="BB4443" s="9"/>
      <c r="BC4443" s="9"/>
      <c r="BD4443" s="9"/>
      <c r="BE4443" s="9"/>
      <c r="BF4443" s="9"/>
      <c r="BG4443" s="9"/>
      <c r="BH4443" s="9"/>
      <c r="BI4443" s="9"/>
      <c r="BJ4443" s="9"/>
      <c r="BK4443" s="9"/>
      <c r="BL4443" s="9"/>
      <c r="BM4443" s="9"/>
      <c r="BN4443" s="9"/>
      <c r="BO4443" s="9"/>
      <c r="BP4443" s="9"/>
      <c r="BQ4443" s="9"/>
      <c r="BR4443" s="9"/>
      <c r="BS4443" s="9"/>
      <c r="BT4443" s="9"/>
      <c r="BU4443" s="9"/>
      <c r="BV4443" s="9"/>
      <c r="BW4443" s="9"/>
      <c r="BX4443" s="9"/>
      <c r="BY4443" s="9"/>
      <c r="BZ4443" s="9"/>
    </row>
    <row r="4444" spans="1:78">
      <c r="A4444" s="9"/>
      <c r="B4444" s="10"/>
      <c r="D4444" s="9"/>
      <c r="E4444" s="9"/>
      <c r="F4444" s="9"/>
      <c r="G4444" s="9"/>
      <c r="H4444" s="9"/>
      <c r="I4444" s="9"/>
      <c r="J4444" s="9"/>
      <c r="K4444" s="9"/>
      <c r="L4444" s="9"/>
      <c r="M4444" s="9"/>
      <c r="N4444" s="9"/>
      <c r="O4444" s="9"/>
      <c r="P4444" s="9"/>
      <c r="Q4444" s="9"/>
      <c r="R4444" s="9"/>
      <c r="S4444" s="9"/>
      <c r="T4444" s="9"/>
      <c r="U4444" s="9"/>
      <c r="V4444" s="9"/>
      <c r="W4444" s="9"/>
      <c r="X4444" s="9"/>
      <c r="Y4444" s="9"/>
      <c r="Z4444" s="9"/>
      <c r="AA4444" s="9"/>
      <c r="AB4444" s="9"/>
      <c r="AC4444" s="9"/>
      <c r="AD4444" s="9"/>
      <c r="AE4444" s="9"/>
      <c r="AF4444" s="9"/>
      <c r="AG4444" s="9"/>
      <c r="AH4444" s="9"/>
      <c r="AI4444" s="9"/>
      <c r="AJ4444" s="9"/>
      <c r="AK4444" s="9"/>
      <c r="AL4444" s="9"/>
      <c r="AM4444" s="9"/>
      <c r="AN4444" s="9"/>
      <c r="AO4444" s="9"/>
      <c r="AP4444" s="9"/>
      <c r="AQ4444" s="9"/>
      <c r="AR4444" s="9"/>
      <c r="AS4444" s="9"/>
      <c r="AT4444" s="9"/>
      <c r="AU4444" s="9"/>
      <c r="AV4444" s="9"/>
      <c r="AW4444" s="9"/>
      <c r="AX4444" s="9"/>
      <c r="AY4444" s="9"/>
      <c r="AZ4444" s="9"/>
      <c r="BA4444" s="9"/>
      <c r="BB4444" s="9"/>
      <c r="BC4444" s="9"/>
      <c r="BD4444" s="9"/>
      <c r="BE4444" s="9"/>
      <c r="BF4444" s="9"/>
      <c r="BG4444" s="9"/>
      <c r="BH4444" s="9"/>
      <c r="BI4444" s="9"/>
      <c r="BJ4444" s="9"/>
      <c r="BK4444" s="9"/>
      <c r="BL4444" s="9"/>
      <c r="BM4444" s="9"/>
      <c r="BN4444" s="9"/>
      <c r="BO4444" s="9"/>
      <c r="BP4444" s="9"/>
      <c r="BQ4444" s="9"/>
      <c r="BR4444" s="9"/>
      <c r="BS4444" s="9"/>
      <c r="BT4444" s="9"/>
      <c r="BU4444" s="9"/>
      <c r="BV4444" s="9"/>
      <c r="BW4444" s="9"/>
      <c r="BX4444" s="9"/>
      <c r="BY4444" s="9"/>
      <c r="BZ4444" s="9"/>
    </row>
    <row r="4445" spans="1:78">
      <c r="A4445" s="9"/>
      <c r="B4445" s="10"/>
      <c r="D4445" s="9"/>
      <c r="E4445" s="9"/>
      <c r="F4445" s="9"/>
      <c r="G4445" s="9"/>
      <c r="H4445" s="9"/>
      <c r="I4445" s="9"/>
      <c r="J4445" s="9"/>
      <c r="K4445" s="9"/>
      <c r="L4445" s="9"/>
      <c r="M4445" s="9"/>
      <c r="N4445" s="9"/>
      <c r="O4445" s="9"/>
      <c r="P4445" s="9"/>
      <c r="Q4445" s="9"/>
      <c r="R4445" s="9"/>
      <c r="S4445" s="9"/>
      <c r="T4445" s="9"/>
      <c r="U4445" s="9"/>
      <c r="V4445" s="9"/>
      <c r="W4445" s="9"/>
      <c r="X4445" s="9"/>
      <c r="Y4445" s="9"/>
      <c r="Z4445" s="9"/>
      <c r="AA4445" s="9"/>
      <c r="AB4445" s="9"/>
      <c r="AC4445" s="9"/>
      <c r="AD4445" s="9"/>
      <c r="AE4445" s="9"/>
      <c r="AF4445" s="9"/>
      <c r="AG4445" s="9"/>
      <c r="AH4445" s="9"/>
      <c r="AI4445" s="9"/>
      <c r="AJ4445" s="9"/>
      <c r="AK4445" s="9"/>
      <c r="AL4445" s="9"/>
      <c r="AM4445" s="9"/>
      <c r="AN4445" s="9"/>
      <c r="AO4445" s="9"/>
      <c r="AP4445" s="9"/>
      <c r="AQ4445" s="9"/>
      <c r="AR4445" s="9"/>
      <c r="AS4445" s="9"/>
      <c r="AT4445" s="9"/>
      <c r="AU4445" s="9"/>
      <c r="AV4445" s="9"/>
      <c r="AW4445" s="9"/>
      <c r="AX4445" s="9"/>
      <c r="AY4445" s="9"/>
      <c r="AZ4445" s="9"/>
      <c r="BA4445" s="9"/>
      <c r="BB4445" s="9"/>
      <c r="BC4445" s="9"/>
      <c r="BD4445" s="9"/>
      <c r="BE4445" s="9"/>
      <c r="BF4445" s="9"/>
      <c r="BG4445" s="9"/>
      <c r="BH4445" s="9"/>
      <c r="BI4445" s="9"/>
      <c r="BJ4445" s="9"/>
      <c r="BK4445" s="9"/>
      <c r="BL4445" s="9"/>
      <c r="BM4445" s="9"/>
      <c r="BN4445" s="9"/>
      <c r="BO4445" s="9"/>
      <c r="BP4445" s="9"/>
      <c r="BQ4445" s="9"/>
      <c r="BR4445" s="9"/>
      <c r="BS4445" s="9"/>
      <c r="BT4445" s="9"/>
      <c r="BU4445" s="9"/>
      <c r="BV4445" s="9"/>
      <c r="BW4445" s="9"/>
      <c r="BX4445" s="9"/>
      <c r="BY4445" s="9"/>
      <c r="BZ4445" s="9"/>
    </row>
    <row r="4446" spans="1:78">
      <c r="A4446" s="9"/>
      <c r="B4446" s="10"/>
      <c r="D4446" s="9"/>
      <c r="E4446" s="9"/>
      <c r="F4446" s="9"/>
      <c r="G4446" s="9"/>
      <c r="H4446" s="9"/>
      <c r="I4446" s="9"/>
      <c r="J4446" s="9"/>
      <c r="K4446" s="9"/>
      <c r="L4446" s="9"/>
      <c r="M4446" s="9"/>
      <c r="N4446" s="9"/>
      <c r="O4446" s="9"/>
      <c r="P4446" s="9"/>
      <c r="Q4446" s="9"/>
      <c r="R4446" s="9"/>
      <c r="S4446" s="9"/>
      <c r="T4446" s="9"/>
      <c r="U4446" s="9"/>
      <c r="V4446" s="9"/>
      <c r="W4446" s="9"/>
      <c r="X4446" s="9"/>
      <c r="Y4446" s="9"/>
      <c r="Z4446" s="9"/>
      <c r="AA4446" s="9"/>
      <c r="AB4446" s="9"/>
      <c r="AC4446" s="9"/>
      <c r="AD4446" s="9"/>
      <c r="AE4446" s="9"/>
      <c r="AF4446" s="9"/>
      <c r="AG4446" s="9"/>
      <c r="AH4446" s="9"/>
      <c r="AI4446" s="9"/>
      <c r="AJ4446" s="9"/>
      <c r="AK4446" s="9"/>
      <c r="AL4446" s="9"/>
      <c r="AM4446" s="9"/>
      <c r="AN4446" s="9"/>
      <c r="AO4446" s="9"/>
      <c r="AP4446" s="9"/>
      <c r="AQ4446" s="9"/>
      <c r="AR4446" s="9"/>
      <c r="AS4446" s="9"/>
      <c r="AT4446" s="9"/>
      <c r="AU4446" s="9"/>
      <c r="AV4446" s="9"/>
      <c r="AW4446" s="9"/>
      <c r="AX4446" s="9"/>
      <c r="AY4446" s="9"/>
      <c r="AZ4446" s="9"/>
      <c r="BA4446" s="9"/>
      <c r="BB4446" s="9"/>
      <c r="BC4446" s="9"/>
      <c r="BD4446" s="9"/>
      <c r="BE4446" s="9"/>
      <c r="BF4446" s="9"/>
      <c r="BG4446" s="9"/>
      <c r="BH4446" s="9"/>
      <c r="BI4446" s="9"/>
      <c r="BJ4446" s="9"/>
      <c r="BK4446" s="9"/>
      <c r="BL4446" s="9"/>
      <c r="BM4446" s="9"/>
      <c r="BN4446" s="9"/>
      <c r="BO4446" s="9"/>
      <c r="BP4446" s="9"/>
      <c r="BQ4446" s="9"/>
      <c r="BR4446" s="9"/>
      <c r="BS4446" s="9"/>
      <c r="BT4446" s="9"/>
      <c r="BU4446" s="9"/>
      <c r="BV4446" s="9"/>
      <c r="BW4446" s="9"/>
      <c r="BX4446" s="9"/>
      <c r="BY4446" s="9"/>
      <c r="BZ4446" s="9"/>
    </row>
    <row r="4447" spans="1:78">
      <c r="A4447" s="9"/>
      <c r="B4447" s="10"/>
      <c r="D4447" s="9"/>
      <c r="E4447" s="9"/>
      <c r="F4447" s="9"/>
      <c r="G4447" s="9"/>
      <c r="H4447" s="9"/>
      <c r="I4447" s="9"/>
      <c r="J4447" s="9"/>
      <c r="K4447" s="9"/>
      <c r="L4447" s="9"/>
      <c r="M4447" s="9"/>
      <c r="N4447" s="9"/>
      <c r="O4447" s="9"/>
      <c r="P4447" s="9"/>
      <c r="Q4447" s="9"/>
      <c r="R4447" s="9"/>
      <c r="S4447" s="9"/>
      <c r="T4447" s="9"/>
      <c r="U4447" s="9"/>
      <c r="V4447" s="9"/>
      <c r="W4447" s="9"/>
      <c r="X4447" s="9"/>
      <c r="Y4447" s="9"/>
      <c r="Z4447" s="9"/>
      <c r="AA4447" s="9"/>
      <c r="AB4447" s="9"/>
      <c r="AC4447" s="9"/>
      <c r="AD4447" s="9"/>
      <c r="AE4447" s="9"/>
      <c r="AF4447" s="9"/>
      <c r="AG4447" s="9"/>
      <c r="AH4447" s="9"/>
      <c r="AI4447" s="9"/>
      <c r="AJ4447" s="9"/>
      <c r="AK4447" s="9"/>
      <c r="AL4447" s="9"/>
      <c r="AM4447" s="9"/>
      <c r="AN4447" s="9"/>
      <c r="AO4447" s="9"/>
      <c r="AP4447" s="9"/>
      <c r="AQ4447" s="9"/>
      <c r="AR4447" s="9"/>
      <c r="AS4447" s="9"/>
      <c r="AT4447" s="9"/>
      <c r="AU4447" s="9"/>
      <c r="AV4447" s="9"/>
      <c r="AW4447" s="9"/>
      <c r="AX4447" s="9"/>
      <c r="AY4447" s="9"/>
      <c r="AZ4447" s="9"/>
      <c r="BA4447" s="9"/>
      <c r="BB4447" s="9"/>
      <c r="BC4447" s="9"/>
      <c r="BD4447" s="9"/>
      <c r="BE4447" s="9"/>
      <c r="BF4447" s="9"/>
      <c r="BG4447" s="9"/>
      <c r="BH4447" s="9"/>
      <c r="BI4447" s="9"/>
      <c r="BJ4447" s="9"/>
      <c r="BK4447" s="9"/>
      <c r="BL4447" s="9"/>
      <c r="BM4447" s="9"/>
      <c r="BN4447" s="9"/>
      <c r="BO4447" s="9"/>
      <c r="BP4447" s="9"/>
      <c r="BQ4447" s="9"/>
      <c r="BR4447" s="9"/>
      <c r="BS4447" s="9"/>
      <c r="BT4447" s="9"/>
      <c r="BU4447" s="9"/>
      <c r="BV4447" s="9"/>
      <c r="BW4447" s="9"/>
      <c r="BX4447" s="9"/>
      <c r="BY4447" s="9"/>
      <c r="BZ4447" s="9"/>
    </row>
    <row r="4448" spans="1:78">
      <c r="A4448" s="9"/>
      <c r="B4448" s="10"/>
      <c r="D4448" s="9"/>
      <c r="E4448" s="9"/>
      <c r="F4448" s="9"/>
      <c r="G4448" s="9"/>
      <c r="H4448" s="9"/>
      <c r="I4448" s="9"/>
      <c r="J4448" s="9"/>
      <c r="K4448" s="9"/>
      <c r="L4448" s="9"/>
      <c r="M4448" s="9"/>
      <c r="N4448" s="9"/>
      <c r="O4448" s="9"/>
      <c r="P4448" s="9"/>
      <c r="Q4448" s="9"/>
      <c r="R4448" s="9"/>
      <c r="S4448" s="9"/>
      <c r="T4448" s="9"/>
      <c r="U4448" s="9"/>
      <c r="V4448" s="9"/>
      <c r="W4448" s="9"/>
      <c r="X4448" s="9"/>
      <c r="Y4448" s="9"/>
      <c r="Z4448" s="9"/>
      <c r="AA4448" s="9"/>
      <c r="AB4448" s="9"/>
      <c r="AC4448" s="9"/>
      <c r="AD4448" s="9"/>
      <c r="AE4448" s="9"/>
      <c r="AF4448" s="9"/>
      <c r="AG4448" s="9"/>
      <c r="AH4448" s="9"/>
      <c r="AI4448" s="9"/>
      <c r="AJ4448" s="9"/>
      <c r="AK4448" s="9"/>
      <c r="AL4448" s="9"/>
      <c r="AM4448" s="9"/>
      <c r="AN4448" s="9"/>
      <c r="AO4448" s="9"/>
      <c r="AP4448" s="9"/>
      <c r="AQ4448" s="9"/>
      <c r="AR4448" s="9"/>
      <c r="AS4448" s="9"/>
      <c r="AT4448" s="9"/>
      <c r="AU4448" s="9"/>
      <c r="AV4448" s="9"/>
      <c r="AW4448" s="9"/>
      <c r="AX4448" s="9"/>
      <c r="AY4448" s="9"/>
      <c r="AZ4448" s="9"/>
      <c r="BA4448" s="9"/>
      <c r="BB4448" s="9"/>
      <c r="BC4448" s="9"/>
      <c r="BD4448" s="9"/>
      <c r="BE4448" s="9"/>
      <c r="BF4448" s="9"/>
      <c r="BG4448" s="9"/>
      <c r="BH4448" s="9"/>
      <c r="BI4448" s="9"/>
      <c r="BJ4448" s="9"/>
      <c r="BK4448" s="9"/>
      <c r="BL4448" s="9"/>
      <c r="BM4448" s="9"/>
      <c r="BN4448" s="9"/>
      <c r="BO4448" s="9"/>
      <c r="BP4448" s="9"/>
      <c r="BQ4448" s="9"/>
      <c r="BR4448" s="9"/>
      <c r="BS4448" s="9"/>
      <c r="BT4448" s="9"/>
      <c r="BU4448" s="9"/>
      <c r="BV4448" s="9"/>
      <c r="BW4448" s="9"/>
      <c r="BX4448" s="9"/>
      <c r="BY4448" s="9"/>
      <c r="BZ4448" s="9"/>
    </row>
    <row r="4449" spans="1:78">
      <c r="A4449" s="9"/>
      <c r="B4449" s="10"/>
      <c r="D4449" s="9"/>
      <c r="E4449" s="9"/>
      <c r="F4449" s="9"/>
      <c r="G4449" s="9"/>
      <c r="H4449" s="9"/>
      <c r="I4449" s="9"/>
      <c r="J4449" s="9"/>
      <c r="K4449" s="9"/>
      <c r="L4449" s="9"/>
      <c r="M4449" s="9"/>
      <c r="N4449" s="9"/>
      <c r="O4449" s="9"/>
      <c r="P4449" s="9"/>
      <c r="Q4449" s="9"/>
      <c r="R4449" s="9"/>
      <c r="S4449" s="9"/>
      <c r="T4449" s="9"/>
      <c r="U4449" s="9"/>
      <c r="V4449" s="9"/>
      <c r="W4449" s="9"/>
      <c r="X4449" s="9"/>
      <c r="Y4449" s="9"/>
      <c r="Z4449" s="9"/>
      <c r="AA4449" s="9"/>
      <c r="AB4449" s="9"/>
      <c r="AC4449" s="9"/>
      <c r="AD4449" s="9"/>
      <c r="AE4449" s="9"/>
      <c r="AF4449" s="9"/>
      <c r="AG4449" s="9"/>
      <c r="AH4449" s="9"/>
      <c r="AI4449" s="9"/>
      <c r="AJ4449" s="9"/>
      <c r="AK4449" s="9"/>
      <c r="AL4449" s="9"/>
      <c r="AM4449" s="9"/>
      <c r="AN4449" s="9"/>
      <c r="AO4449" s="9"/>
      <c r="AP4449" s="9"/>
      <c r="AQ4449" s="9"/>
      <c r="AR4449" s="9"/>
      <c r="AS4449" s="9"/>
      <c r="AT4449" s="9"/>
      <c r="AU4449" s="9"/>
      <c r="AV4449" s="9"/>
      <c r="AW4449" s="9"/>
      <c r="AX4449" s="9"/>
      <c r="AY4449" s="9"/>
      <c r="AZ4449" s="9"/>
      <c r="BA4449" s="9"/>
      <c r="BB4449" s="9"/>
      <c r="BC4449" s="9"/>
      <c r="BD4449" s="9"/>
      <c r="BE4449" s="9"/>
      <c r="BF4449" s="9"/>
      <c r="BG4449" s="9"/>
      <c r="BH4449" s="9"/>
      <c r="BI4449" s="9"/>
      <c r="BJ4449" s="9"/>
      <c r="BK4449" s="9"/>
      <c r="BL4449" s="9"/>
      <c r="BM4449" s="9"/>
      <c r="BN4449" s="9"/>
      <c r="BO4449" s="9"/>
      <c r="BP4449" s="9"/>
      <c r="BQ4449" s="9"/>
      <c r="BR4449" s="9"/>
      <c r="BS4449" s="9"/>
      <c r="BT4449" s="9"/>
      <c r="BU4449" s="9"/>
      <c r="BV4449" s="9"/>
      <c r="BW4449" s="9"/>
      <c r="BX4449" s="9"/>
      <c r="BY4449" s="9"/>
      <c r="BZ4449" s="9"/>
    </row>
    <row r="4450" spans="1:78">
      <c r="A4450" s="9"/>
      <c r="B4450" s="10"/>
      <c r="D4450" s="9"/>
      <c r="E4450" s="9"/>
      <c r="F4450" s="9"/>
      <c r="G4450" s="9"/>
      <c r="H4450" s="9"/>
      <c r="I4450" s="9"/>
      <c r="J4450" s="9"/>
      <c r="K4450" s="9"/>
      <c r="L4450" s="9"/>
      <c r="M4450" s="9"/>
      <c r="N4450" s="9"/>
      <c r="O4450" s="9"/>
      <c r="P4450" s="9"/>
      <c r="Q4450" s="9"/>
      <c r="R4450" s="9"/>
      <c r="S4450" s="9"/>
      <c r="T4450" s="9"/>
      <c r="U4450" s="9"/>
      <c r="V4450" s="9"/>
      <c r="W4450" s="9"/>
      <c r="X4450" s="9"/>
      <c r="Y4450" s="9"/>
      <c r="Z4450" s="9"/>
      <c r="AA4450" s="9"/>
      <c r="AB4450" s="9"/>
      <c r="AC4450" s="9"/>
      <c r="AD4450" s="9"/>
      <c r="AE4450" s="9"/>
      <c r="AF4450" s="9"/>
      <c r="AG4450" s="9"/>
      <c r="AH4450" s="9"/>
      <c r="AI4450" s="9"/>
      <c r="AJ4450" s="9"/>
      <c r="AK4450" s="9"/>
      <c r="AL4450" s="9"/>
      <c r="AM4450" s="9"/>
      <c r="AN4450" s="9"/>
      <c r="AO4450" s="9"/>
      <c r="AP4450" s="9"/>
      <c r="AQ4450" s="9"/>
      <c r="AR4450" s="9"/>
      <c r="AS4450" s="9"/>
      <c r="AT4450" s="9"/>
      <c r="AU4450" s="9"/>
      <c r="AV4450" s="9"/>
      <c r="AW4450" s="9"/>
      <c r="AX4450" s="9"/>
      <c r="AY4450" s="9"/>
      <c r="AZ4450" s="9"/>
      <c r="BA4450" s="9"/>
      <c r="BB4450" s="9"/>
      <c r="BC4450" s="9"/>
      <c r="BD4450" s="9"/>
      <c r="BE4450" s="9"/>
      <c r="BF4450" s="9"/>
      <c r="BG4450" s="9"/>
      <c r="BH4450" s="9"/>
      <c r="BI4450" s="9"/>
      <c r="BJ4450" s="9"/>
      <c r="BK4450" s="9"/>
      <c r="BL4450" s="9"/>
      <c r="BM4450" s="9"/>
      <c r="BN4450" s="9"/>
      <c r="BO4450" s="9"/>
      <c r="BP4450" s="9"/>
      <c r="BQ4450" s="9"/>
      <c r="BR4450" s="9"/>
      <c r="BS4450" s="9"/>
      <c r="BT4450" s="9"/>
      <c r="BU4450" s="9"/>
      <c r="BV4450" s="9"/>
      <c r="BW4450" s="9"/>
      <c r="BX4450" s="9"/>
      <c r="BY4450" s="9"/>
      <c r="BZ4450" s="9"/>
    </row>
    <row r="4451" spans="1:78">
      <c r="A4451" s="9"/>
      <c r="B4451" s="10"/>
      <c r="D4451" s="9"/>
      <c r="E4451" s="9"/>
      <c r="F4451" s="9"/>
      <c r="G4451" s="9"/>
      <c r="H4451" s="9"/>
      <c r="I4451" s="9"/>
      <c r="J4451" s="9"/>
      <c r="K4451" s="9"/>
      <c r="L4451" s="9"/>
      <c r="M4451" s="9"/>
      <c r="N4451" s="9"/>
      <c r="O4451" s="9"/>
      <c r="P4451" s="9"/>
      <c r="Q4451" s="9"/>
      <c r="R4451" s="9"/>
      <c r="S4451" s="9"/>
      <c r="T4451" s="9"/>
      <c r="U4451" s="9"/>
      <c r="V4451" s="9"/>
      <c r="W4451" s="9"/>
      <c r="X4451" s="9"/>
      <c r="Y4451" s="9"/>
      <c r="Z4451" s="9"/>
      <c r="AA4451" s="9"/>
      <c r="AB4451" s="9"/>
      <c r="AC4451" s="9"/>
      <c r="AD4451" s="9"/>
      <c r="AE4451" s="9"/>
      <c r="AF4451" s="9"/>
      <c r="AG4451" s="9"/>
      <c r="AH4451" s="9"/>
      <c r="AI4451" s="9"/>
      <c r="AJ4451" s="9"/>
      <c r="AK4451" s="9"/>
      <c r="AL4451" s="9"/>
      <c r="AM4451" s="9"/>
      <c r="AN4451" s="9"/>
      <c r="AO4451" s="9"/>
      <c r="AP4451" s="9"/>
      <c r="AQ4451" s="9"/>
      <c r="AR4451" s="9"/>
      <c r="AS4451" s="9"/>
      <c r="AT4451" s="9"/>
      <c r="AU4451" s="9"/>
      <c r="AV4451" s="9"/>
      <c r="AW4451" s="9"/>
      <c r="AX4451" s="9"/>
      <c r="AY4451" s="9"/>
      <c r="AZ4451" s="9"/>
      <c r="BA4451" s="9"/>
      <c r="BB4451" s="9"/>
      <c r="BC4451" s="9"/>
      <c r="BD4451" s="9"/>
      <c r="BE4451" s="9"/>
      <c r="BF4451" s="9"/>
      <c r="BG4451" s="9"/>
      <c r="BH4451" s="9"/>
      <c r="BI4451" s="9"/>
      <c r="BJ4451" s="9"/>
      <c r="BK4451" s="9"/>
      <c r="BL4451" s="9"/>
      <c r="BM4451" s="9"/>
      <c r="BN4451" s="9"/>
      <c r="BO4451" s="9"/>
      <c r="BP4451" s="9"/>
      <c r="BQ4451" s="9"/>
      <c r="BR4451" s="9"/>
      <c r="BS4451" s="9"/>
      <c r="BT4451" s="9"/>
      <c r="BU4451" s="9"/>
      <c r="BV4451" s="9"/>
      <c r="BW4451" s="9"/>
      <c r="BX4451" s="9"/>
      <c r="BY4451" s="9"/>
      <c r="BZ4451" s="9"/>
    </row>
    <row r="4452" spans="1:78">
      <c r="A4452" s="9"/>
      <c r="B4452" s="10"/>
      <c r="D4452" s="9"/>
      <c r="E4452" s="9"/>
      <c r="F4452" s="9"/>
      <c r="G4452" s="9"/>
      <c r="H4452" s="9"/>
      <c r="I4452" s="9"/>
      <c r="J4452" s="9"/>
      <c r="K4452" s="9"/>
      <c r="L4452" s="9"/>
      <c r="M4452" s="9"/>
      <c r="N4452" s="9"/>
      <c r="O4452" s="9"/>
      <c r="P4452" s="9"/>
      <c r="Q4452" s="9"/>
      <c r="R4452" s="9"/>
      <c r="S4452" s="9"/>
      <c r="T4452" s="9"/>
      <c r="U4452" s="9"/>
      <c r="V4452" s="9"/>
      <c r="W4452" s="9"/>
      <c r="X4452" s="9"/>
      <c r="Y4452" s="9"/>
      <c r="Z4452" s="9"/>
      <c r="AA4452" s="9"/>
      <c r="AB4452" s="9"/>
      <c r="AC4452" s="9"/>
      <c r="AD4452" s="9"/>
      <c r="AE4452" s="9"/>
      <c r="AF4452" s="9"/>
      <c r="AG4452" s="9"/>
      <c r="AH4452" s="9"/>
      <c r="AI4452" s="9"/>
      <c r="AJ4452" s="9"/>
      <c r="AK4452" s="9"/>
      <c r="AL4452" s="9"/>
      <c r="AM4452" s="9"/>
      <c r="AN4452" s="9"/>
      <c r="AO4452" s="9"/>
      <c r="AP4452" s="9"/>
      <c r="AQ4452" s="9"/>
      <c r="AR4452" s="9"/>
      <c r="AS4452" s="9"/>
      <c r="AT4452" s="9"/>
      <c r="AU4452" s="9"/>
      <c r="AV4452" s="9"/>
      <c r="AW4452" s="9"/>
      <c r="AX4452" s="9"/>
      <c r="AY4452" s="9"/>
      <c r="AZ4452" s="9"/>
      <c r="BA4452" s="9"/>
      <c r="BB4452" s="9"/>
      <c r="BC4452" s="9"/>
      <c r="BD4452" s="9"/>
      <c r="BE4452" s="9"/>
      <c r="BF4452" s="9"/>
      <c r="BG4452" s="9"/>
      <c r="BH4452" s="9"/>
      <c r="BI4452" s="9"/>
      <c r="BJ4452" s="9"/>
      <c r="BK4452" s="9"/>
      <c r="BL4452" s="9"/>
      <c r="BM4452" s="9"/>
      <c r="BN4452" s="9"/>
      <c r="BO4452" s="9"/>
      <c r="BP4452" s="9"/>
      <c r="BQ4452" s="9"/>
      <c r="BR4452" s="9"/>
      <c r="BS4452" s="9"/>
      <c r="BT4452" s="9"/>
      <c r="BU4452" s="9"/>
      <c r="BV4452" s="9"/>
      <c r="BW4452" s="9"/>
      <c r="BX4452" s="9"/>
      <c r="BY4452" s="9"/>
      <c r="BZ4452" s="9"/>
    </row>
    <row r="4453" spans="1:78">
      <c r="A4453" s="9"/>
      <c r="B4453" s="10"/>
      <c r="D4453" s="9"/>
      <c r="E4453" s="9"/>
      <c r="F4453" s="9"/>
      <c r="G4453" s="9"/>
      <c r="H4453" s="9"/>
      <c r="I4453" s="9"/>
      <c r="J4453" s="9"/>
      <c r="K4453" s="9"/>
      <c r="L4453" s="9"/>
      <c r="M4453" s="9"/>
      <c r="N4453" s="9"/>
      <c r="O4453" s="9"/>
      <c r="P4453" s="9"/>
      <c r="Q4453" s="9"/>
      <c r="R4453" s="9"/>
      <c r="S4453" s="9"/>
      <c r="T4453" s="9"/>
      <c r="U4453" s="9"/>
      <c r="V4453" s="9"/>
      <c r="W4453" s="9"/>
      <c r="X4453" s="9"/>
      <c r="Y4453" s="9"/>
      <c r="Z4453" s="9"/>
      <c r="AA4453" s="9"/>
      <c r="AB4453" s="9"/>
      <c r="AC4453" s="9"/>
      <c r="AD4453" s="9"/>
      <c r="AE4453" s="9"/>
      <c r="AF4453" s="9"/>
      <c r="AG4453" s="9"/>
      <c r="AH4453" s="9"/>
      <c r="AI4453" s="9"/>
      <c r="AJ4453" s="9"/>
      <c r="AK4453" s="9"/>
      <c r="AL4453" s="9"/>
      <c r="AM4453" s="9"/>
      <c r="AN4453" s="9"/>
      <c r="AO4453" s="9"/>
      <c r="AP4453" s="9"/>
      <c r="AQ4453" s="9"/>
      <c r="AR4453" s="9"/>
      <c r="AS4453" s="9"/>
      <c r="AT4453" s="9"/>
      <c r="AU4453" s="9"/>
      <c r="AV4453" s="9"/>
      <c r="AW4453" s="9"/>
      <c r="AX4453" s="9"/>
      <c r="AY4453" s="9"/>
      <c r="AZ4453" s="9"/>
      <c r="BA4453" s="9"/>
      <c r="BB4453" s="9"/>
      <c r="BC4453" s="9"/>
      <c r="BD4453" s="9"/>
      <c r="BE4453" s="9"/>
      <c r="BF4453" s="9"/>
      <c r="BG4453" s="9"/>
      <c r="BH4453" s="9"/>
      <c r="BI4453" s="9"/>
      <c r="BJ4453" s="9"/>
      <c r="BK4453" s="9"/>
      <c r="BL4453" s="9"/>
      <c r="BM4453" s="9"/>
      <c r="BN4453" s="9"/>
      <c r="BO4453" s="9"/>
      <c r="BP4453" s="9"/>
      <c r="BQ4453" s="9"/>
      <c r="BR4453" s="9"/>
      <c r="BS4453" s="9"/>
      <c r="BT4453" s="9"/>
      <c r="BU4453" s="9"/>
      <c r="BV4453" s="9"/>
      <c r="BW4453" s="9"/>
      <c r="BX4453" s="9"/>
      <c r="BY4453" s="9"/>
      <c r="BZ4453" s="9"/>
    </row>
    <row r="4454" spans="1:78">
      <c r="A4454" s="9"/>
      <c r="B4454" s="10"/>
      <c r="D4454" s="9"/>
      <c r="E4454" s="9"/>
      <c r="F4454" s="9"/>
      <c r="G4454" s="9"/>
      <c r="H4454" s="9"/>
      <c r="I4454" s="9"/>
      <c r="J4454" s="9"/>
      <c r="K4454" s="9"/>
      <c r="L4454" s="9"/>
      <c r="M4454" s="9"/>
      <c r="N4454" s="9"/>
      <c r="O4454" s="9"/>
      <c r="P4454" s="9"/>
      <c r="Q4454" s="9"/>
      <c r="R4454" s="9"/>
      <c r="S4454" s="9"/>
      <c r="T4454" s="9"/>
      <c r="U4454" s="9"/>
      <c r="V4454" s="9"/>
      <c r="W4454" s="9"/>
      <c r="X4454" s="9"/>
      <c r="Y4454" s="9"/>
      <c r="Z4454" s="9"/>
      <c r="AA4454" s="9"/>
      <c r="AB4454" s="9"/>
      <c r="AC4454" s="9"/>
      <c r="AD4454" s="9"/>
      <c r="AE4454" s="9"/>
      <c r="AF4454" s="9"/>
      <c r="AG4454" s="9"/>
      <c r="AH4454" s="9"/>
      <c r="AI4454" s="9"/>
      <c r="AJ4454" s="9"/>
      <c r="AK4454" s="9"/>
      <c r="AL4454" s="9"/>
      <c r="AM4454" s="9"/>
      <c r="AN4454" s="9"/>
      <c r="AO4454" s="9"/>
      <c r="AP4454" s="9"/>
      <c r="AQ4454" s="9"/>
      <c r="AR4454" s="9"/>
      <c r="AS4454" s="9"/>
      <c r="AT4454" s="9"/>
      <c r="AU4454" s="9"/>
      <c r="AV4454" s="9"/>
      <c r="AW4454" s="9"/>
      <c r="AX4454" s="9"/>
      <c r="AY4454" s="9"/>
      <c r="AZ4454" s="9"/>
      <c r="BA4454" s="9"/>
      <c r="BB4454" s="9"/>
      <c r="BC4454" s="9"/>
      <c r="BD4454" s="9"/>
      <c r="BE4454" s="9"/>
      <c r="BF4454" s="9"/>
      <c r="BG4454" s="9"/>
      <c r="BH4454" s="9"/>
      <c r="BI4454" s="9"/>
      <c r="BJ4454" s="9"/>
      <c r="BK4454" s="9"/>
      <c r="BL4454" s="9"/>
      <c r="BM4454" s="9"/>
      <c r="BN4454" s="9"/>
      <c r="BO4454" s="9"/>
      <c r="BP4454" s="9"/>
      <c r="BQ4454" s="9"/>
      <c r="BR4454" s="9"/>
      <c r="BS4454" s="9"/>
      <c r="BT4454" s="9"/>
      <c r="BU4454" s="9"/>
      <c r="BV4454" s="9"/>
      <c r="BW4454" s="9"/>
      <c r="BX4454" s="9"/>
      <c r="BY4454" s="9"/>
      <c r="BZ4454" s="9"/>
    </row>
    <row r="4455" spans="1:78">
      <c r="A4455" s="9"/>
      <c r="B4455" s="10"/>
      <c r="D4455" s="9"/>
      <c r="E4455" s="9"/>
      <c r="F4455" s="9"/>
      <c r="G4455" s="9"/>
      <c r="H4455" s="9"/>
      <c r="I4455" s="9"/>
      <c r="J4455" s="9"/>
      <c r="K4455" s="9"/>
      <c r="L4455" s="9"/>
      <c r="M4455" s="9"/>
      <c r="N4455" s="9"/>
      <c r="O4455" s="9"/>
      <c r="P4455" s="9"/>
      <c r="Q4455" s="9"/>
      <c r="R4455" s="9"/>
      <c r="S4455" s="9"/>
      <c r="T4455" s="9"/>
      <c r="U4455" s="9"/>
      <c r="V4455" s="9"/>
      <c r="W4455" s="9"/>
      <c r="X4455" s="9"/>
      <c r="Y4455" s="9"/>
      <c r="Z4455" s="9"/>
      <c r="AA4455" s="9"/>
      <c r="AB4455" s="9"/>
      <c r="AC4455" s="9"/>
      <c r="AD4455" s="9"/>
      <c r="AE4455" s="9"/>
      <c r="AF4455" s="9"/>
      <c r="AG4455" s="9"/>
      <c r="AH4455" s="9"/>
      <c r="AI4455" s="9"/>
      <c r="AJ4455" s="9"/>
      <c r="AK4455" s="9"/>
      <c r="AL4455" s="9"/>
      <c r="AM4455" s="9"/>
      <c r="AN4455" s="9"/>
      <c r="AO4455" s="9"/>
      <c r="AP4455" s="9"/>
      <c r="AQ4455" s="9"/>
      <c r="AR4455" s="9"/>
      <c r="AS4455" s="9"/>
      <c r="AT4455" s="9"/>
      <c r="AU4455" s="9"/>
      <c r="AV4455" s="9"/>
      <c r="AW4455" s="9"/>
      <c r="AX4455" s="9"/>
      <c r="AY4455" s="9"/>
      <c r="AZ4455" s="9"/>
      <c r="BA4455" s="9"/>
      <c r="BB4455" s="9"/>
      <c r="BC4455" s="9"/>
      <c r="BD4455" s="9"/>
      <c r="BE4455" s="9"/>
      <c r="BF4455" s="9"/>
      <c r="BG4455" s="9"/>
      <c r="BH4455" s="9"/>
      <c r="BI4455" s="9"/>
      <c r="BJ4455" s="9"/>
      <c r="BK4455" s="9"/>
      <c r="BL4455" s="9"/>
      <c r="BM4455" s="9"/>
      <c r="BN4455" s="9"/>
      <c r="BO4455" s="9"/>
      <c r="BP4455" s="9"/>
      <c r="BQ4455" s="9"/>
      <c r="BR4455" s="9"/>
      <c r="BS4455" s="9"/>
      <c r="BT4455" s="9"/>
      <c r="BU4455" s="9"/>
      <c r="BV4455" s="9"/>
      <c r="BW4455" s="9"/>
      <c r="BX4455" s="9"/>
      <c r="BY4455" s="9"/>
      <c r="BZ4455" s="9"/>
    </row>
    <row r="4456" spans="1:78">
      <c r="A4456" s="9"/>
      <c r="B4456" s="10"/>
      <c r="D4456" s="9"/>
      <c r="E4456" s="9"/>
      <c r="F4456" s="9"/>
      <c r="G4456" s="9"/>
      <c r="H4456" s="9"/>
      <c r="I4456" s="9"/>
      <c r="J4456" s="9"/>
      <c r="K4456" s="9"/>
      <c r="L4456" s="9"/>
      <c r="M4456" s="9"/>
      <c r="N4456" s="9"/>
      <c r="O4456" s="9"/>
      <c r="P4456" s="9"/>
      <c r="Q4456" s="9"/>
      <c r="R4456" s="9"/>
      <c r="S4456" s="9"/>
      <c r="T4456" s="9"/>
      <c r="U4456" s="9"/>
      <c r="V4456" s="9"/>
      <c r="W4456" s="9"/>
      <c r="X4456" s="9"/>
      <c r="Y4456" s="9"/>
      <c r="Z4456" s="9"/>
      <c r="AA4456" s="9"/>
      <c r="AB4456" s="9"/>
      <c r="AC4456" s="9"/>
      <c r="AD4456" s="9"/>
      <c r="AE4456" s="9"/>
      <c r="AF4456" s="9"/>
      <c r="AG4456" s="9"/>
      <c r="AH4456" s="9"/>
      <c r="AI4456" s="9"/>
      <c r="AJ4456" s="9"/>
      <c r="AK4456" s="9"/>
      <c r="AL4456" s="9"/>
      <c r="AM4456" s="9"/>
      <c r="AN4456" s="9"/>
      <c r="AO4456" s="9"/>
      <c r="AP4456" s="9"/>
      <c r="AQ4456" s="9"/>
      <c r="AR4456" s="9"/>
      <c r="AS4456" s="9"/>
      <c r="AT4456" s="9"/>
      <c r="AU4456" s="9"/>
      <c r="AV4456" s="9"/>
      <c r="AW4456" s="9"/>
      <c r="AX4456" s="9"/>
      <c r="AY4456" s="9"/>
      <c r="AZ4456" s="9"/>
      <c r="BA4456" s="9"/>
      <c r="BB4456" s="9"/>
      <c r="BC4456" s="9"/>
      <c r="BD4456" s="9"/>
      <c r="BE4456" s="9"/>
      <c r="BF4456" s="9"/>
      <c r="BG4456" s="9"/>
      <c r="BH4456" s="9"/>
      <c r="BI4456" s="9"/>
      <c r="BJ4456" s="9"/>
      <c r="BK4456" s="9"/>
      <c r="BL4456" s="9"/>
      <c r="BM4456" s="9"/>
      <c r="BN4456" s="9"/>
      <c r="BO4456" s="9"/>
      <c r="BP4456" s="9"/>
      <c r="BQ4456" s="9"/>
      <c r="BR4456" s="9"/>
      <c r="BS4456" s="9"/>
      <c r="BT4456" s="9"/>
      <c r="BU4456" s="9"/>
      <c r="BV4456" s="9"/>
      <c r="BW4456" s="9"/>
      <c r="BX4456" s="9"/>
      <c r="BY4456" s="9"/>
      <c r="BZ4456" s="9"/>
    </row>
    <row r="4457" spans="1:78">
      <c r="A4457" s="9"/>
      <c r="B4457" s="10"/>
      <c r="D4457" s="9"/>
      <c r="E4457" s="9"/>
      <c r="F4457" s="9"/>
      <c r="G4457" s="9"/>
      <c r="H4457" s="9"/>
      <c r="I4457" s="9"/>
      <c r="J4457" s="9"/>
      <c r="K4457" s="9"/>
      <c r="L4457" s="9"/>
      <c r="M4457" s="9"/>
      <c r="N4457" s="9"/>
      <c r="O4457" s="9"/>
      <c r="P4457" s="9"/>
      <c r="Q4457" s="9"/>
      <c r="R4457" s="9"/>
      <c r="S4457" s="9"/>
      <c r="T4457" s="9"/>
      <c r="U4457" s="9"/>
      <c r="V4457" s="9"/>
      <c r="W4457" s="9"/>
      <c r="X4457" s="9"/>
      <c r="Y4457" s="9"/>
      <c r="Z4457" s="9"/>
      <c r="AA4457" s="9"/>
      <c r="AB4457" s="9"/>
      <c r="AC4457" s="9"/>
      <c r="AD4457" s="9"/>
      <c r="AE4457" s="9"/>
      <c r="AF4457" s="9"/>
      <c r="AG4457" s="9"/>
      <c r="AH4457" s="9"/>
      <c r="AI4457" s="9"/>
      <c r="AJ4457" s="9"/>
      <c r="AK4457" s="9"/>
      <c r="AL4457" s="9"/>
      <c r="AM4457" s="9"/>
      <c r="AN4457" s="9"/>
      <c r="AO4457" s="9"/>
      <c r="AP4457" s="9"/>
      <c r="AQ4457" s="9"/>
      <c r="AR4457" s="9"/>
      <c r="AS4457" s="9"/>
      <c r="AT4457" s="9"/>
      <c r="AU4457" s="9"/>
      <c r="AV4457" s="9"/>
      <c r="AW4457" s="9"/>
      <c r="AX4457" s="9"/>
      <c r="AY4457" s="9"/>
      <c r="AZ4457" s="9"/>
      <c r="BA4457" s="9"/>
      <c r="BB4457" s="9"/>
      <c r="BC4457" s="9"/>
      <c r="BD4457" s="9"/>
      <c r="BE4457" s="9"/>
      <c r="BF4457" s="9"/>
      <c r="BG4457" s="9"/>
      <c r="BH4457" s="9"/>
      <c r="BI4457" s="9"/>
      <c r="BJ4457" s="9"/>
      <c r="BK4457" s="9"/>
      <c r="BL4457" s="9"/>
      <c r="BM4457" s="9"/>
      <c r="BN4457" s="9"/>
      <c r="BO4457" s="9"/>
      <c r="BP4457" s="9"/>
      <c r="BQ4457" s="9"/>
      <c r="BR4457" s="9"/>
      <c r="BS4457" s="9"/>
      <c r="BT4457" s="9"/>
      <c r="BU4457" s="9"/>
      <c r="BV4457" s="9"/>
      <c r="BW4457" s="9"/>
      <c r="BX4457" s="9"/>
      <c r="BY4457" s="9"/>
      <c r="BZ4457" s="9"/>
    </row>
    <row r="4458" spans="1:78">
      <c r="A4458" s="9"/>
      <c r="B4458" s="10"/>
      <c r="D4458" s="9"/>
      <c r="E4458" s="9"/>
      <c r="F4458" s="9"/>
      <c r="G4458" s="9"/>
      <c r="H4458" s="9"/>
      <c r="I4458" s="9"/>
      <c r="J4458" s="9"/>
      <c r="K4458" s="9"/>
      <c r="L4458" s="9"/>
      <c r="M4458" s="9"/>
      <c r="N4458" s="9"/>
      <c r="O4458" s="9"/>
      <c r="P4458" s="9"/>
      <c r="Q4458" s="9"/>
      <c r="R4458" s="9"/>
      <c r="S4458" s="9"/>
      <c r="T4458" s="9"/>
      <c r="U4458" s="9"/>
      <c r="V4458" s="9"/>
      <c r="W4458" s="9"/>
      <c r="X4458" s="9"/>
      <c r="Y4458" s="9"/>
      <c r="Z4458" s="9"/>
      <c r="AA4458" s="9"/>
      <c r="AB4458" s="9"/>
      <c r="AC4458" s="9"/>
      <c r="AD4458" s="9"/>
      <c r="AE4458" s="9"/>
      <c r="AF4458" s="9"/>
      <c r="AG4458" s="9"/>
      <c r="AH4458" s="9"/>
      <c r="AI4458" s="9"/>
      <c r="AJ4458" s="9"/>
      <c r="AK4458" s="9"/>
      <c r="AL4458" s="9"/>
      <c r="AM4458" s="9"/>
      <c r="AN4458" s="9"/>
      <c r="AO4458" s="9"/>
      <c r="AP4458" s="9"/>
      <c r="AQ4458" s="9"/>
      <c r="AR4458" s="9"/>
      <c r="AS4458" s="9"/>
      <c r="AT4458" s="9"/>
      <c r="AU4458" s="9"/>
      <c r="AV4458" s="9"/>
      <c r="AW4458" s="9"/>
      <c r="AX4458" s="9"/>
      <c r="AY4458" s="9"/>
      <c r="AZ4458" s="9"/>
      <c r="BA4458" s="9"/>
      <c r="BB4458" s="9"/>
      <c r="BC4458" s="9"/>
      <c r="BD4458" s="9"/>
      <c r="BE4458" s="9"/>
      <c r="BF4458" s="9"/>
      <c r="BG4458" s="9"/>
      <c r="BH4458" s="9"/>
      <c r="BI4458" s="9"/>
      <c r="BJ4458" s="9"/>
      <c r="BK4458" s="9"/>
      <c r="BL4458" s="9"/>
      <c r="BM4458" s="9"/>
      <c r="BN4458" s="9"/>
      <c r="BO4458" s="9"/>
      <c r="BP4458" s="9"/>
      <c r="BQ4458" s="9"/>
      <c r="BR4458" s="9"/>
      <c r="BS4458" s="9"/>
      <c r="BT4458" s="9"/>
      <c r="BU4458" s="9"/>
      <c r="BV4458" s="9"/>
      <c r="BW4458" s="9"/>
      <c r="BX4458" s="9"/>
      <c r="BY4458" s="9"/>
      <c r="BZ4458" s="9"/>
    </row>
    <row r="4459" spans="1:78">
      <c r="A4459" s="9"/>
      <c r="B4459" s="10"/>
      <c r="D4459" s="9"/>
      <c r="E4459" s="9"/>
      <c r="F4459" s="9"/>
      <c r="G4459" s="9"/>
      <c r="H4459" s="9"/>
      <c r="I4459" s="9"/>
      <c r="J4459" s="9"/>
      <c r="K4459" s="9"/>
      <c r="L4459" s="9"/>
      <c r="M4459" s="9"/>
      <c r="N4459" s="9"/>
      <c r="O4459" s="9"/>
      <c r="P4459" s="9"/>
      <c r="Q4459" s="9"/>
      <c r="R4459" s="9"/>
      <c r="S4459" s="9"/>
      <c r="T4459" s="9"/>
      <c r="U4459" s="9"/>
      <c r="V4459" s="9"/>
      <c r="W4459" s="9"/>
      <c r="X4459" s="9"/>
      <c r="Y4459" s="9"/>
      <c r="Z4459" s="9"/>
      <c r="AA4459" s="9"/>
      <c r="AB4459" s="9"/>
      <c r="AC4459" s="9"/>
      <c r="AD4459" s="9"/>
      <c r="AE4459" s="9"/>
      <c r="AF4459" s="9"/>
      <c r="AG4459" s="9"/>
      <c r="AH4459" s="9"/>
      <c r="AI4459" s="9"/>
      <c r="AJ4459" s="9"/>
      <c r="AK4459" s="9"/>
      <c r="AL4459" s="9"/>
      <c r="AM4459" s="9"/>
      <c r="AN4459" s="9"/>
      <c r="AO4459" s="9"/>
      <c r="AP4459" s="9"/>
      <c r="AQ4459" s="9"/>
      <c r="AR4459" s="9"/>
      <c r="AS4459" s="9"/>
      <c r="AT4459" s="9"/>
      <c r="AU4459" s="9"/>
      <c r="AV4459" s="9"/>
      <c r="AW4459" s="9"/>
      <c r="AX4459" s="9"/>
      <c r="AY4459" s="9"/>
      <c r="AZ4459" s="9"/>
      <c r="BA4459" s="9"/>
      <c r="BB4459" s="9"/>
      <c r="BC4459" s="9"/>
      <c r="BD4459" s="9"/>
      <c r="BE4459" s="9"/>
      <c r="BF4459" s="9"/>
      <c r="BG4459" s="9"/>
      <c r="BH4459" s="9"/>
      <c r="BI4459" s="9"/>
      <c r="BJ4459" s="9"/>
      <c r="BK4459" s="9"/>
      <c r="BL4459" s="9"/>
      <c r="BM4459" s="9"/>
      <c r="BN4459" s="9"/>
      <c r="BO4459" s="9"/>
      <c r="BP4459" s="9"/>
      <c r="BQ4459" s="9"/>
      <c r="BR4459" s="9"/>
      <c r="BS4459" s="9"/>
      <c r="BT4459" s="9"/>
      <c r="BU4459" s="9"/>
      <c r="BV4459" s="9"/>
      <c r="BW4459" s="9"/>
      <c r="BX4459" s="9"/>
      <c r="BY4459" s="9"/>
      <c r="BZ4459" s="9"/>
    </row>
    <row r="4460" spans="1:78">
      <c r="A4460" s="9"/>
      <c r="B4460" s="10"/>
      <c r="D4460" s="9"/>
      <c r="E4460" s="9"/>
      <c r="F4460" s="9"/>
      <c r="G4460" s="9"/>
      <c r="H4460" s="9"/>
      <c r="I4460" s="9"/>
      <c r="J4460" s="9"/>
      <c r="K4460" s="9"/>
      <c r="L4460" s="9"/>
      <c r="M4460" s="9"/>
      <c r="N4460" s="9"/>
      <c r="O4460" s="9"/>
      <c r="P4460" s="9"/>
      <c r="Q4460" s="9"/>
      <c r="R4460" s="9"/>
      <c r="S4460" s="9"/>
      <c r="T4460" s="9"/>
      <c r="U4460" s="9"/>
      <c r="V4460" s="9"/>
      <c r="W4460" s="9"/>
      <c r="X4460" s="9"/>
      <c r="Y4460" s="9"/>
      <c r="Z4460" s="9"/>
      <c r="AA4460" s="9"/>
      <c r="AB4460" s="9"/>
      <c r="AC4460" s="9"/>
      <c r="AD4460" s="9"/>
      <c r="AE4460" s="9"/>
      <c r="AF4460" s="9"/>
      <c r="AG4460" s="9"/>
      <c r="AH4460" s="9"/>
      <c r="AI4460" s="9"/>
      <c r="AJ4460" s="9"/>
      <c r="AK4460" s="9"/>
      <c r="AL4460" s="9"/>
      <c r="AM4460" s="9"/>
      <c r="AN4460" s="9"/>
      <c r="AO4460" s="9"/>
      <c r="AP4460" s="9"/>
      <c r="AQ4460" s="9"/>
      <c r="AR4460" s="9"/>
      <c r="AS4460" s="9"/>
      <c r="AT4460" s="9"/>
      <c r="AU4460" s="9"/>
      <c r="AV4460" s="9"/>
      <c r="AW4460" s="9"/>
      <c r="AX4460" s="9"/>
      <c r="AY4460" s="9"/>
      <c r="AZ4460" s="9"/>
      <c r="BA4460" s="9"/>
      <c r="BB4460" s="9"/>
      <c r="BC4460" s="9"/>
      <c r="BD4460" s="9"/>
      <c r="BE4460" s="9"/>
      <c r="BF4460" s="9"/>
      <c r="BG4460" s="9"/>
      <c r="BH4460" s="9"/>
      <c r="BI4460" s="9"/>
      <c r="BJ4460" s="9"/>
      <c r="BK4460" s="9"/>
      <c r="BL4460" s="9"/>
      <c r="BM4460" s="9"/>
      <c r="BN4460" s="9"/>
      <c r="BO4460" s="9"/>
      <c r="BP4460" s="9"/>
      <c r="BQ4460" s="9"/>
      <c r="BR4460" s="9"/>
      <c r="BS4460" s="9"/>
      <c r="BT4460" s="9"/>
      <c r="BU4460" s="9"/>
      <c r="BV4460" s="9"/>
      <c r="BW4460" s="9"/>
      <c r="BX4460" s="9"/>
      <c r="BY4460" s="9"/>
      <c r="BZ4460" s="9"/>
    </row>
    <row r="4461" spans="1:78">
      <c r="A4461" s="9"/>
      <c r="B4461" s="10"/>
      <c r="D4461" s="9"/>
      <c r="E4461" s="9"/>
      <c r="F4461" s="9"/>
      <c r="G4461" s="9"/>
      <c r="H4461" s="9"/>
      <c r="I4461" s="9"/>
      <c r="J4461" s="9"/>
      <c r="K4461" s="9"/>
      <c r="L4461" s="9"/>
      <c r="M4461" s="9"/>
      <c r="N4461" s="9"/>
      <c r="O4461" s="9"/>
      <c r="P4461" s="9"/>
      <c r="Q4461" s="9"/>
      <c r="R4461" s="9"/>
      <c r="S4461" s="9"/>
      <c r="T4461" s="9"/>
      <c r="U4461" s="9"/>
      <c r="V4461" s="9"/>
      <c r="W4461" s="9"/>
      <c r="X4461" s="9"/>
      <c r="Y4461" s="9"/>
      <c r="Z4461" s="9"/>
      <c r="AA4461" s="9"/>
      <c r="AB4461" s="9"/>
      <c r="AC4461" s="9"/>
      <c r="AD4461" s="9"/>
      <c r="AE4461" s="9"/>
      <c r="AF4461" s="9"/>
      <c r="AG4461" s="9"/>
      <c r="AH4461" s="9"/>
      <c r="AI4461" s="9"/>
      <c r="AJ4461" s="9"/>
      <c r="AK4461" s="9"/>
      <c r="AL4461" s="9"/>
      <c r="AM4461" s="9"/>
      <c r="AN4461" s="9"/>
      <c r="AO4461" s="9"/>
      <c r="AP4461" s="9"/>
      <c r="AQ4461" s="9"/>
      <c r="AR4461" s="9"/>
      <c r="AS4461" s="9"/>
      <c r="AT4461" s="9"/>
      <c r="AU4461" s="9"/>
      <c r="AV4461" s="9"/>
      <c r="AW4461" s="9"/>
      <c r="AX4461" s="9"/>
      <c r="AY4461" s="9"/>
      <c r="AZ4461" s="9"/>
      <c r="BA4461" s="9"/>
      <c r="BB4461" s="9"/>
      <c r="BC4461" s="9"/>
      <c r="BD4461" s="9"/>
      <c r="BE4461" s="9"/>
      <c r="BF4461" s="9"/>
      <c r="BG4461" s="9"/>
      <c r="BH4461" s="9"/>
      <c r="BI4461" s="9"/>
      <c r="BJ4461" s="9"/>
      <c r="BK4461" s="9"/>
      <c r="BL4461" s="9"/>
      <c r="BM4461" s="9"/>
      <c r="BN4461" s="9"/>
      <c r="BO4461" s="9"/>
      <c r="BP4461" s="9"/>
      <c r="BQ4461" s="9"/>
      <c r="BR4461" s="9"/>
      <c r="BS4461" s="9"/>
      <c r="BT4461" s="9"/>
      <c r="BU4461" s="9"/>
      <c r="BV4461" s="9"/>
      <c r="BW4461" s="9"/>
      <c r="BX4461" s="9"/>
      <c r="BY4461" s="9"/>
      <c r="BZ4461" s="9"/>
    </row>
    <row r="4462" spans="1:78">
      <c r="A4462" s="9"/>
      <c r="B4462" s="10"/>
      <c r="D4462" s="9"/>
      <c r="E4462" s="9"/>
      <c r="F4462" s="9"/>
      <c r="G4462" s="9"/>
      <c r="H4462" s="9"/>
      <c r="I4462" s="9"/>
      <c r="J4462" s="9"/>
      <c r="K4462" s="9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  <c r="W4462" s="9"/>
      <c r="X4462" s="9"/>
      <c r="Y4462" s="9"/>
      <c r="Z4462" s="9"/>
      <c r="AA4462" s="9"/>
      <c r="AB4462" s="9"/>
      <c r="AC4462" s="9"/>
      <c r="AD4462" s="9"/>
      <c r="AE4462" s="9"/>
      <c r="AF4462" s="9"/>
      <c r="AG4462" s="9"/>
      <c r="AH4462" s="9"/>
      <c r="AI4462" s="9"/>
      <c r="AJ4462" s="9"/>
      <c r="AK4462" s="9"/>
      <c r="AL4462" s="9"/>
      <c r="AM4462" s="9"/>
      <c r="AN4462" s="9"/>
      <c r="AO4462" s="9"/>
      <c r="AP4462" s="9"/>
      <c r="AQ4462" s="9"/>
      <c r="AR4462" s="9"/>
      <c r="AS4462" s="9"/>
      <c r="AT4462" s="9"/>
      <c r="AU4462" s="9"/>
      <c r="AV4462" s="9"/>
      <c r="AW4462" s="9"/>
      <c r="AX4462" s="9"/>
      <c r="AY4462" s="9"/>
      <c r="AZ4462" s="9"/>
      <c r="BA4462" s="9"/>
      <c r="BB4462" s="9"/>
      <c r="BC4462" s="9"/>
      <c r="BD4462" s="9"/>
      <c r="BE4462" s="9"/>
      <c r="BF4462" s="9"/>
      <c r="BG4462" s="9"/>
      <c r="BH4462" s="9"/>
      <c r="BI4462" s="9"/>
      <c r="BJ4462" s="9"/>
      <c r="BK4462" s="9"/>
      <c r="BL4462" s="9"/>
      <c r="BM4462" s="9"/>
      <c r="BN4462" s="9"/>
      <c r="BO4462" s="9"/>
      <c r="BP4462" s="9"/>
      <c r="BQ4462" s="9"/>
      <c r="BR4462" s="9"/>
      <c r="BS4462" s="9"/>
      <c r="BT4462" s="9"/>
      <c r="BU4462" s="9"/>
      <c r="BV4462" s="9"/>
      <c r="BW4462" s="9"/>
      <c r="BX4462" s="9"/>
      <c r="BY4462" s="9"/>
      <c r="BZ4462" s="9"/>
    </row>
    <row r="4463" spans="1:78">
      <c r="A4463" s="9"/>
      <c r="B4463" s="10"/>
      <c r="D4463" s="9"/>
      <c r="E4463" s="9"/>
      <c r="F4463" s="9"/>
      <c r="G4463" s="9"/>
      <c r="H4463" s="9"/>
      <c r="I4463" s="9"/>
      <c r="J4463" s="9"/>
      <c r="K4463" s="9"/>
      <c r="L4463" s="9"/>
      <c r="M4463" s="9"/>
      <c r="N4463" s="9"/>
      <c r="O4463" s="9"/>
      <c r="P4463" s="9"/>
      <c r="Q4463" s="9"/>
      <c r="R4463" s="9"/>
      <c r="S4463" s="9"/>
      <c r="T4463" s="9"/>
      <c r="U4463" s="9"/>
      <c r="V4463" s="9"/>
      <c r="W4463" s="9"/>
      <c r="X4463" s="9"/>
      <c r="Y4463" s="9"/>
      <c r="Z4463" s="9"/>
      <c r="AA4463" s="9"/>
      <c r="AB4463" s="9"/>
      <c r="AC4463" s="9"/>
      <c r="AD4463" s="9"/>
      <c r="AE4463" s="9"/>
      <c r="AF4463" s="9"/>
      <c r="AG4463" s="9"/>
      <c r="AH4463" s="9"/>
      <c r="AI4463" s="9"/>
      <c r="AJ4463" s="9"/>
      <c r="AK4463" s="9"/>
      <c r="AL4463" s="9"/>
      <c r="AM4463" s="9"/>
      <c r="AN4463" s="9"/>
      <c r="AO4463" s="9"/>
      <c r="AP4463" s="9"/>
      <c r="AQ4463" s="9"/>
      <c r="AR4463" s="9"/>
      <c r="AS4463" s="9"/>
      <c r="AT4463" s="9"/>
      <c r="AU4463" s="9"/>
      <c r="AV4463" s="9"/>
      <c r="AW4463" s="9"/>
      <c r="AX4463" s="9"/>
      <c r="AY4463" s="9"/>
      <c r="AZ4463" s="9"/>
      <c r="BA4463" s="9"/>
      <c r="BB4463" s="9"/>
      <c r="BC4463" s="9"/>
      <c r="BD4463" s="9"/>
      <c r="BE4463" s="9"/>
      <c r="BF4463" s="9"/>
      <c r="BG4463" s="9"/>
      <c r="BH4463" s="9"/>
      <c r="BI4463" s="9"/>
      <c r="BJ4463" s="9"/>
      <c r="BK4463" s="9"/>
      <c r="BL4463" s="9"/>
      <c r="BM4463" s="9"/>
      <c r="BN4463" s="9"/>
      <c r="BO4463" s="9"/>
      <c r="BP4463" s="9"/>
      <c r="BQ4463" s="9"/>
      <c r="BR4463" s="9"/>
      <c r="BS4463" s="9"/>
      <c r="BT4463" s="9"/>
      <c r="BU4463" s="9"/>
      <c r="BV4463" s="9"/>
      <c r="BW4463" s="9"/>
      <c r="BX4463" s="9"/>
      <c r="BY4463" s="9"/>
      <c r="BZ4463" s="9"/>
    </row>
    <row r="4464" spans="1:78">
      <c r="A4464" s="9"/>
      <c r="B4464" s="10"/>
      <c r="D4464" s="9"/>
      <c r="E4464" s="9"/>
      <c r="F4464" s="9"/>
      <c r="G4464" s="9"/>
      <c r="H4464" s="9"/>
      <c r="I4464" s="9"/>
      <c r="J4464" s="9"/>
      <c r="K4464" s="9"/>
      <c r="L4464" s="9"/>
      <c r="M4464" s="9"/>
      <c r="N4464" s="9"/>
      <c r="O4464" s="9"/>
      <c r="P4464" s="9"/>
      <c r="Q4464" s="9"/>
      <c r="R4464" s="9"/>
      <c r="S4464" s="9"/>
      <c r="T4464" s="9"/>
      <c r="U4464" s="9"/>
      <c r="V4464" s="9"/>
      <c r="W4464" s="9"/>
      <c r="X4464" s="9"/>
      <c r="Y4464" s="9"/>
      <c r="Z4464" s="9"/>
      <c r="AA4464" s="9"/>
      <c r="AB4464" s="9"/>
      <c r="AC4464" s="9"/>
      <c r="AD4464" s="9"/>
      <c r="AE4464" s="9"/>
      <c r="AF4464" s="9"/>
      <c r="AG4464" s="9"/>
      <c r="AH4464" s="9"/>
      <c r="AI4464" s="9"/>
      <c r="AJ4464" s="9"/>
      <c r="AK4464" s="9"/>
      <c r="AL4464" s="9"/>
      <c r="AM4464" s="9"/>
      <c r="AN4464" s="9"/>
      <c r="AO4464" s="9"/>
      <c r="AP4464" s="9"/>
      <c r="AQ4464" s="9"/>
      <c r="AR4464" s="9"/>
      <c r="AS4464" s="9"/>
      <c r="AT4464" s="9"/>
      <c r="AU4464" s="9"/>
      <c r="AV4464" s="9"/>
      <c r="AW4464" s="9"/>
      <c r="AX4464" s="9"/>
      <c r="AY4464" s="9"/>
      <c r="AZ4464" s="9"/>
      <c r="BA4464" s="9"/>
      <c r="BB4464" s="9"/>
      <c r="BC4464" s="9"/>
      <c r="BD4464" s="9"/>
      <c r="BE4464" s="9"/>
      <c r="BF4464" s="9"/>
      <c r="BG4464" s="9"/>
      <c r="BH4464" s="9"/>
      <c r="BI4464" s="9"/>
      <c r="BJ4464" s="9"/>
      <c r="BK4464" s="9"/>
      <c r="BL4464" s="9"/>
      <c r="BM4464" s="9"/>
      <c r="BN4464" s="9"/>
      <c r="BO4464" s="9"/>
      <c r="BP4464" s="9"/>
      <c r="BQ4464" s="9"/>
      <c r="BR4464" s="9"/>
      <c r="BS4464" s="9"/>
      <c r="BT4464" s="9"/>
      <c r="BU4464" s="9"/>
      <c r="BV4464" s="9"/>
      <c r="BW4464" s="9"/>
      <c r="BX4464" s="9"/>
      <c r="BY4464" s="9"/>
      <c r="BZ4464" s="9"/>
    </row>
    <row r="4465" spans="1:78">
      <c r="A4465" s="9"/>
      <c r="B4465" s="10"/>
      <c r="D4465" s="9"/>
      <c r="E4465" s="9"/>
      <c r="F4465" s="9"/>
      <c r="G4465" s="9"/>
      <c r="H4465" s="9"/>
      <c r="I4465" s="9"/>
      <c r="J4465" s="9"/>
      <c r="K4465" s="9"/>
      <c r="L4465" s="9"/>
      <c r="M4465" s="9"/>
      <c r="N4465" s="9"/>
      <c r="O4465" s="9"/>
      <c r="P4465" s="9"/>
      <c r="Q4465" s="9"/>
      <c r="R4465" s="9"/>
      <c r="S4465" s="9"/>
      <c r="T4465" s="9"/>
      <c r="U4465" s="9"/>
      <c r="V4465" s="9"/>
      <c r="W4465" s="9"/>
      <c r="X4465" s="9"/>
      <c r="Y4465" s="9"/>
      <c r="Z4465" s="9"/>
      <c r="AA4465" s="9"/>
      <c r="AB4465" s="9"/>
      <c r="AC4465" s="9"/>
      <c r="AD4465" s="9"/>
      <c r="AE4465" s="9"/>
      <c r="AF4465" s="9"/>
      <c r="AG4465" s="9"/>
      <c r="AH4465" s="9"/>
      <c r="AI4465" s="9"/>
      <c r="AJ4465" s="9"/>
      <c r="AK4465" s="9"/>
      <c r="AL4465" s="9"/>
      <c r="AM4465" s="9"/>
      <c r="AN4465" s="9"/>
      <c r="AO4465" s="9"/>
      <c r="AP4465" s="9"/>
      <c r="AQ4465" s="9"/>
      <c r="AR4465" s="9"/>
      <c r="AS4465" s="9"/>
      <c r="AT4465" s="9"/>
      <c r="AU4465" s="9"/>
      <c r="AV4465" s="9"/>
      <c r="AW4465" s="9"/>
      <c r="AX4465" s="9"/>
      <c r="AY4465" s="9"/>
      <c r="AZ4465" s="9"/>
      <c r="BA4465" s="9"/>
      <c r="BB4465" s="9"/>
      <c r="BC4465" s="9"/>
      <c r="BD4465" s="9"/>
      <c r="BE4465" s="9"/>
      <c r="BF4465" s="9"/>
      <c r="BG4465" s="9"/>
      <c r="BH4465" s="9"/>
      <c r="BI4465" s="9"/>
      <c r="BJ4465" s="9"/>
      <c r="BK4465" s="9"/>
      <c r="BL4465" s="9"/>
      <c r="BM4465" s="9"/>
      <c r="BN4465" s="9"/>
      <c r="BO4465" s="9"/>
      <c r="BP4465" s="9"/>
      <c r="BQ4465" s="9"/>
      <c r="BR4465" s="9"/>
      <c r="BS4465" s="9"/>
      <c r="BT4465" s="9"/>
      <c r="BU4465" s="9"/>
      <c r="BV4465" s="9"/>
      <c r="BW4465" s="9"/>
      <c r="BX4465" s="9"/>
      <c r="BY4465" s="9"/>
      <c r="BZ4465" s="9"/>
    </row>
    <row r="4466" spans="1:78">
      <c r="A4466" s="9"/>
      <c r="B4466" s="10"/>
      <c r="D4466" s="9"/>
      <c r="E4466" s="9"/>
      <c r="F4466" s="9"/>
      <c r="G4466" s="9"/>
      <c r="H4466" s="9"/>
      <c r="I4466" s="9"/>
      <c r="J4466" s="9"/>
      <c r="K4466" s="9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  <c r="W4466" s="9"/>
      <c r="X4466" s="9"/>
      <c r="Y4466" s="9"/>
      <c r="Z4466" s="9"/>
      <c r="AA4466" s="9"/>
      <c r="AB4466" s="9"/>
      <c r="AC4466" s="9"/>
      <c r="AD4466" s="9"/>
      <c r="AE4466" s="9"/>
      <c r="AF4466" s="9"/>
      <c r="AG4466" s="9"/>
      <c r="AH4466" s="9"/>
      <c r="AI4466" s="9"/>
      <c r="AJ4466" s="9"/>
      <c r="AK4466" s="9"/>
      <c r="AL4466" s="9"/>
      <c r="AM4466" s="9"/>
      <c r="AN4466" s="9"/>
      <c r="AO4466" s="9"/>
      <c r="AP4466" s="9"/>
      <c r="AQ4466" s="9"/>
      <c r="AR4466" s="9"/>
      <c r="AS4466" s="9"/>
      <c r="AT4466" s="9"/>
      <c r="AU4466" s="9"/>
      <c r="AV4466" s="9"/>
      <c r="AW4466" s="9"/>
      <c r="AX4466" s="9"/>
      <c r="AY4466" s="9"/>
      <c r="AZ4466" s="9"/>
      <c r="BA4466" s="9"/>
      <c r="BB4466" s="9"/>
      <c r="BC4466" s="9"/>
      <c r="BD4466" s="9"/>
      <c r="BE4466" s="9"/>
      <c r="BF4466" s="9"/>
      <c r="BG4466" s="9"/>
      <c r="BH4466" s="9"/>
      <c r="BI4466" s="9"/>
      <c r="BJ4466" s="9"/>
      <c r="BK4466" s="9"/>
      <c r="BL4466" s="9"/>
      <c r="BM4466" s="9"/>
      <c r="BN4466" s="9"/>
      <c r="BO4466" s="9"/>
      <c r="BP4466" s="9"/>
      <c r="BQ4466" s="9"/>
      <c r="BR4466" s="9"/>
      <c r="BS4466" s="9"/>
      <c r="BT4466" s="9"/>
      <c r="BU4466" s="9"/>
      <c r="BV4466" s="9"/>
      <c r="BW4466" s="9"/>
      <c r="BX4466" s="9"/>
      <c r="BY4466" s="9"/>
      <c r="BZ4466" s="9"/>
    </row>
    <row r="4467" spans="1:78">
      <c r="A4467" s="9"/>
      <c r="B4467" s="10"/>
      <c r="D4467" s="9"/>
      <c r="E4467" s="9"/>
      <c r="F4467" s="9"/>
      <c r="G4467" s="9"/>
      <c r="H4467" s="9"/>
      <c r="I4467" s="9"/>
      <c r="J4467" s="9"/>
      <c r="K4467" s="9"/>
      <c r="L4467" s="9"/>
      <c r="M4467" s="9"/>
      <c r="N4467" s="9"/>
      <c r="O4467" s="9"/>
      <c r="P4467" s="9"/>
      <c r="Q4467" s="9"/>
      <c r="R4467" s="9"/>
      <c r="S4467" s="9"/>
      <c r="T4467" s="9"/>
      <c r="U4467" s="9"/>
      <c r="V4467" s="9"/>
      <c r="W4467" s="9"/>
      <c r="X4467" s="9"/>
      <c r="Y4467" s="9"/>
      <c r="Z4467" s="9"/>
      <c r="AA4467" s="9"/>
      <c r="AB4467" s="9"/>
      <c r="AC4467" s="9"/>
      <c r="AD4467" s="9"/>
      <c r="AE4467" s="9"/>
      <c r="AF4467" s="9"/>
      <c r="AG4467" s="9"/>
      <c r="AH4467" s="9"/>
      <c r="AI4467" s="9"/>
      <c r="AJ4467" s="9"/>
      <c r="AK4467" s="9"/>
      <c r="AL4467" s="9"/>
      <c r="AM4467" s="9"/>
      <c r="AN4467" s="9"/>
      <c r="AO4467" s="9"/>
      <c r="AP4467" s="9"/>
      <c r="AQ4467" s="9"/>
      <c r="AR4467" s="9"/>
      <c r="AS4467" s="9"/>
      <c r="AT4467" s="9"/>
      <c r="AU4467" s="9"/>
      <c r="AV4467" s="9"/>
      <c r="AW4467" s="9"/>
      <c r="AX4467" s="9"/>
      <c r="AY4467" s="9"/>
      <c r="AZ4467" s="9"/>
      <c r="BA4467" s="9"/>
      <c r="BB4467" s="9"/>
      <c r="BC4467" s="9"/>
      <c r="BD4467" s="9"/>
      <c r="BE4467" s="9"/>
      <c r="BF4467" s="9"/>
      <c r="BG4467" s="9"/>
      <c r="BH4467" s="9"/>
      <c r="BI4467" s="9"/>
      <c r="BJ4467" s="9"/>
      <c r="BK4467" s="9"/>
      <c r="BL4467" s="9"/>
      <c r="BM4467" s="9"/>
      <c r="BN4467" s="9"/>
      <c r="BO4467" s="9"/>
      <c r="BP4467" s="9"/>
      <c r="BQ4467" s="9"/>
      <c r="BR4467" s="9"/>
      <c r="BS4467" s="9"/>
      <c r="BT4467" s="9"/>
      <c r="BU4467" s="9"/>
      <c r="BV4467" s="9"/>
      <c r="BW4467" s="9"/>
      <c r="BX4467" s="9"/>
      <c r="BY4467" s="9"/>
      <c r="BZ4467" s="9"/>
    </row>
    <row r="4468" spans="1:78">
      <c r="A4468" s="9"/>
      <c r="B4468" s="10"/>
      <c r="D4468" s="9"/>
      <c r="E4468" s="9"/>
      <c r="F4468" s="9"/>
      <c r="G4468" s="9"/>
      <c r="H4468" s="9"/>
      <c r="I4468" s="9"/>
      <c r="J4468" s="9"/>
      <c r="K4468" s="9"/>
      <c r="L4468" s="9"/>
      <c r="M4468" s="9"/>
      <c r="N4468" s="9"/>
      <c r="O4468" s="9"/>
      <c r="P4468" s="9"/>
      <c r="Q4468" s="9"/>
      <c r="R4468" s="9"/>
      <c r="S4468" s="9"/>
      <c r="T4468" s="9"/>
      <c r="U4468" s="9"/>
      <c r="V4468" s="9"/>
      <c r="W4468" s="9"/>
      <c r="X4468" s="9"/>
      <c r="Y4468" s="9"/>
      <c r="Z4468" s="9"/>
      <c r="AA4468" s="9"/>
      <c r="AB4468" s="9"/>
      <c r="AC4468" s="9"/>
      <c r="AD4468" s="9"/>
      <c r="AE4468" s="9"/>
      <c r="AF4468" s="9"/>
      <c r="AG4468" s="9"/>
      <c r="AH4468" s="9"/>
      <c r="AI4468" s="9"/>
      <c r="AJ4468" s="9"/>
      <c r="AK4468" s="9"/>
      <c r="AL4468" s="9"/>
      <c r="AM4468" s="9"/>
      <c r="AN4468" s="9"/>
      <c r="AO4468" s="9"/>
      <c r="AP4468" s="9"/>
      <c r="AQ4468" s="9"/>
      <c r="AR4468" s="9"/>
      <c r="AS4468" s="9"/>
      <c r="AT4468" s="9"/>
      <c r="AU4468" s="9"/>
      <c r="AV4468" s="9"/>
      <c r="AW4468" s="9"/>
      <c r="AX4468" s="9"/>
      <c r="AY4468" s="9"/>
      <c r="AZ4468" s="9"/>
      <c r="BA4468" s="9"/>
      <c r="BB4468" s="9"/>
      <c r="BC4468" s="9"/>
      <c r="BD4468" s="9"/>
      <c r="BE4468" s="9"/>
      <c r="BF4468" s="9"/>
      <c r="BG4468" s="9"/>
      <c r="BH4468" s="9"/>
      <c r="BI4468" s="9"/>
      <c r="BJ4468" s="9"/>
      <c r="BK4468" s="9"/>
      <c r="BL4468" s="9"/>
      <c r="BM4468" s="9"/>
      <c r="BN4468" s="9"/>
      <c r="BO4468" s="9"/>
      <c r="BP4468" s="9"/>
      <c r="BQ4468" s="9"/>
      <c r="BR4468" s="9"/>
      <c r="BS4468" s="9"/>
      <c r="BT4468" s="9"/>
      <c r="BU4468" s="9"/>
      <c r="BV4468" s="9"/>
      <c r="BW4468" s="9"/>
      <c r="BX4468" s="9"/>
      <c r="BY4468" s="9"/>
      <c r="BZ4468" s="9"/>
    </row>
    <row r="4469" spans="1:78">
      <c r="A4469" s="9"/>
      <c r="B4469" s="10"/>
      <c r="D4469" s="9"/>
      <c r="E4469" s="9"/>
      <c r="F4469" s="9"/>
      <c r="G4469" s="9"/>
      <c r="H4469" s="9"/>
      <c r="I4469" s="9"/>
      <c r="J4469" s="9"/>
      <c r="K4469" s="9"/>
      <c r="L4469" s="9"/>
      <c r="M4469" s="9"/>
      <c r="N4469" s="9"/>
      <c r="O4469" s="9"/>
      <c r="P4469" s="9"/>
      <c r="Q4469" s="9"/>
      <c r="R4469" s="9"/>
      <c r="S4469" s="9"/>
      <c r="T4469" s="9"/>
      <c r="U4469" s="9"/>
      <c r="V4469" s="9"/>
      <c r="W4469" s="9"/>
      <c r="X4469" s="9"/>
      <c r="Y4469" s="9"/>
      <c r="Z4469" s="9"/>
      <c r="AA4469" s="9"/>
      <c r="AB4469" s="9"/>
      <c r="AC4469" s="9"/>
      <c r="AD4469" s="9"/>
      <c r="AE4469" s="9"/>
      <c r="AF4469" s="9"/>
      <c r="AG4469" s="9"/>
      <c r="AH4469" s="9"/>
      <c r="AI4469" s="9"/>
      <c r="AJ4469" s="9"/>
      <c r="AK4469" s="9"/>
      <c r="AL4469" s="9"/>
      <c r="AM4469" s="9"/>
      <c r="AN4469" s="9"/>
      <c r="AO4469" s="9"/>
      <c r="AP4469" s="9"/>
      <c r="AQ4469" s="9"/>
      <c r="AR4469" s="9"/>
      <c r="AS4469" s="9"/>
      <c r="AT4469" s="9"/>
      <c r="AU4469" s="9"/>
      <c r="AV4469" s="9"/>
      <c r="AW4469" s="9"/>
      <c r="AX4469" s="9"/>
      <c r="AY4469" s="9"/>
      <c r="AZ4469" s="9"/>
      <c r="BA4469" s="9"/>
      <c r="BB4469" s="9"/>
      <c r="BC4469" s="9"/>
      <c r="BD4469" s="9"/>
      <c r="BE4469" s="9"/>
      <c r="BF4469" s="9"/>
      <c r="BG4469" s="9"/>
      <c r="BH4469" s="9"/>
      <c r="BI4469" s="9"/>
      <c r="BJ4469" s="9"/>
      <c r="BK4469" s="9"/>
      <c r="BL4469" s="9"/>
      <c r="BM4469" s="9"/>
      <c r="BN4469" s="9"/>
      <c r="BO4469" s="9"/>
      <c r="BP4469" s="9"/>
      <c r="BQ4469" s="9"/>
      <c r="BR4469" s="9"/>
      <c r="BS4469" s="9"/>
      <c r="BT4469" s="9"/>
      <c r="BU4469" s="9"/>
      <c r="BV4469" s="9"/>
      <c r="BW4469" s="9"/>
      <c r="BX4469" s="9"/>
      <c r="BY4469" s="9"/>
      <c r="BZ4469" s="9"/>
    </row>
    <row r="4470" spans="1:78">
      <c r="A4470" s="9"/>
      <c r="B4470" s="10"/>
      <c r="D4470" s="9"/>
      <c r="E4470" s="9"/>
      <c r="F4470" s="9"/>
      <c r="G4470" s="9"/>
      <c r="H4470" s="9"/>
      <c r="I4470" s="9"/>
      <c r="J4470" s="9"/>
      <c r="K4470" s="9"/>
      <c r="L4470" s="9"/>
      <c r="M4470" s="9"/>
      <c r="N4470" s="9"/>
      <c r="O4470" s="9"/>
      <c r="P4470" s="9"/>
      <c r="Q4470" s="9"/>
      <c r="R4470" s="9"/>
      <c r="S4470" s="9"/>
      <c r="T4470" s="9"/>
      <c r="U4470" s="9"/>
      <c r="V4470" s="9"/>
      <c r="W4470" s="9"/>
      <c r="X4470" s="9"/>
      <c r="Y4470" s="9"/>
      <c r="Z4470" s="9"/>
      <c r="AA4470" s="9"/>
      <c r="AB4470" s="9"/>
      <c r="AC4470" s="9"/>
      <c r="AD4470" s="9"/>
      <c r="AE4470" s="9"/>
      <c r="AF4470" s="9"/>
      <c r="AG4470" s="9"/>
      <c r="AH4470" s="9"/>
      <c r="AI4470" s="9"/>
      <c r="AJ4470" s="9"/>
      <c r="AK4470" s="9"/>
      <c r="AL4470" s="9"/>
      <c r="AM4470" s="9"/>
      <c r="AN4470" s="9"/>
      <c r="AO4470" s="9"/>
      <c r="AP4470" s="9"/>
      <c r="AQ4470" s="9"/>
      <c r="AR4470" s="9"/>
      <c r="AS4470" s="9"/>
      <c r="AT4470" s="9"/>
      <c r="AU4470" s="9"/>
      <c r="AV4470" s="9"/>
      <c r="AW4470" s="9"/>
      <c r="AX4470" s="9"/>
      <c r="AY4470" s="9"/>
      <c r="AZ4470" s="9"/>
      <c r="BA4470" s="9"/>
      <c r="BB4470" s="9"/>
      <c r="BC4470" s="9"/>
      <c r="BD4470" s="9"/>
      <c r="BE4470" s="9"/>
      <c r="BF4470" s="9"/>
      <c r="BG4470" s="9"/>
      <c r="BH4470" s="9"/>
      <c r="BI4470" s="9"/>
      <c r="BJ4470" s="9"/>
      <c r="BK4470" s="9"/>
      <c r="BL4470" s="9"/>
      <c r="BM4470" s="9"/>
      <c r="BN4470" s="9"/>
      <c r="BO4470" s="9"/>
      <c r="BP4470" s="9"/>
      <c r="BQ4470" s="9"/>
      <c r="BR4470" s="9"/>
      <c r="BS4470" s="9"/>
      <c r="BT4470" s="9"/>
      <c r="BU4470" s="9"/>
      <c r="BV4470" s="9"/>
      <c r="BW4470" s="9"/>
      <c r="BX4470" s="9"/>
      <c r="BY4470" s="9"/>
      <c r="BZ4470" s="9"/>
    </row>
    <row r="4471" spans="1:78">
      <c r="A4471" s="9"/>
      <c r="B4471" s="10"/>
      <c r="D4471" s="9"/>
      <c r="E4471" s="9"/>
      <c r="F4471" s="9"/>
      <c r="G4471" s="9"/>
      <c r="H4471" s="9"/>
      <c r="I4471" s="9"/>
      <c r="J4471" s="9"/>
      <c r="K4471" s="9"/>
      <c r="L4471" s="9"/>
      <c r="M4471" s="9"/>
      <c r="N4471" s="9"/>
      <c r="O4471" s="9"/>
      <c r="P4471" s="9"/>
      <c r="Q4471" s="9"/>
      <c r="R4471" s="9"/>
      <c r="S4471" s="9"/>
      <c r="T4471" s="9"/>
      <c r="U4471" s="9"/>
      <c r="V4471" s="9"/>
      <c r="W4471" s="9"/>
      <c r="X4471" s="9"/>
      <c r="Y4471" s="9"/>
      <c r="Z4471" s="9"/>
      <c r="AA4471" s="9"/>
      <c r="AB4471" s="9"/>
      <c r="AC4471" s="9"/>
      <c r="AD4471" s="9"/>
      <c r="AE4471" s="9"/>
      <c r="AF4471" s="9"/>
      <c r="AG4471" s="9"/>
      <c r="AH4471" s="9"/>
      <c r="AI4471" s="9"/>
      <c r="AJ4471" s="9"/>
      <c r="AK4471" s="9"/>
      <c r="AL4471" s="9"/>
      <c r="AM4471" s="9"/>
      <c r="AN4471" s="9"/>
      <c r="AO4471" s="9"/>
      <c r="AP4471" s="9"/>
      <c r="AQ4471" s="9"/>
      <c r="AR4471" s="9"/>
      <c r="AS4471" s="9"/>
      <c r="AT4471" s="9"/>
      <c r="AU4471" s="9"/>
      <c r="AV4471" s="9"/>
      <c r="AW4471" s="9"/>
      <c r="AX4471" s="9"/>
      <c r="AY4471" s="9"/>
      <c r="AZ4471" s="9"/>
      <c r="BA4471" s="9"/>
      <c r="BB4471" s="9"/>
      <c r="BC4471" s="9"/>
      <c r="BD4471" s="9"/>
      <c r="BE4471" s="9"/>
      <c r="BF4471" s="9"/>
      <c r="BG4471" s="9"/>
      <c r="BH4471" s="9"/>
      <c r="BI4471" s="9"/>
      <c r="BJ4471" s="9"/>
      <c r="BK4471" s="9"/>
      <c r="BL4471" s="9"/>
      <c r="BM4471" s="9"/>
      <c r="BN4471" s="9"/>
      <c r="BO4471" s="9"/>
      <c r="BP4471" s="9"/>
      <c r="BQ4471" s="9"/>
      <c r="BR4471" s="9"/>
      <c r="BS4471" s="9"/>
      <c r="BT4471" s="9"/>
      <c r="BU4471" s="9"/>
      <c r="BV4471" s="9"/>
      <c r="BW4471" s="9"/>
      <c r="BX4471" s="9"/>
      <c r="BY4471" s="9"/>
      <c r="BZ4471" s="9"/>
    </row>
    <row r="4472" spans="1:78">
      <c r="A4472" s="9"/>
      <c r="B4472" s="10"/>
      <c r="D4472" s="9"/>
      <c r="E4472" s="9"/>
      <c r="F4472" s="9"/>
      <c r="G4472" s="9"/>
      <c r="H4472" s="9"/>
      <c r="I4472" s="9"/>
      <c r="J4472" s="9"/>
      <c r="K4472" s="9"/>
      <c r="L4472" s="9"/>
      <c r="M4472" s="9"/>
      <c r="N4472" s="9"/>
      <c r="O4472" s="9"/>
      <c r="P4472" s="9"/>
      <c r="Q4472" s="9"/>
      <c r="R4472" s="9"/>
      <c r="S4472" s="9"/>
      <c r="T4472" s="9"/>
      <c r="U4472" s="9"/>
      <c r="V4472" s="9"/>
      <c r="W4472" s="9"/>
      <c r="X4472" s="9"/>
      <c r="Y4472" s="9"/>
      <c r="Z4472" s="9"/>
      <c r="AA4472" s="9"/>
      <c r="AB4472" s="9"/>
      <c r="AC4472" s="9"/>
      <c r="AD4472" s="9"/>
      <c r="AE4472" s="9"/>
      <c r="AF4472" s="9"/>
      <c r="AG4472" s="9"/>
      <c r="AH4472" s="9"/>
      <c r="AI4472" s="9"/>
      <c r="AJ4472" s="9"/>
      <c r="AK4472" s="9"/>
      <c r="AL4472" s="9"/>
      <c r="AM4472" s="9"/>
      <c r="AN4472" s="9"/>
      <c r="AO4472" s="9"/>
      <c r="AP4472" s="9"/>
      <c r="AQ4472" s="9"/>
      <c r="AR4472" s="9"/>
      <c r="AS4472" s="9"/>
      <c r="AT4472" s="9"/>
      <c r="AU4472" s="9"/>
      <c r="AV4472" s="9"/>
      <c r="AW4472" s="9"/>
      <c r="AX4472" s="9"/>
      <c r="AY4472" s="9"/>
      <c r="AZ4472" s="9"/>
      <c r="BA4472" s="9"/>
      <c r="BB4472" s="9"/>
      <c r="BC4472" s="9"/>
      <c r="BD4472" s="9"/>
      <c r="BE4472" s="9"/>
      <c r="BF4472" s="9"/>
      <c r="BG4472" s="9"/>
      <c r="BH4472" s="9"/>
      <c r="BI4472" s="9"/>
      <c r="BJ4472" s="9"/>
      <c r="BK4472" s="9"/>
      <c r="BL4472" s="9"/>
      <c r="BM4472" s="9"/>
      <c r="BN4472" s="9"/>
      <c r="BO4472" s="9"/>
      <c r="BP4472" s="9"/>
      <c r="BQ4472" s="9"/>
      <c r="BR4472" s="9"/>
      <c r="BS4472" s="9"/>
      <c r="BT4472" s="9"/>
      <c r="BU4472" s="9"/>
      <c r="BV4472" s="9"/>
      <c r="BW4472" s="9"/>
      <c r="BX4472" s="9"/>
      <c r="BY4472" s="9"/>
      <c r="BZ4472" s="9"/>
    </row>
    <row r="4473" spans="1:78">
      <c r="A4473" s="9"/>
      <c r="B4473" s="10"/>
      <c r="D4473" s="9"/>
      <c r="E4473" s="9"/>
      <c r="F4473" s="9"/>
      <c r="G4473" s="9"/>
      <c r="H4473" s="9"/>
      <c r="I4473" s="9"/>
      <c r="J4473" s="9"/>
      <c r="K4473" s="9"/>
      <c r="L4473" s="9"/>
      <c r="M4473" s="9"/>
      <c r="N4473" s="9"/>
      <c r="O4473" s="9"/>
      <c r="P4473" s="9"/>
      <c r="Q4473" s="9"/>
      <c r="R4473" s="9"/>
      <c r="S4473" s="9"/>
      <c r="T4473" s="9"/>
      <c r="U4473" s="9"/>
      <c r="V4473" s="9"/>
      <c r="W4473" s="9"/>
      <c r="X4473" s="9"/>
      <c r="Y4473" s="9"/>
      <c r="Z4473" s="9"/>
      <c r="AA4473" s="9"/>
      <c r="AB4473" s="9"/>
      <c r="AC4473" s="9"/>
      <c r="AD4473" s="9"/>
      <c r="AE4473" s="9"/>
      <c r="AF4473" s="9"/>
      <c r="AG4473" s="9"/>
      <c r="AH4473" s="9"/>
      <c r="AI4473" s="9"/>
      <c r="AJ4473" s="9"/>
      <c r="AK4473" s="9"/>
      <c r="AL4473" s="9"/>
      <c r="AM4473" s="9"/>
      <c r="AN4473" s="9"/>
      <c r="AO4473" s="9"/>
      <c r="AP4473" s="9"/>
      <c r="AQ4473" s="9"/>
      <c r="AR4473" s="9"/>
      <c r="AS4473" s="9"/>
      <c r="AT4473" s="9"/>
      <c r="AU4473" s="9"/>
      <c r="AV4473" s="9"/>
      <c r="AW4473" s="9"/>
      <c r="AX4473" s="9"/>
      <c r="AY4473" s="9"/>
      <c r="AZ4473" s="9"/>
      <c r="BA4473" s="9"/>
      <c r="BB4473" s="9"/>
      <c r="BC4473" s="9"/>
      <c r="BD4473" s="9"/>
      <c r="BE4473" s="9"/>
      <c r="BF4473" s="9"/>
      <c r="BG4473" s="9"/>
      <c r="BH4473" s="9"/>
      <c r="BI4473" s="9"/>
      <c r="BJ4473" s="9"/>
      <c r="BK4473" s="9"/>
      <c r="BL4473" s="9"/>
      <c r="BM4473" s="9"/>
      <c r="BN4473" s="9"/>
      <c r="BO4473" s="9"/>
      <c r="BP4473" s="9"/>
      <c r="BQ4473" s="9"/>
      <c r="BR4473" s="9"/>
      <c r="BS4473" s="9"/>
      <c r="BT4473" s="9"/>
      <c r="BU4473" s="9"/>
      <c r="BV4473" s="9"/>
      <c r="BW4473" s="9"/>
      <c r="BX4473" s="9"/>
      <c r="BY4473" s="9"/>
      <c r="BZ4473" s="9"/>
    </row>
    <row r="4474" spans="1:78">
      <c r="A4474" s="9"/>
      <c r="B4474" s="10"/>
      <c r="D4474" s="9"/>
      <c r="E4474" s="9"/>
      <c r="F4474" s="9"/>
      <c r="G4474" s="9"/>
      <c r="H4474" s="9"/>
      <c r="I4474" s="9"/>
      <c r="J4474" s="9"/>
      <c r="K4474" s="9"/>
      <c r="L4474" s="9"/>
      <c r="M4474" s="9"/>
      <c r="N4474" s="9"/>
      <c r="O4474" s="9"/>
      <c r="P4474" s="9"/>
      <c r="Q4474" s="9"/>
      <c r="R4474" s="9"/>
      <c r="S4474" s="9"/>
      <c r="T4474" s="9"/>
      <c r="U4474" s="9"/>
      <c r="V4474" s="9"/>
      <c r="W4474" s="9"/>
      <c r="X4474" s="9"/>
      <c r="Y4474" s="9"/>
      <c r="Z4474" s="9"/>
      <c r="AA4474" s="9"/>
      <c r="AB4474" s="9"/>
      <c r="AC4474" s="9"/>
      <c r="AD4474" s="9"/>
      <c r="AE4474" s="9"/>
      <c r="AF4474" s="9"/>
      <c r="AG4474" s="9"/>
      <c r="AH4474" s="9"/>
      <c r="AI4474" s="9"/>
      <c r="AJ4474" s="9"/>
      <c r="AK4474" s="9"/>
      <c r="AL4474" s="9"/>
      <c r="AM4474" s="9"/>
      <c r="AN4474" s="9"/>
      <c r="AO4474" s="9"/>
      <c r="AP4474" s="9"/>
      <c r="AQ4474" s="9"/>
      <c r="AR4474" s="9"/>
      <c r="AS4474" s="9"/>
      <c r="AT4474" s="9"/>
      <c r="AU4474" s="9"/>
      <c r="AV4474" s="9"/>
      <c r="AW4474" s="9"/>
      <c r="AX4474" s="9"/>
      <c r="AY4474" s="9"/>
      <c r="AZ4474" s="9"/>
      <c r="BA4474" s="9"/>
      <c r="BB4474" s="9"/>
      <c r="BC4474" s="9"/>
      <c r="BD4474" s="9"/>
      <c r="BE4474" s="9"/>
      <c r="BF4474" s="9"/>
      <c r="BG4474" s="9"/>
      <c r="BH4474" s="9"/>
      <c r="BI4474" s="9"/>
      <c r="BJ4474" s="9"/>
      <c r="BK4474" s="9"/>
      <c r="BL4474" s="9"/>
      <c r="BM4474" s="9"/>
      <c r="BN4474" s="9"/>
      <c r="BO4474" s="9"/>
      <c r="BP4474" s="9"/>
      <c r="BQ4474" s="9"/>
      <c r="BR4474" s="9"/>
      <c r="BS4474" s="9"/>
      <c r="BT4474" s="9"/>
      <c r="BU4474" s="9"/>
      <c r="BV4474" s="9"/>
      <c r="BW4474" s="9"/>
      <c r="BX4474" s="9"/>
      <c r="BY4474" s="9"/>
      <c r="BZ4474" s="9"/>
    </row>
    <row r="4475" spans="1:78">
      <c r="A4475" s="9"/>
      <c r="B4475" s="10"/>
      <c r="D4475" s="9"/>
      <c r="E4475" s="9"/>
      <c r="F4475" s="9"/>
      <c r="G4475" s="9"/>
      <c r="H4475" s="9"/>
      <c r="I4475" s="9"/>
      <c r="J4475" s="9"/>
      <c r="K4475" s="9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  <c r="W4475" s="9"/>
      <c r="X4475" s="9"/>
      <c r="Y4475" s="9"/>
      <c r="Z4475" s="9"/>
      <c r="AA4475" s="9"/>
      <c r="AB4475" s="9"/>
      <c r="AC4475" s="9"/>
      <c r="AD4475" s="9"/>
      <c r="AE4475" s="9"/>
      <c r="AF4475" s="9"/>
      <c r="AG4475" s="9"/>
      <c r="AH4475" s="9"/>
      <c r="AI4475" s="9"/>
      <c r="AJ4475" s="9"/>
      <c r="AK4475" s="9"/>
      <c r="AL4475" s="9"/>
      <c r="AM4475" s="9"/>
      <c r="AN4475" s="9"/>
      <c r="AO4475" s="9"/>
      <c r="AP4475" s="9"/>
      <c r="AQ4475" s="9"/>
      <c r="AR4475" s="9"/>
      <c r="AS4475" s="9"/>
      <c r="AT4475" s="9"/>
      <c r="AU4475" s="9"/>
      <c r="AV4475" s="9"/>
      <c r="AW4475" s="9"/>
      <c r="AX4475" s="9"/>
      <c r="AY4475" s="9"/>
      <c r="AZ4475" s="9"/>
      <c r="BA4475" s="9"/>
      <c r="BB4475" s="9"/>
      <c r="BC4475" s="9"/>
      <c r="BD4475" s="9"/>
      <c r="BE4475" s="9"/>
      <c r="BF4475" s="9"/>
      <c r="BG4475" s="9"/>
      <c r="BH4475" s="9"/>
      <c r="BI4475" s="9"/>
      <c r="BJ4475" s="9"/>
      <c r="BK4475" s="9"/>
      <c r="BL4475" s="9"/>
      <c r="BM4475" s="9"/>
      <c r="BN4475" s="9"/>
      <c r="BO4475" s="9"/>
      <c r="BP4475" s="9"/>
      <c r="BQ4475" s="9"/>
      <c r="BR4475" s="9"/>
      <c r="BS4475" s="9"/>
      <c r="BT4475" s="9"/>
      <c r="BU4475" s="9"/>
      <c r="BV4475" s="9"/>
      <c r="BW4475" s="9"/>
      <c r="BX4475" s="9"/>
      <c r="BY4475" s="9"/>
      <c r="BZ4475" s="9"/>
    </row>
    <row r="4476" spans="1:78">
      <c r="A4476" s="9"/>
      <c r="B4476" s="10"/>
      <c r="D4476" s="9"/>
      <c r="E4476" s="9"/>
      <c r="F4476" s="9"/>
      <c r="G4476" s="9"/>
      <c r="H4476" s="9"/>
      <c r="I4476" s="9"/>
      <c r="J4476" s="9"/>
      <c r="K4476" s="9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  <c r="W4476" s="9"/>
      <c r="X4476" s="9"/>
      <c r="Y4476" s="9"/>
      <c r="Z4476" s="9"/>
      <c r="AA4476" s="9"/>
      <c r="AB4476" s="9"/>
      <c r="AC4476" s="9"/>
      <c r="AD4476" s="9"/>
      <c r="AE4476" s="9"/>
      <c r="AF4476" s="9"/>
      <c r="AG4476" s="9"/>
      <c r="AH4476" s="9"/>
      <c r="AI4476" s="9"/>
      <c r="AJ4476" s="9"/>
      <c r="AK4476" s="9"/>
      <c r="AL4476" s="9"/>
      <c r="AM4476" s="9"/>
      <c r="AN4476" s="9"/>
      <c r="AO4476" s="9"/>
      <c r="AP4476" s="9"/>
      <c r="AQ4476" s="9"/>
      <c r="AR4476" s="9"/>
      <c r="AS4476" s="9"/>
      <c r="AT4476" s="9"/>
      <c r="AU4476" s="9"/>
      <c r="AV4476" s="9"/>
      <c r="AW4476" s="9"/>
      <c r="AX4476" s="9"/>
      <c r="AY4476" s="9"/>
      <c r="AZ4476" s="9"/>
      <c r="BA4476" s="9"/>
      <c r="BB4476" s="9"/>
      <c r="BC4476" s="9"/>
      <c r="BD4476" s="9"/>
      <c r="BE4476" s="9"/>
      <c r="BF4476" s="9"/>
      <c r="BG4476" s="9"/>
      <c r="BH4476" s="9"/>
      <c r="BI4476" s="9"/>
      <c r="BJ4476" s="9"/>
      <c r="BK4476" s="9"/>
      <c r="BL4476" s="9"/>
      <c r="BM4476" s="9"/>
      <c r="BN4476" s="9"/>
      <c r="BO4476" s="9"/>
      <c r="BP4476" s="9"/>
      <c r="BQ4476" s="9"/>
      <c r="BR4476" s="9"/>
      <c r="BS4476" s="9"/>
      <c r="BT4476" s="9"/>
      <c r="BU4476" s="9"/>
      <c r="BV4476" s="9"/>
      <c r="BW4476" s="9"/>
      <c r="BX4476" s="9"/>
      <c r="BY4476" s="9"/>
      <c r="BZ4476" s="9"/>
    </row>
    <row r="4477" spans="1:78">
      <c r="A4477" s="9"/>
      <c r="B4477" s="10"/>
      <c r="D4477" s="9"/>
      <c r="E4477" s="9"/>
      <c r="F4477" s="9"/>
      <c r="G4477" s="9"/>
      <c r="H4477" s="9"/>
      <c r="I4477" s="9"/>
      <c r="J4477" s="9"/>
      <c r="K4477" s="9"/>
      <c r="L4477" s="9"/>
      <c r="M4477" s="9"/>
      <c r="N4477" s="9"/>
      <c r="O4477" s="9"/>
      <c r="P4477" s="9"/>
      <c r="Q4477" s="9"/>
      <c r="R4477" s="9"/>
      <c r="S4477" s="9"/>
      <c r="T4477" s="9"/>
      <c r="U4477" s="9"/>
      <c r="V4477" s="9"/>
      <c r="W4477" s="9"/>
      <c r="X4477" s="9"/>
      <c r="Y4477" s="9"/>
      <c r="Z4477" s="9"/>
      <c r="AA4477" s="9"/>
      <c r="AB4477" s="9"/>
      <c r="AC4477" s="9"/>
      <c r="AD4477" s="9"/>
      <c r="AE4477" s="9"/>
      <c r="AF4477" s="9"/>
      <c r="AG4477" s="9"/>
      <c r="AH4477" s="9"/>
      <c r="AI4477" s="9"/>
      <c r="AJ4477" s="9"/>
      <c r="AK4477" s="9"/>
      <c r="AL4477" s="9"/>
      <c r="AM4477" s="9"/>
      <c r="AN4477" s="9"/>
      <c r="AO4477" s="9"/>
      <c r="AP4477" s="9"/>
      <c r="AQ4477" s="9"/>
      <c r="AR4477" s="9"/>
      <c r="AS4477" s="9"/>
      <c r="AT4477" s="9"/>
      <c r="AU4477" s="9"/>
      <c r="AV4477" s="9"/>
      <c r="AW4477" s="9"/>
      <c r="AX4477" s="9"/>
      <c r="AY4477" s="9"/>
      <c r="AZ4477" s="9"/>
      <c r="BA4477" s="9"/>
      <c r="BB4477" s="9"/>
      <c r="BC4477" s="9"/>
      <c r="BD4477" s="9"/>
      <c r="BE4477" s="9"/>
      <c r="BF4477" s="9"/>
      <c r="BG4477" s="9"/>
      <c r="BH4477" s="9"/>
      <c r="BI4477" s="9"/>
      <c r="BJ4477" s="9"/>
      <c r="BK4477" s="9"/>
      <c r="BL4477" s="9"/>
      <c r="BM4477" s="9"/>
      <c r="BN4477" s="9"/>
      <c r="BO4477" s="9"/>
      <c r="BP4477" s="9"/>
      <c r="BQ4477" s="9"/>
      <c r="BR4477" s="9"/>
      <c r="BS4477" s="9"/>
      <c r="BT4477" s="9"/>
      <c r="BU4477" s="9"/>
      <c r="BV4477" s="9"/>
      <c r="BW4477" s="9"/>
      <c r="BX4477" s="9"/>
      <c r="BY4477" s="9"/>
      <c r="BZ4477" s="9"/>
    </row>
    <row r="4478" spans="1:78">
      <c r="A4478" s="9"/>
      <c r="B4478" s="10"/>
      <c r="D4478" s="9"/>
      <c r="E4478" s="9"/>
      <c r="F4478" s="9"/>
      <c r="G4478" s="9"/>
      <c r="H4478" s="9"/>
      <c r="I4478" s="9"/>
      <c r="J4478" s="9"/>
      <c r="K4478" s="9"/>
      <c r="L4478" s="9"/>
      <c r="M4478" s="9"/>
      <c r="N4478" s="9"/>
      <c r="O4478" s="9"/>
      <c r="P4478" s="9"/>
      <c r="Q4478" s="9"/>
      <c r="R4478" s="9"/>
      <c r="S4478" s="9"/>
      <c r="T4478" s="9"/>
      <c r="U4478" s="9"/>
      <c r="V4478" s="9"/>
      <c r="W4478" s="9"/>
      <c r="X4478" s="9"/>
      <c r="Y4478" s="9"/>
      <c r="Z4478" s="9"/>
      <c r="AA4478" s="9"/>
      <c r="AB4478" s="9"/>
      <c r="AC4478" s="9"/>
      <c r="AD4478" s="9"/>
      <c r="AE4478" s="9"/>
      <c r="AF4478" s="9"/>
      <c r="AG4478" s="9"/>
      <c r="AH4478" s="9"/>
      <c r="AI4478" s="9"/>
      <c r="AJ4478" s="9"/>
      <c r="AK4478" s="9"/>
      <c r="AL4478" s="9"/>
      <c r="AM4478" s="9"/>
      <c r="AN4478" s="9"/>
      <c r="AO4478" s="9"/>
      <c r="AP4478" s="9"/>
      <c r="AQ4478" s="9"/>
      <c r="AR4478" s="9"/>
      <c r="AS4478" s="9"/>
      <c r="AT4478" s="9"/>
      <c r="AU4478" s="9"/>
      <c r="AV4478" s="9"/>
      <c r="AW4478" s="9"/>
      <c r="AX4478" s="9"/>
      <c r="AY4478" s="9"/>
      <c r="AZ4478" s="9"/>
      <c r="BA4478" s="9"/>
      <c r="BB4478" s="9"/>
      <c r="BC4478" s="9"/>
      <c r="BD4478" s="9"/>
      <c r="BE4478" s="9"/>
      <c r="BF4478" s="9"/>
      <c r="BG4478" s="9"/>
      <c r="BH4478" s="9"/>
      <c r="BI4478" s="9"/>
      <c r="BJ4478" s="9"/>
      <c r="BK4478" s="9"/>
      <c r="BL4478" s="9"/>
      <c r="BM4478" s="9"/>
      <c r="BN4478" s="9"/>
      <c r="BO4478" s="9"/>
      <c r="BP4478" s="9"/>
      <c r="BQ4478" s="9"/>
      <c r="BR4478" s="9"/>
      <c r="BS4478" s="9"/>
      <c r="BT4478" s="9"/>
      <c r="BU4478" s="9"/>
      <c r="BV4478" s="9"/>
      <c r="BW4478" s="9"/>
      <c r="BX4478" s="9"/>
      <c r="BY4478" s="9"/>
      <c r="BZ4478" s="9"/>
    </row>
    <row r="4479" spans="1:78">
      <c r="A4479" s="9"/>
      <c r="B4479" s="10"/>
      <c r="D4479" s="9"/>
      <c r="E4479" s="9"/>
      <c r="F4479" s="9"/>
      <c r="G4479" s="9"/>
      <c r="H4479" s="9"/>
      <c r="I4479" s="9"/>
      <c r="J4479" s="9"/>
      <c r="K4479" s="9"/>
      <c r="L4479" s="9"/>
      <c r="M4479" s="9"/>
      <c r="N4479" s="9"/>
      <c r="O4479" s="9"/>
      <c r="P4479" s="9"/>
      <c r="Q4479" s="9"/>
      <c r="R4479" s="9"/>
      <c r="S4479" s="9"/>
      <c r="T4479" s="9"/>
      <c r="U4479" s="9"/>
      <c r="V4479" s="9"/>
      <c r="W4479" s="9"/>
      <c r="X4479" s="9"/>
      <c r="Y4479" s="9"/>
      <c r="Z4479" s="9"/>
      <c r="AA4479" s="9"/>
      <c r="AB4479" s="9"/>
      <c r="AC4479" s="9"/>
      <c r="AD4479" s="9"/>
      <c r="AE4479" s="9"/>
      <c r="AF4479" s="9"/>
      <c r="AG4479" s="9"/>
      <c r="AH4479" s="9"/>
      <c r="AI4479" s="9"/>
      <c r="AJ4479" s="9"/>
      <c r="AK4479" s="9"/>
      <c r="AL4479" s="9"/>
      <c r="AM4479" s="9"/>
      <c r="AN4479" s="9"/>
      <c r="AO4479" s="9"/>
      <c r="AP4479" s="9"/>
      <c r="AQ4479" s="9"/>
      <c r="AR4479" s="9"/>
      <c r="AS4479" s="9"/>
      <c r="AT4479" s="9"/>
      <c r="AU4479" s="9"/>
      <c r="AV4479" s="9"/>
      <c r="AW4479" s="9"/>
      <c r="AX4479" s="9"/>
      <c r="AY4479" s="9"/>
      <c r="AZ4479" s="9"/>
      <c r="BA4479" s="9"/>
      <c r="BB4479" s="9"/>
      <c r="BC4479" s="9"/>
      <c r="BD4479" s="9"/>
      <c r="BE4479" s="9"/>
      <c r="BF4479" s="9"/>
      <c r="BG4479" s="9"/>
      <c r="BH4479" s="9"/>
      <c r="BI4479" s="9"/>
      <c r="BJ4479" s="9"/>
      <c r="BK4479" s="9"/>
      <c r="BL4479" s="9"/>
      <c r="BM4479" s="9"/>
      <c r="BN4479" s="9"/>
      <c r="BO4479" s="9"/>
      <c r="BP4479" s="9"/>
      <c r="BQ4479" s="9"/>
      <c r="BR4479" s="9"/>
      <c r="BS4479" s="9"/>
      <c r="BT4479" s="9"/>
      <c r="BU4479" s="9"/>
      <c r="BV4479" s="9"/>
      <c r="BW4479" s="9"/>
      <c r="BX4479" s="9"/>
      <c r="BY4479" s="9"/>
      <c r="BZ4479" s="9"/>
    </row>
    <row r="4480" spans="1:78">
      <c r="A4480" s="9"/>
      <c r="B4480" s="10"/>
      <c r="D4480" s="9"/>
      <c r="E4480" s="9"/>
      <c r="F4480" s="9"/>
      <c r="G4480" s="9"/>
      <c r="H4480" s="9"/>
      <c r="I4480" s="9"/>
      <c r="J4480" s="9"/>
      <c r="K4480" s="9"/>
      <c r="L4480" s="9"/>
      <c r="M4480" s="9"/>
      <c r="N4480" s="9"/>
      <c r="O4480" s="9"/>
      <c r="P4480" s="9"/>
      <c r="Q4480" s="9"/>
      <c r="R4480" s="9"/>
      <c r="S4480" s="9"/>
      <c r="T4480" s="9"/>
      <c r="U4480" s="9"/>
      <c r="V4480" s="9"/>
      <c r="W4480" s="9"/>
      <c r="X4480" s="9"/>
      <c r="Y4480" s="9"/>
      <c r="Z4480" s="9"/>
      <c r="AA4480" s="9"/>
      <c r="AB4480" s="9"/>
      <c r="AC4480" s="9"/>
      <c r="AD4480" s="9"/>
      <c r="AE4480" s="9"/>
      <c r="AF4480" s="9"/>
      <c r="AG4480" s="9"/>
      <c r="AH4480" s="9"/>
      <c r="AI4480" s="9"/>
      <c r="AJ4480" s="9"/>
      <c r="AK4480" s="9"/>
      <c r="AL4480" s="9"/>
      <c r="AM4480" s="9"/>
      <c r="AN4480" s="9"/>
      <c r="AO4480" s="9"/>
      <c r="AP4480" s="9"/>
      <c r="AQ4480" s="9"/>
      <c r="AR4480" s="9"/>
      <c r="AS4480" s="9"/>
      <c r="AT4480" s="9"/>
      <c r="AU4480" s="9"/>
      <c r="AV4480" s="9"/>
      <c r="AW4480" s="9"/>
      <c r="AX4480" s="9"/>
      <c r="AY4480" s="9"/>
      <c r="AZ4480" s="9"/>
      <c r="BA4480" s="9"/>
      <c r="BB4480" s="9"/>
      <c r="BC4480" s="9"/>
      <c r="BD4480" s="9"/>
      <c r="BE4480" s="9"/>
      <c r="BF4480" s="9"/>
      <c r="BG4480" s="9"/>
      <c r="BH4480" s="9"/>
      <c r="BI4480" s="9"/>
      <c r="BJ4480" s="9"/>
      <c r="BK4480" s="9"/>
      <c r="BL4480" s="9"/>
      <c r="BM4480" s="9"/>
      <c r="BN4480" s="9"/>
      <c r="BO4480" s="9"/>
      <c r="BP4480" s="9"/>
      <c r="BQ4480" s="9"/>
      <c r="BR4480" s="9"/>
      <c r="BS4480" s="9"/>
      <c r="BT4480" s="9"/>
      <c r="BU4480" s="9"/>
      <c r="BV4480" s="9"/>
      <c r="BW4480" s="9"/>
      <c r="BX4480" s="9"/>
      <c r="BY4480" s="9"/>
      <c r="BZ4480" s="9"/>
    </row>
    <row r="4481" spans="1:78">
      <c r="A4481" s="9"/>
      <c r="B4481" s="10"/>
      <c r="D4481" s="9"/>
      <c r="E4481" s="9"/>
      <c r="F4481" s="9"/>
      <c r="G4481" s="9"/>
      <c r="H4481" s="9"/>
      <c r="I4481" s="9"/>
      <c r="J4481" s="9"/>
      <c r="K4481" s="9"/>
      <c r="L4481" s="9"/>
      <c r="M4481" s="9"/>
      <c r="N4481" s="9"/>
      <c r="O4481" s="9"/>
      <c r="P4481" s="9"/>
      <c r="Q4481" s="9"/>
      <c r="R4481" s="9"/>
      <c r="S4481" s="9"/>
      <c r="T4481" s="9"/>
      <c r="U4481" s="9"/>
      <c r="V4481" s="9"/>
      <c r="W4481" s="9"/>
      <c r="X4481" s="9"/>
      <c r="Y4481" s="9"/>
      <c r="Z4481" s="9"/>
      <c r="AA4481" s="9"/>
      <c r="AB4481" s="9"/>
      <c r="AC4481" s="9"/>
      <c r="AD4481" s="9"/>
      <c r="AE4481" s="9"/>
      <c r="AF4481" s="9"/>
      <c r="AG4481" s="9"/>
      <c r="AH4481" s="9"/>
      <c r="AI4481" s="9"/>
      <c r="AJ4481" s="9"/>
      <c r="AK4481" s="9"/>
      <c r="AL4481" s="9"/>
      <c r="AM4481" s="9"/>
      <c r="AN4481" s="9"/>
      <c r="AO4481" s="9"/>
      <c r="AP4481" s="9"/>
      <c r="AQ4481" s="9"/>
      <c r="AR4481" s="9"/>
      <c r="AS4481" s="9"/>
      <c r="AT4481" s="9"/>
      <c r="AU4481" s="9"/>
      <c r="AV4481" s="9"/>
      <c r="AW4481" s="9"/>
      <c r="AX4481" s="9"/>
      <c r="AY4481" s="9"/>
      <c r="AZ4481" s="9"/>
      <c r="BA4481" s="9"/>
      <c r="BB4481" s="9"/>
      <c r="BC4481" s="9"/>
      <c r="BD4481" s="9"/>
      <c r="BE4481" s="9"/>
      <c r="BF4481" s="9"/>
      <c r="BG4481" s="9"/>
      <c r="BH4481" s="9"/>
      <c r="BI4481" s="9"/>
      <c r="BJ4481" s="9"/>
      <c r="BK4481" s="9"/>
      <c r="BL4481" s="9"/>
      <c r="BM4481" s="9"/>
      <c r="BN4481" s="9"/>
      <c r="BO4481" s="9"/>
      <c r="BP4481" s="9"/>
      <c r="BQ4481" s="9"/>
      <c r="BR4481" s="9"/>
      <c r="BS4481" s="9"/>
      <c r="BT4481" s="9"/>
      <c r="BU4481" s="9"/>
      <c r="BV4481" s="9"/>
      <c r="BW4481" s="9"/>
      <c r="BX4481" s="9"/>
      <c r="BY4481" s="9"/>
      <c r="BZ4481" s="9"/>
    </row>
    <row r="4482" spans="1:78">
      <c r="A4482" s="9"/>
      <c r="B4482" s="10"/>
      <c r="D4482" s="9"/>
      <c r="E4482" s="9"/>
      <c r="F4482" s="9"/>
      <c r="G4482" s="9"/>
      <c r="H4482" s="9"/>
      <c r="I4482" s="9"/>
      <c r="J4482" s="9"/>
      <c r="K4482" s="9"/>
      <c r="L4482" s="9"/>
      <c r="M4482" s="9"/>
      <c r="N4482" s="9"/>
      <c r="O4482" s="9"/>
      <c r="P4482" s="9"/>
      <c r="Q4482" s="9"/>
      <c r="R4482" s="9"/>
      <c r="S4482" s="9"/>
      <c r="T4482" s="9"/>
      <c r="U4482" s="9"/>
      <c r="V4482" s="9"/>
      <c r="W4482" s="9"/>
      <c r="X4482" s="9"/>
      <c r="Y4482" s="9"/>
      <c r="Z4482" s="9"/>
      <c r="AA4482" s="9"/>
      <c r="AB4482" s="9"/>
      <c r="AC4482" s="9"/>
      <c r="AD4482" s="9"/>
      <c r="AE4482" s="9"/>
      <c r="AF4482" s="9"/>
      <c r="AG4482" s="9"/>
      <c r="AH4482" s="9"/>
      <c r="AI4482" s="9"/>
      <c r="AJ4482" s="9"/>
      <c r="AK4482" s="9"/>
      <c r="AL4482" s="9"/>
      <c r="AM4482" s="9"/>
      <c r="AN4482" s="9"/>
      <c r="AO4482" s="9"/>
      <c r="AP4482" s="9"/>
      <c r="AQ4482" s="9"/>
      <c r="AR4482" s="9"/>
      <c r="AS4482" s="9"/>
      <c r="AT4482" s="9"/>
      <c r="AU4482" s="9"/>
      <c r="AV4482" s="9"/>
      <c r="AW4482" s="9"/>
      <c r="AX4482" s="9"/>
      <c r="AY4482" s="9"/>
      <c r="AZ4482" s="9"/>
      <c r="BA4482" s="9"/>
      <c r="BB4482" s="9"/>
      <c r="BC4482" s="9"/>
      <c r="BD4482" s="9"/>
      <c r="BE4482" s="9"/>
      <c r="BF4482" s="9"/>
      <c r="BG4482" s="9"/>
      <c r="BH4482" s="9"/>
      <c r="BI4482" s="9"/>
      <c r="BJ4482" s="9"/>
      <c r="BK4482" s="9"/>
      <c r="BL4482" s="9"/>
      <c r="BM4482" s="9"/>
      <c r="BN4482" s="9"/>
      <c r="BO4482" s="9"/>
      <c r="BP4482" s="9"/>
      <c r="BQ4482" s="9"/>
      <c r="BR4482" s="9"/>
      <c r="BS4482" s="9"/>
      <c r="BT4482" s="9"/>
      <c r="BU4482" s="9"/>
      <c r="BV4482" s="9"/>
      <c r="BW4482" s="9"/>
      <c r="BX4482" s="9"/>
      <c r="BY4482" s="9"/>
      <c r="BZ4482" s="9"/>
    </row>
    <row r="4483" spans="1:78">
      <c r="A4483" s="9"/>
      <c r="B4483" s="10"/>
      <c r="D4483" s="9"/>
      <c r="E4483" s="9"/>
      <c r="F4483" s="9"/>
      <c r="G4483" s="9"/>
      <c r="H4483" s="9"/>
      <c r="I4483" s="9"/>
      <c r="J4483" s="9"/>
      <c r="K4483" s="9"/>
      <c r="L4483" s="9"/>
      <c r="M4483" s="9"/>
      <c r="N4483" s="9"/>
      <c r="O4483" s="9"/>
      <c r="P4483" s="9"/>
      <c r="Q4483" s="9"/>
      <c r="R4483" s="9"/>
      <c r="S4483" s="9"/>
      <c r="T4483" s="9"/>
      <c r="U4483" s="9"/>
      <c r="V4483" s="9"/>
      <c r="W4483" s="9"/>
      <c r="X4483" s="9"/>
      <c r="Y4483" s="9"/>
      <c r="Z4483" s="9"/>
      <c r="AA4483" s="9"/>
      <c r="AB4483" s="9"/>
      <c r="AC4483" s="9"/>
      <c r="AD4483" s="9"/>
      <c r="AE4483" s="9"/>
      <c r="AF4483" s="9"/>
      <c r="AG4483" s="9"/>
      <c r="AH4483" s="9"/>
      <c r="AI4483" s="9"/>
      <c r="AJ4483" s="9"/>
      <c r="AK4483" s="9"/>
      <c r="AL4483" s="9"/>
      <c r="AM4483" s="9"/>
      <c r="AN4483" s="9"/>
      <c r="AO4483" s="9"/>
      <c r="AP4483" s="9"/>
      <c r="AQ4483" s="9"/>
      <c r="AR4483" s="9"/>
      <c r="AS4483" s="9"/>
      <c r="AT4483" s="9"/>
      <c r="AU4483" s="9"/>
      <c r="AV4483" s="9"/>
      <c r="AW4483" s="9"/>
      <c r="AX4483" s="9"/>
      <c r="AY4483" s="9"/>
      <c r="AZ4483" s="9"/>
      <c r="BA4483" s="9"/>
      <c r="BB4483" s="9"/>
      <c r="BC4483" s="9"/>
      <c r="BD4483" s="9"/>
      <c r="BE4483" s="9"/>
      <c r="BF4483" s="9"/>
      <c r="BG4483" s="9"/>
      <c r="BH4483" s="9"/>
      <c r="BI4483" s="9"/>
      <c r="BJ4483" s="9"/>
      <c r="BK4483" s="9"/>
      <c r="BL4483" s="9"/>
      <c r="BM4483" s="9"/>
      <c r="BN4483" s="9"/>
      <c r="BO4483" s="9"/>
      <c r="BP4483" s="9"/>
      <c r="BQ4483" s="9"/>
      <c r="BR4483" s="9"/>
      <c r="BS4483" s="9"/>
      <c r="BT4483" s="9"/>
      <c r="BU4483" s="9"/>
      <c r="BV4483" s="9"/>
      <c r="BW4483" s="9"/>
      <c r="BX4483" s="9"/>
      <c r="BY4483" s="9"/>
      <c r="BZ4483" s="9"/>
    </row>
    <row r="4484" spans="1:78">
      <c r="A4484" s="9"/>
      <c r="B4484" s="10"/>
      <c r="D4484" s="9"/>
      <c r="E4484" s="9"/>
      <c r="F4484" s="9"/>
      <c r="G4484" s="9"/>
      <c r="H4484" s="9"/>
      <c r="I4484" s="9"/>
      <c r="J4484" s="9"/>
      <c r="K4484" s="9"/>
      <c r="L4484" s="9"/>
      <c r="M4484" s="9"/>
      <c r="N4484" s="9"/>
      <c r="O4484" s="9"/>
      <c r="P4484" s="9"/>
      <c r="Q4484" s="9"/>
      <c r="R4484" s="9"/>
      <c r="S4484" s="9"/>
      <c r="T4484" s="9"/>
      <c r="U4484" s="9"/>
      <c r="V4484" s="9"/>
      <c r="W4484" s="9"/>
      <c r="X4484" s="9"/>
      <c r="Y4484" s="9"/>
      <c r="Z4484" s="9"/>
      <c r="AA4484" s="9"/>
      <c r="AB4484" s="9"/>
      <c r="AC4484" s="9"/>
      <c r="AD4484" s="9"/>
      <c r="AE4484" s="9"/>
      <c r="AF4484" s="9"/>
      <c r="AG4484" s="9"/>
      <c r="AH4484" s="9"/>
      <c r="AI4484" s="9"/>
      <c r="AJ4484" s="9"/>
      <c r="AK4484" s="9"/>
      <c r="AL4484" s="9"/>
      <c r="AM4484" s="9"/>
      <c r="AN4484" s="9"/>
      <c r="AO4484" s="9"/>
      <c r="AP4484" s="9"/>
      <c r="AQ4484" s="9"/>
      <c r="AR4484" s="9"/>
      <c r="AS4484" s="9"/>
      <c r="AT4484" s="9"/>
      <c r="AU4484" s="9"/>
      <c r="AV4484" s="9"/>
      <c r="AW4484" s="9"/>
      <c r="AX4484" s="9"/>
      <c r="AY4484" s="9"/>
      <c r="AZ4484" s="9"/>
      <c r="BA4484" s="9"/>
      <c r="BB4484" s="9"/>
      <c r="BC4484" s="9"/>
      <c r="BD4484" s="9"/>
      <c r="BE4484" s="9"/>
      <c r="BF4484" s="9"/>
      <c r="BG4484" s="9"/>
      <c r="BH4484" s="9"/>
      <c r="BI4484" s="9"/>
      <c r="BJ4484" s="9"/>
      <c r="BK4484" s="9"/>
      <c r="BL4484" s="9"/>
      <c r="BM4484" s="9"/>
      <c r="BN4484" s="9"/>
      <c r="BO4484" s="9"/>
      <c r="BP4484" s="9"/>
      <c r="BQ4484" s="9"/>
      <c r="BR4484" s="9"/>
      <c r="BS4484" s="9"/>
      <c r="BT4484" s="9"/>
      <c r="BU4484" s="9"/>
      <c r="BV4484" s="9"/>
      <c r="BW4484" s="9"/>
      <c r="BX4484" s="9"/>
      <c r="BY4484" s="9"/>
      <c r="BZ4484" s="9"/>
    </row>
    <row r="4485" spans="1:78">
      <c r="A4485" s="9"/>
      <c r="B4485" s="10"/>
      <c r="D4485" s="9"/>
      <c r="E4485" s="9"/>
      <c r="F4485" s="9"/>
      <c r="G4485" s="9"/>
      <c r="H4485" s="9"/>
      <c r="I4485" s="9"/>
      <c r="J4485" s="9"/>
      <c r="K4485" s="9"/>
      <c r="L4485" s="9"/>
      <c r="M4485" s="9"/>
      <c r="N4485" s="9"/>
      <c r="O4485" s="9"/>
      <c r="P4485" s="9"/>
      <c r="Q4485" s="9"/>
      <c r="R4485" s="9"/>
      <c r="S4485" s="9"/>
      <c r="T4485" s="9"/>
      <c r="U4485" s="9"/>
      <c r="V4485" s="9"/>
      <c r="W4485" s="9"/>
      <c r="X4485" s="9"/>
      <c r="Y4485" s="9"/>
      <c r="Z4485" s="9"/>
      <c r="AA4485" s="9"/>
      <c r="AB4485" s="9"/>
      <c r="AC4485" s="9"/>
      <c r="AD4485" s="9"/>
      <c r="AE4485" s="9"/>
      <c r="AF4485" s="9"/>
      <c r="AG4485" s="9"/>
      <c r="AH4485" s="9"/>
      <c r="AI4485" s="9"/>
      <c r="AJ4485" s="9"/>
      <c r="AK4485" s="9"/>
      <c r="AL4485" s="9"/>
      <c r="AM4485" s="9"/>
      <c r="AN4485" s="9"/>
      <c r="AO4485" s="9"/>
      <c r="AP4485" s="9"/>
      <c r="AQ4485" s="9"/>
      <c r="AR4485" s="9"/>
      <c r="AS4485" s="9"/>
      <c r="AT4485" s="9"/>
      <c r="AU4485" s="9"/>
      <c r="AV4485" s="9"/>
      <c r="AW4485" s="9"/>
      <c r="AX4485" s="9"/>
      <c r="AY4485" s="9"/>
      <c r="AZ4485" s="9"/>
      <c r="BA4485" s="9"/>
      <c r="BB4485" s="9"/>
      <c r="BC4485" s="9"/>
      <c r="BD4485" s="9"/>
      <c r="BE4485" s="9"/>
      <c r="BF4485" s="9"/>
      <c r="BG4485" s="9"/>
      <c r="BH4485" s="9"/>
      <c r="BI4485" s="9"/>
      <c r="BJ4485" s="9"/>
      <c r="BK4485" s="9"/>
      <c r="BL4485" s="9"/>
      <c r="BM4485" s="9"/>
      <c r="BN4485" s="9"/>
      <c r="BO4485" s="9"/>
      <c r="BP4485" s="9"/>
      <c r="BQ4485" s="9"/>
      <c r="BR4485" s="9"/>
      <c r="BS4485" s="9"/>
      <c r="BT4485" s="9"/>
      <c r="BU4485" s="9"/>
      <c r="BV4485" s="9"/>
      <c r="BW4485" s="9"/>
      <c r="BX4485" s="9"/>
      <c r="BY4485" s="9"/>
      <c r="BZ4485" s="9"/>
    </row>
    <row r="4486" spans="1:78">
      <c r="A4486" s="9"/>
      <c r="B4486" s="10"/>
      <c r="D4486" s="9"/>
      <c r="E4486" s="9"/>
      <c r="F4486" s="9"/>
      <c r="G4486" s="9"/>
      <c r="H4486" s="9"/>
      <c r="I4486" s="9"/>
      <c r="J4486" s="9"/>
      <c r="K4486" s="9"/>
      <c r="L4486" s="9"/>
      <c r="M4486" s="9"/>
      <c r="N4486" s="9"/>
      <c r="O4486" s="9"/>
      <c r="P4486" s="9"/>
      <c r="Q4486" s="9"/>
      <c r="R4486" s="9"/>
      <c r="S4486" s="9"/>
      <c r="T4486" s="9"/>
      <c r="U4486" s="9"/>
      <c r="V4486" s="9"/>
      <c r="W4486" s="9"/>
      <c r="X4486" s="9"/>
      <c r="Y4486" s="9"/>
      <c r="Z4486" s="9"/>
      <c r="AA4486" s="9"/>
      <c r="AB4486" s="9"/>
      <c r="AC4486" s="9"/>
      <c r="AD4486" s="9"/>
      <c r="AE4486" s="9"/>
      <c r="AF4486" s="9"/>
      <c r="AG4486" s="9"/>
      <c r="AH4486" s="9"/>
      <c r="AI4486" s="9"/>
      <c r="AJ4486" s="9"/>
      <c r="AK4486" s="9"/>
      <c r="AL4486" s="9"/>
      <c r="AM4486" s="9"/>
      <c r="AN4486" s="9"/>
      <c r="AO4486" s="9"/>
      <c r="AP4486" s="9"/>
      <c r="AQ4486" s="9"/>
      <c r="AR4486" s="9"/>
      <c r="AS4486" s="9"/>
      <c r="AT4486" s="9"/>
      <c r="AU4486" s="9"/>
      <c r="AV4486" s="9"/>
      <c r="AW4486" s="9"/>
      <c r="AX4486" s="9"/>
      <c r="AY4486" s="9"/>
      <c r="AZ4486" s="9"/>
      <c r="BA4486" s="9"/>
      <c r="BB4486" s="9"/>
      <c r="BC4486" s="9"/>
      <c r="BD4486" s="9"/>
      <c r="BE4486" s="9"/>
      <c r="BF4486" s="9"/>
      <c r="BG4486" s="9"/>
      <c r="BH4486" s="9"/>
      <c r="BI4486" s="9"/>
      <c r="BJ4486" s="9"/>
      <c r="BK4486" s="9"/>
      <c r="BL4486" s="9"/>
      <c r="BM4486" s="9"/>
      <c r="BN4486" s="9"/>
      <c r="BO4486" s="9"/>
      <c r="BP4486" s="9"/>
      <c r="BQ4486" s="9"/>
      <c r="BR4486" s="9"/>
      <c r="BS4486" s="9"/>
      <c r="BT4486" s="9"/>
      <c r="BU4486" s="9"/>
      <c r="BV4486" s="9"/>
      <c r="BW4486" s="9"/>
      <c r="BX4486" s="9"/>
      <c r="BY4486" s="9"/>
      <c r="BZ4486" s="9"/>
    </row>
    <row r="4487" spans="1:78">
      <c r="A4487" s="9"/>
      <c r="B4487" s="10"/>
      <c r="D4487" s="9"/>
      <c r="E4487" s="9"/>
      <c r="F4487" s="9"/>
      <c r="G4487" s="9"/>
      <c r="H4487" s="9"/>
      <c r="I4487" s="9"/>
      <c r="J4487" s="9"/>
      <c r="K4487" s="9"/>
      <c r="L4487" s="9"/>
      <c r="M4487" s="9"/>
      <c r="N4487" s="9"/>
      <c r="O4487" s="9"/>
      <c r="P4487" s="9"/>
      <c r="Q4487" s="9"/>
      <c r="R4487" s="9"/>
      <c r="S4487" s="9"/>
      <c r="T4487" s="9"/>
      <c r="U4487" s="9"/>
      <c r="V4487" s="9"/>
      <c r="W4487" s="9"/>
      <c r="X4487" s="9"/>
      <c r="Y4487" s="9"/>
      <c r="Z4487" s="9"/>
      <c r="AA4487" s="9"/>
      <c r="AB4487" s="9"/>
      <c r="AC4487" s="9"/>
      <c r="AD4487" s="9"/>
      <c r="AE4487" s="9"/>
      <c r="AF4487" s="9"/>
      <c r="AG4487" s="9"/>
      <c r="AH4487" s="9"/>
      <c r="AI4487" s="9"/>
      <c r="AJ4487" s="9"/>
      <c r="AK4487" s="9"/>
      <c r="AL4487" s="9"/>
      <c r="AM4487" s="9"/>
      <c r="AN4487" s="9"/>
      <c r="AO4487" s="9"/>
      <c r="AP4487" s="9"/>
      <c r="AQ4487" s="9"/>
      <c r="AR4487" s="9"/>
      <c r="AS4487" s="9"/>
      <c r="AT4487" s="9"/>
      <c r="AU4487" s="9"/>
      <c r="AV4487" s="9"/>
      <c r="AW4487" s="9"/>
      <c r="AX4487" s="9"/>
      <c r="AY4487" s="9"/>
      <c r="AZ4487" s="9"/>
      <c r="BA4487" s="9"/>
      <c r="BB4487" s="9"/>
      <c r="BC4487" s="9"/>
      <c r="BD4487" s="9"/>
      <c r="BE4487" s="9"/>
      <c r="BF4487" s="9"/>
      <c r="BG4487" s="9"/>
      <c r="BH4487" s="9"/>
      <c r="BI4487" s="9"/>
      <c r="BJ4487" s="9"/>
      <c r="BK4487" s="9"/>
      <c r="BL4487" s="9"/>
      <c r="BM4487" s="9"/>
      <c r="BN4487" s="9"/>
      <c r="BO4487" s="9"/>
      <c r="BP4487" s="9"/>
      <c r="BQ4487" s="9"/>
      <c r="BR4487" s="9"/>
      <c r="BS4487" s="9"/>
      <c r="BT4487" s="9"/>
      <c r="BU4487" s="9"/>
      <c r="BV4487" s="9"/>
      <c r="BW4487" s="9"/>
      <c r="BX4487" s="9"/>
      <c r="BY4487" s="9"/>
      <c r="BZ4487" s="9"/>
    </row>
    <row r="4488" spans="1:78">
      <c r="A4488" s="9"/>
      <c r="B4488" s="10"/>
      <c r="D4488" s="9"/>
      <c r="E4488" s="9"/>
      <c r="F4488" s="9"/>
      <c r="G4488" s="9"/>
      <c r="H4488" s="9"/>
      <c r="I4488" s="9"/>
      <c r="J4488" s="9"/>
      <c r="K4488" s="9"/>
      <c r="L4488" s="9"/>
      <c r="M4488" s="9"/>
      <c r="N4488" s="9"/>
      <c r="O4488" s="9"/>
      <c r="P4488" s="9"/>
      <c r="Q4488" s="9"/>
      <c r="R4488" s="9"/>
      <c r="S4488" s="9"/>
      <c r="T4488" s="9"/>
      <c r="U4488" s="9"/>
      <c r="V4488" s="9"/>
      <c r="W4488" s="9"/>
      <c r="X4488" s="9"/>
      <c r="Y4488" s="9"/>
      <c r="Z4488" s="9"/>
      <c r="AA4488" s="9"/>
      <c r="AB4488" s="9"/>
      <c r="AC4488" s="9"/>
      <c r="AD4488" s="9"/>
      <c r="AE4488" s="9"/>
      <c r="AF4488" s="9"/>
      <c r="AG4488" s="9"/>
      <c r="AH4488" s="9"/>
      <c r="AI4488" s="9"/>
      <c r="AJ4488" s="9"/>
      <c r="AK4488" s="9"/>
      <c r="AL4488" s="9"/>
      <c r="AM4488" s="9"/>
      <c r="AN4488" s="9"/>
      <c r="AO4488" s="9"/>
      <c r="AP4488" s="9"/>
      <c r="AQ4488" s="9"/>
      <c r="AR4488" s="9"/>
      <c r="AS4488" s="9"/>
      <c r="AT4488" s="9"/>
      <c r="AU4488" s="9"/>
      <c r="AV4488" s="9"/>
      <c r="AW4488" s="9"/>
      <c r="AX4488" s="9"/>
      <c r="AY4488" s="9"/>
      <c r="AZ4488" s="9"/>
      <c r="BA4488" s="9"/>
      <c r="BB4488" s="9"/>
      <c r="BC4488" s="9"/>
      <c r="BD4488" s="9"/>
      <c r="BE4488" s="9"/>
      <c r="BF4488" s="9"/>
      <c r="BG4488" s="9"/>
      <c r="BH4488" s="9"/>
      <c r="BI4488" s="9"/>
      <c r="BJ4488" s="9"/>
      <c r="BK4488" s="9"/>
      <c r="BL4488" s="9"/>
      <c r="BM4488" s="9"/>
      <c r="BN4488" s="9"/>
      <c r="BO4488" s="9"/>
      <c r="BP4488" s="9"/>
      <c r="BQ4488" s="9"/>
      <c r="BR4488" s="9"/>
      <c r="BS4488" s="9"/>
      <c r="BT4488" s="9"/>
      <c r="BU4488" s="9"/>
      <c r="BV4488" s="9"/>
      <c r="BW4488" s="9"/>
      <c r="BX4488" s="9"/>
      <c r="BY4488" s="9"/>
      <c r="BZ4488" s="9"/>
    </row>
    <row r="4489" spans="1:78">
      <c r="A4489" s="9"/>
      <c r="B4489" s="10"/>
      <c r="D4489" s="9"/>
      <c r="E4489" s="9"/>
      <c r="F4489" s="9"/>
      <c r="G4489" s="9"/>
      <c r="H4489" s="9"/>
      <c r="I4489" s="9"/>
      <c r="J4489" s="9"/>
      <c r="K4489" s="9"/>
      <c r="L4489" s="9"/>
      <c r="M4489" s="9"/>
      <c r="N4489" s="9"/>
      <c r="O4489" s="9"/>
      <c r="P4489" s="9"/>
      <c r="Q4489" s="9"/>
      <c r="R4489" s="9"/>
      <c r="S4489" s="9"/>
      <c r="T4489" s="9"/>
      <c r="U4489" s="9"/>
      <c r="V4489" s="9"/>
      <c r="W4489" s="9"/>
      <c r="X4489" s="9"/>
      <c r="Y4489" s="9"/>
      <c r="Z4489" s="9"/>
      <c r="AA4489" s="9"/>
      <c r="AB4489" s="9"/>
      <c r="AC4489" s="9"/>
      <c r="AD4489" s="9"/>
      <c r="AE4489" s="9"/>
      <c r="AF4489" s="9"/>
      <c r="AG4489" s="9"/>
      <c r="AH4489" s="9"/>
      <c r="AI4489" s="9"/>
      <c r="AJ4489" s="9"/>
      <c r="AK4489" s="9"/>
      <c r="AL4489" s="9"/>
      <c r="AM4489" s="9"/>
      <c r="AN4489" s="9"/>
      <c r="AO4489" s="9"/>
      <c r="AP4489" s="9"/>
      <c r="AQ4489" s="9"/>
      <c r="AR4489" s="9"/>
      <c r="AS4489" s="9"/>
      <c r="AT4489" s="9"/>
      <c r="AU4489" s="9"/>
      <c r="AV4489" s="9"/>
      <c r="AW4489" s="9"/>
      <c r="AX4489" s="9"/>
      <c r="AY4489" s="9"/>
      <c r="AZ4489" s="9"/>
      <c r="BA4489" s="9"/>
      <c r="BB4489" s="9"/>
      <c r="BC4489" s="9"/>
      <c r="BD4489" s="9"/>
      <c r="BE4489" s="9"/>
      <c r="BF4489" s="9"/>
      <c r="BG4489" s="9"/>
      <c r="BH4489" s="9"/>
      <c r="BI4489" s="9"/>
      <c r="BJ4489" s="9"/>
      <c r="BK4489" s="9"/>
      <c r="BL4489" s="9"/>
      <c r="BM4489" s="9"/>
      <c r="BN4489" s="9"/>
      <c r="BO4489" s="9"/>
      <c r="BP4489" s="9"/>
      <c r="BQ4489" s="9"/>
      <c r="BR4489" s="9"/>
      <c r="BS4489" s="9"/>
      <c r="BT4489" s="9"/>
      <c r="BU4489" s="9"/>
      <c r="BV4489" s="9"/>
      <c r="BW4489" s="9"/>
      <c r="BX4489" s="9"/>
      <c r="BY4489" s="9"/>
      <c r="BZ4489" s="9"/>
    </row>
    <row r="4490" spans="1:78">
      <c r="A4490" s="9"/>
      <c r="B4490" s="10"/>
      <c r="D4490" s="9"/>
      <c r="E4490" s="9"/>
      <c r="F4490" s="9"/>
      <c r="G4490" s="9"/>
      <c r="H4490" s="9"/>
      <c r="I4490" s="9"/>
      <c r="J4490" s="9"/>
      <c r="K4490" s="9"/>
      <c r="L4490" s="9"/>
      <c r="M4490" s="9"/>
      <c r="N4490" s="9"/>
      <c r="O4490" s="9"/>
      <c r="P4490" s="9"/>
      <c r="Q4490" s="9"/>
      <c r="R4490" s="9"/>
      <c r="S4490" s="9"/>
      <c r="T4490" s="9"/>
      <c r="U4490" s="9"/>
      <c r="V4490" s="9"/>
      <c r="W4490" s="9"/>
      <c r="X4490" s="9"/>
      <c r="Y4490" s="9"/>
      <c r="Z4490" s="9"/>
      <c r="AA4490" s="9"/>
      <c r="AB4490" s="9"/>
      <c r="AC4490" s="9"/>
      <c r="AD4490" s="9"/>
      <c r="AE4490" s="9"/>
      <c r="AF4490" s="9"/>
      <c r="AG4490" s="9"/>
      <c r="AH4490" s="9"/>
      <c r="AI4490" s="9"/>
      <c r="AJ4490" s="9"/>
      <c r="AK4490" s="9"/>
      <c r="AL4490" s="9"/>
      <c r="AM4490" s="9"/>
      <c r="AN4490" s="9"/>
      <c r="AO4490" s="9"/>
      <c r="AP4490" s="9"/>
      <c r="AQ4490" s="9"/>
      <c r="AR4490" s="9"/>
      <c r="AS4490" s="9"/>
      <c r="AT4490" s="9"/>
      <c r="AU4490" s="9"/>
      <c r="AV4490" s="9"/>
      <c r="AW4490" s="9"/>
      <c r="AX4490" s="9"/>
      <c r="AY4490" s="9"/>
      <c r="AZ4490" s="9"/>
      <c r="BA4490" s="9"/>
      <c r="BB4490" s="9"/>
      <c r="BC4490" s="9"/>
      <c r="BD4490" s="9"/>
      <c r="BE4490" s="9"/>
      <c r="BF4490" s="9"/>
      <c r="BG4490" s="9"/>
      <c r="BH4490" s="9"/>
      <c r="BI4490" s="9"/>
      <c r="BJ4490" s="9"/>
      <c r="BK4490" s="9"/>
      <c r="BL4490" s="9"/>
      <c r="BM4490" s="9"/>
      <c r="BN4490" s="9"/>
      <c r="BO4490" s="9"/>
      <c r="BP4490" s="9"/>
      <c r="BQ4490" s="9"/>
      <c r="BR4490" s="9"/>
      <c r="BS4490" s="9"/>
      <c r="BT4490" s="9"/>
      <c r="BU4490" s="9"/>
      <c r="BV4490" s="9"/>
      <c r="BW4490" s="9"/>
      <c r="BX4490" s="9"/>
      <c r="BY4490" s="9"/>
      <c r="BZ4490" s="9"/>
    </row>
    <row r="4491" spans="1:78">
      <c r="A4491" s="9"/>
      <c r="B4491" s="10"/>
      <c r="D4491" s="9"/>
      <c r="E4491" s="9"/>
      <c r="F4491" s="9"/>
      <c r="G4491" s="9"/>
      <c r="H4491" s="9"/>
      <c r="I4491" s="9"/>
      <c r="J4491" s="9"/>
      <c r="K4491" s="9"/>
      <c r="L4491" s="9"/>
      <c r="M4491" s="9"/>
      <c r="N4491" s="9"/>
      <c r="O4491" s="9"/>
      <c r="P4491" s="9"/>
      <c r="Q4491" s="9"/>
      <c r="R4491" s="9"/>
      <c r="S4491" s="9"/>
      <c r="T4491" s="9"/>
      <c r="U4491" s="9"/>
      <c r="V4491" s="9"/>
      <c r="W4491" s="9"/>
      <c r="X4491" s="9"/>
      <c r="Y4491" s="9"/>
      <c r="Z4491" s="9"/>
      <c r="AA4491" s="9"/>
      <c r="AB4491" s="9"/>
      <c r="AC4491" s="9"/>
      <c r="AD4491" s="9"/>
      <c r="AE4491" s="9"/>
      <c r="AF4491" s="9"/>
      <c r="AG4491" s="9"/>
      <c r="AH4491" s="9"/>
      <c r="AI4491" s="9"/>
      <c r="AJ4491" s="9"/>
      <c r="AK4491" s="9"/>
      <c r="AL4491" s="9"/>
      <c r="AM4491" s="9"/>
      <c r="AN4491" s="9"/>
      <c r="AO4491" s="9"/>
      <c r="AP4491" s="9"/>
      <c r="AQ4491" s="9"/>
      <c r="AR4491" s="9"/>
      <c r="AS4491" s="9"/>
      <c r="AT4491" s="9"/>
      <c r="AU4491" s="9"/>
      <c r="AV4491" s="9"/>
      <c r="AW4491" s="9"/>
      <c r="AX4491" s="9"/>
      <c r="AY4491" s="9"/>
      <c r="AZ4491" s="9"/>
      <c r="BA4491" s="9"/>
      <c r="BB4491" s="9"/>
      <c r="BC4491" s="9"/>
      <c r="BD4491" s="9"/>
      <c r="BE4491" s="9"/>
      <c r="BF4491" s="9"/>
      <c r="BG4491" s="9"/>
      <c r="BH4491" s="9"/>
      <c r="BI4491" s="9"/>
      <c r="BJ4491" s="9"/>
      <c r="BK4491" s="9"/>
      <c r="BL4491" s="9"/>
      <c r="BM4491" s="9"/>
      <c r="BN4491" s="9"/>
      <c r="BO4491" s="9"/>
      <c r="BP4491" s="9"/>
      <c r="BQ4491" s="9"/>
      <c r="BR4491" s="9"/>
      <c r="BS4491" s="9"/>
      <c r="BT4491" s="9"/>
      <c r="BU4491" s="9"/>
      <c r="BV4491" s="9"/>
      <c r="BW4491" s="9"/>
      <c r="BX4491" s="9"/>
      <c r="BY4491" s="9"/>
      <c r="BZ4491" s="9"/>
    </row>
    <row r="4492" spans="1:78">
      <c r="A4492" s="9"/>
      <c r="B4492" s="10"/>
      <c r="D4492" s="9"/>
      <c r="E4492" s="9"/>
      <c r="F4492" s="9"/>
      <c r="G4492" s="9"/>
      <c r="H4492" s="9"/>
      <c r="I4492" s="9"/>
      <c r="J4492" s="9"/>
      <c r="K4492" s="9"/>
      <c r="L4492" s="9"/>
      <c r="M4492" s="9"/>
      <c r="N4492" s="9"/>
      <c r="O4492" s="9"/>
      <c r="P4492" s="9"/>
      <c r="Q4492" s="9"/>
      <c r="R4492" s="9"/>
      <c r="S4492" s="9"/>
      <c r="T4492" s="9"/>
      <c r="U4492" s="9"/>
      <c r="V4492" s="9"/>
      <c r="W4492" s="9"/>
      <c r="X4492" s="9"/>
      <c r="Y4492" s="9"/>
      <c r="Z4492" s="9"/>
      <c r="AA4492" s="9"/>
      <c r="AB4492" s="9"/>
      <c r="AC4492" s="9"/>
      <c r="AD4492" s="9"/>
      <c r="AE4492" s="9"/>
      <c r="AF4492" s="9"/>
      <c r="AG4492" s="9"/>
      <c r="AH4492" s="9"/>
      <c r="AI4492" s="9"/>
      <c r="AJ4492" s="9"/>
      <c r="AK4492" s="9"/>
      <c r="AL4492" s="9"/>
      <c r="AM4492" s="9"/>
      <c r="AN4492" s="9"/>
      <c r="AO4492" s="9"/>
      <c r="AP4492" s="9"/>
      <c r="AQ4492" s="9"/>
      <c r="AR4492" s="9"/>
      <c r="AS4492" s="9"/>
      <c r="AT4492" s="9"/>
      <c r="AU4492" s="9"/>
      <c r="AV4492" s="9"/>
      <c r="AW4492" s="9"/>
      <c r="AX4492" s="9"/>
      <c r="AY4492" s="9"/>
      <c r="AZ4492" s="9"/>
      <c r="BA4492" s="9"/>
      <c r="BB4492" s="9"/>
      <c r="BC4492" s="9"/>
      <c r="BD4492" s="9"/>
      <c r="BE4492" s="9"/>
      <c r="BF4492" s="9"/>
      <c r="BG4492" s="9"/>
      <c r="BH4492" s="9"/>
      <c r="BI4492" s="9"/>
      <c r="BJ4492" s="9"/>
      <c r="BK4492" s="9"/>
      <c r="BL4492" s="9"/>
      <c r="BM4492" s="9"/>
      <c r="BN4492" s="9"/>
      <c r="BO4492" s="9"/>
      <c r="BP4492" s="9"/>
      <c r="BQ4492" s="9"/>
      <c r="BR4492" s="9"/>
      <c r="BS4492" s="9"/>
      <c r="BT4492" s="9"/>
      <c r="BU4492" s="9"/>
      <c r="BV4492" s="9"/>
      <c r="BW4492" s="9"/>
      <c r="BX4492" s="9"/>
      <c r="BY4492" s="9"/>
      <c r="BZ4492" s="9"/>
    </row>
    <row r="4493" spans="1:78">
      <c r="A4493" s="9"/>
      <c r="B4493" s="10"/>
      <c r="D4493" s="9"/>
      <c r="E4493" s="9"/>
      <c r="F4493" s="9"/>
      <c r="G4493" s="9"/>
      <c r="H4493" s="9"/>
      <c r="I4493" s="9"/>
      <c r="J4493" s="9"/>
      <c r="K4493" s="9"/>
      <c r="L4493" s="9"/>
      <c r="M4493" s="9"/>
      <c r="N4493" s="9"/>
      <c r="O4493" s="9"/>
      <c r="P4493" s="9"/>
      <c r="Q4493" s="9"/>
      <c r="R4493" s="9"/>
      <c r="S4493" s="9"/>
      <c r="T4493" s="9"/>
      <c r="U4493" s="9"/>
      <c r="V4493" s="9"/>
      <c r="W4493" s="9"/>
      <c r="X4493" s="9"/>
      <c r="Y4493" s="9"/>
      <c r="Z4493" s="9"/>
      <c r="AA4493" s="9"/>
      <c r="AB4493" s="9"/>
      <c r="AC4493" s="9"/>
      <c r="AD4493" s="9"/>
      <c r="AE4493" s="9"/>
      <c r="AF4493" s="9"/>
      <c r="AG4493" s="9"/>
      <c r="AH4493" s="9"/>
      <c r="AI4493" s="9"/>
      <c r="AJ4493" s="9"/>
      <c r="AK4493" s="9"/>
      <c r="AL4493" s="9"/>
      <c r="AM4493" s="9"/>
      <c r="AN4493" s="9"/>
      <c r="AO4493" s="9"/>
      <c r="AP4493" s="9"/>
      <c r="AQ4493" s="9"/>
      <c r="AR4493" s="9"/>
      <c r="AS4493" s="9"/>
      <c r="AT4493" s="9"/>
      <c r="AU4493" s="9"/>
      <c r="AV4493" s="9"/>
      <c r="AW4493" s="9"/>
      <c r="AX4493" s="9"/>
      <c r="AY4493" s="9"/>
      <c r="AZ4493" s="9"/>
      <c r="BA4493" s="9"/>
      <c r="BB4493" s="9"/>
      <c r="BC4493" s="9"/>
      <c r="BD4493" s="9"/>
      <c r="BE4493" s="9"/>
      <c r="BF4493" s="9"/>
      <c r="BG4493" s="9"/>
      <c r="BH4493" s="9"/>
      <c r="BI4493" s="9"/>
      <c r="BJ4493" s="9"/>
      <c r="BK4493" s="9"/>
      <c r="BL4493" s="9"/>
      <c r="BM4493" s="9"/>
      <c r="BN4493" s="9"/>
      <c r="BO4493" s="9"/>
      <c r="BP4493" s="9"/>
      <c r="BQ4493" s="9"/>
      <c r="BR4493" s="9"/>
      <c r="BS4493" s="9"/>
      <c r="BT4493" s="9"/>
      <c r="BU4493" s="9"/>
      <c r="BV4493" s="9"/>
      <c r="BW4493" s="9"/>
      <c r="BX4493" s="9"/>
      <c r="BY4493" s="9"/>
      <c r="BZ4493" s="9"/>
    </row>
    <row r="4494" spans="1:78">
      <c r="A4494" s="9"/>
      <c r="B4494" s="10"/>
      <c r="D4494" s="9"/>
      <c r="E4494" s="9"/>
      <c r="F4494" s="9"/>
      <c r="G4494" s="9"/>
      <c r="H4494" s="9"/>
      <c r="I4494" s="9"/>
      <c r="J4494" s="9"/>
      <c r="K4494" s="9"/>
      <c r="L4494" s="9"/>
      <c r="M4494" s="9"/>
      <c r="N4494" s="9"/>
      <c r="O4494" s="9"/>
      <c r="P4494" s="9"/>
      <c r="Q4494" s="9"/>
      <c r="R4494" s="9"/>
      <c r="S4494" s="9"/>
      <c r="T4494" s="9"/>
      <c r="U4494" s="9"/>
      <c r="V4494" s="9"/>
      <c r="W4494" s="9"/>
      <c r="X4494" s="9"/>
      <c r="Y4494" s="9"/>
      <c r="Z4494" s="9"/>
      <c r="AA4494" s="9"/>
      <c r="AB4494" s="9"/>
      <c r="AC4494" s="9"/>
      <c r="AD4494" s="9"/>
      <c r="AE4494" s="9"/>
      <c r="AF4494" s="9"/>
      <c r="AG4494" s="9"/>
      <c r="AH4494" s="9"/>
      <c r="AI4494" s="9"/>
      <c r="AJ4494" s="9"/>
      <c r="AK4494" s="9"/>
      <c r="AL4494" s="9"/>
      <c r="AM4494" s="9"/>
      <c r="AN4494" s="9"/>
      <c r="AO4494" s="9"/>
      <c r="AP4494" s="9"/>
      <c r="AQ4494" s="9"/>
      <c r="AR4494" s="9"/>
      <c r="AS4494" s="9"/>
      <c r="AT4494" s="9"/>
      <c r="AU4494" s="9"/>
      <c r="AV4494" s="9"/>
      <c r="AW4494" s="9"/>
      <c r="AX4494" s="9"/>
      <c r="AY4494" s="9"/>
      <c r="AZ4494" s="9"/>
      <c r="BA4494" s="9"/>
      <c r="BB4494" s="9"/>
      <c r="BC4494" s="9"/>
      <c r="BD4494" s="9"/>
      <c r="BE4494" s="9"/>
      <c r="BF4494" s="9"/>
      <c r="BG4494" s="9"/>
      <c r="BH4494" s="9"/>
      <c r="BI4494" s="9"/>
      <c r="BJ4494" s="9"/>
      <c r="BK4494" s="9"/>
      <c r="BL4494" s="9"/>
      <c r="BM4494" s="9"/>
      <c r="BN4494" s="9"/>
      <c r="BO4494" s="9"/>
      <c r="BP4494" s="9"/>
      <c r="BQ4494" s="9"/>
      <c r="BR4494" s="9"/>
      <c r="BS4494" s="9"/>
      <c r="BT4494" s="9"/>
      <c r="BU4494" s="9"/>
      <c r="BV4494" s="9"/>
      <c r="BW4494" s="9"/>
      <c r="BX4494" s="9"/>
      <c r="BY4494" s="9"/>
      <c r="BZ4494" s="9"/>
    </row>
    <row r="4495" spans="1:78">
      <c r="A4495" s="9"/>
      <c r="B4495" s="10"/>
      <c r="D4495" s="9"/>
      <c r="E4495" s="9"/>
      <c r="F4495" s="9"/>
      <c r="G4495" s="9"/>
      <c r="H4495" s="9"/>
      <c r="I4495" s="9"/>
      <c r="J4495" s="9"/>
      <c r="K4495" s="9"/>
      <c r="L4495" s="9"/>
      <c r="M4495" s="9"/>
      <c r="N4495" s="9"/>
      <c r="O4495" s="9"/>
      <c r="P4495" s="9"/>
      <c r="Q4495" s="9"/>
      <c r="R4495" s="9"/>
      <c r="S4495" s="9"/>
      <c r="T4495" s="9"/>
      <c r="U4495" s="9"/>
      <c r="V4495" s="9"/>
      <c r="W4495" s="9"/>
      <c r="X4495" s="9"/>
      <c r="Y4495" s="9"/>
      <c r="Z4495" s="9"/>
      <c r="AA4495" s="9"/>
      <c r="AB4495" s="9"/>
      <c r="AC4495" s="9"/>
      <c r="AD4495" s="9"/>
      <c r="AE4495" s="9"/>
      <c r="AF4495" s="9"/>
      <c r="AG4495" s="9"/>
      <c r="AH4495" s="9"/>
      <c r="AI4495" s="9"/>
      <c r="AJ4495" s="9"/>
      <c r="AK4495" s="9"/>
      <c r="AL4495" s="9"/>
      <c r="AM4495" s="9"/>
      <c r="AN4495" s="9"/>
      <c r="AO4495" s="9"/>
      <c r="AP4495" s="9"/>
      <c r="AQ4495" s="9"/>
      <c r="AR4495" s="9"/>
      <c r="AS4495" s="9"/>
      <c r="AT4495" s="9"/>
      <c r="AU4495" s="9"/>
      <c r="AV4495" s="9"/>
      <c r="AW4495" s="9"/>
      <c r="AX4495" s="9"/>
      <c r="AY4495" s="9"/>
      <c r="AZ4495" s="9"/>
      <c r="BA4495" s="9"/>
      <c r="BB4495" s="9"/>
      <c r="BC4495" s="9"/>
      <c r="BD4495" s="9"/>
      <c r="BE4495" s="9"/>
      <c r="BF4495" s="9"/>
      <c r="BG4495" s="9"/>
      <c r="BH4495" s="9"/>
      <c r="BI4495" s="9"/>
      <c r="BJ4495" s="9"/>
      <c r="BK4495" s="9"/>
      <c r="BL4495" s="9"/>
      <c r="BM4495" s="9"/>
      <c r="BN4495" s="9"/>
      <c r="BO4495" s="9"/>
      <c r="BP4495" s="9"/>
      <c r="BQ4495" s="9"/>
      <c r="BR4495" s="9"/>
      <c r="BS4495" s="9"/>
      <c r="BT4495" s="9"/>
      <c r="BU4495" s="9"/>
      <c r="BV4495" s="9"/>
      <c r="BW4495" s="9"/>
      <c r="BX4495" s="9"/>
      <c r="BY4495" s="9"/>
      <c r="BZ4495" s="9"/>
    </row>
    <row r="4496" spans="1:78">
      <c r="A4496" s="9"/>
      <c r="B4496" s="10"/>
      <c r="D4496" s="9"/>
      <c r="E4496" s="9"/>
      <c r="F4496" s="9"/>
      <c r="G4496" s="9"/>
      <c r="H4496" s="9"/>
      <c r="I4496" s="9"/>
      <c r="J4496" s="9"/>
      <c r="K4496" s="9"/>
      <c r="L4496" s="9"/>
      <c r="M4496" s="9"/>
      <c r="N4496" s="9"/>
      <c r="O4496" s="9"/>
      <c r="P4496" s="9"/>
      <c r="Q4496" s="9"/>
      <c r="R4496" s="9"/>
      <c r="S4496" s="9"/>
      <c r="T4496" s="9"/>
      <c r="U4496" s="9"/>
      <c r="V4496" s="9"/>
      <c r="W4496" s="9"/>
      <c r="X4496" s="9"/>
      <c r="Y4496" s="9"/>
      <c r="Z4496" s="9"/>
      <c r="AA4496" s="9"/>
      <c r="AB4496" s="9"/>
      <c r="AC4496" s="9"/>
      <c r="AD4496" s="9"/>
      <c r="AE4496" s="9"/>
      <c r="AF4496" s="9"/>
      <c r="AG4496" s="9"/>
      <c r="AH4496" s="9"/>
      <c r="AI4496" s="9"/>
      <c r="AJ4496" s="9"/>
      <c r="AK4496" s="9"/>
      <c r="AL4496" s="9"/>
      <c r="AM4496" s="9"/>
      <c r="AN4496" s="9"/>
      <c r="AO4496" s="9"/>
      <c r="AP4496" s="9"/>
      <c r="AQ4496" s="9"/>
      <c r="AR4496" s="9"/>
      <c r="AS4496" s="9"/>
      <c r="AT4496" s="9"/>
      <c r="AU4496" s="9"/>
      <c r="AV4496" s="9"/>
      <c r="AW4496" s="9"/>
      <c r="AX4496" s="9"/>
      <c r="AY4496" s="9"/>
      <c r="AZ4496" s="9"/>
      <c r="BA4496" s="9"/>
      <c r="BB4496" s="9"/>
      <c r="BC4496" s="9"/>
      <c r="BD4496" s="9"/>
      <c r="BE4496" s="9"/>
      <c r="BF4496" s="9"/>
      <c r="BG4496" s="9"/>
      <c r="BH4496" s="9"/>
      <c r="BI4496" s="9"/>
      <c r="BJ4496" s="9"/>
      <c r="BK4496" s="9"/>
      <c r="BL4496" s="9"/>
      <c r="BM4496" s="9"/>
      <c r="BN4496" s="9"/>
      <c r="BO4496" s="9"/>
      <c r="BP4496" s="9"/>
      <c r="BQ4496" s="9"/>
      <c r="BR4496" s="9"/>
      <c r="BS4496" s="9"/>
      <c r="BT4496" s="9"/>
      <c r="BU4496" s="9"/>
      <c r="BV4496" s="9"/>
      <c r="BW4496" s="9"/>
      <c r="BX4496" s="9"/>
      <c r="BY4496" s="9"/>
      <c r="BZ4496" s="9"/>
    </row>
    <row r="4497" spans="1:78">
      <c r="A4497" s="9"/>
      <c r="B4497" s="10"/>
      <c r="D4497" s="9"/>
      <c r="E4497" s="9"/>
      <c r="F4497" s="9"/>
      <c r="G4497" s="9"/>
      <c r="H4497" s="9"/>
      <c r="I4497" s="9"/>
      <c r="J4497" s="9"/>
      <c r="K4497" s="9"/>
      <c r="L4497" s="9"/>
      <c r="M4497" s="9"/>
      <c r="N4497" s="9"/>
      <c r="O4497" s="9"/>
      <c r="P4497" s="9"/>
      <c r="Q4497" s="9"/>
      <c r="R4497" s="9"/>
      <c r="S4497" s="9"/>
      <c r="T4497" s="9"/>
      <c r="U4497" s="9"/>
      <c r="V4497" s="9"/>
      <c r="W4497" s="9"/>
      <c r="X4497" s="9"/>
      <c r="Y4497" s="9"/>
      <c r="Z4497" s="9"/>
      <c r="AA4497" s="9"/>
      <c r="AB4497" s="9"/>
      <c r="AC4497" s="9"/>
      <c r="AD4497" s="9"/>
      <c r="AE4497" s="9"/>
      <c r="AF4497" s="9"/>
      <c r="AG4497" s="9"/>
      <c r="AH4497" s="9"/>
      <c r="AI4497" s="9"/>
      <c r="AJ4497" s="9"/>
      <c r="AK4497" s="9"/>
      <c r="AL4497" s="9"/>
      <c r="AM4497" s="9"/>
      <c r="AN4497" s="9"/>
      <c r="AO4497" s="9"/>
      <c r="AP4497" s="9"/>
      <c r="AQ4497" s="9"/>
      <c r="AR4497" s="9"/>
      <c r="AS4497" s="9"/>
      <c r="AT4497" s="9"/>
      <c r="AU4497" s="9"/>
      <c r="AV4497" s="9"/>
      <c r="AW4497" s="9"/>
      <c r="AX4497" s="9"/>
      <c r="AY4497" s="9"/>
      <c r="AZ4497" s="9"/>
      <c r="BA4497" s="9"/>
      <c r="BB4497" s="9"/>
      <c r="BC4497" s="9"/>
      <c r="BD4497" s="9"/>
      <c r="BE4497" s="9"/>
      <c r="BF4497" s="9"/>
      <c r="BG4497" s="9"/>
      <c r="BH4497" s="9"/>
      <c r="BI4497" s="9"/>
      <c r="BJ4497" s="9"/>
      <c r="BK4497" s="9"/>
      <c r="BL4497" s="9"/>
      <c r="BM4497" s="9"/>
      <c r="BN4497" s="9"/>
      <c r="BO4497" s="9"/>
      <c r="BP4497" s="9"/>
      <c r="BQ4497" s="9"/>
      <c r="BR4497" s="9"/>
      <c r="BS4497" s="9"/>
      <c r="BT4497" s="9"/>
      <c r="BU4497" s="9"/>
      <c r="BV4497" s="9"/>
      <c r="BW4497" s="9"/>
      <c r="BX4497" s="9"/>
      <c r="BY4497" s="9"/>
      <c r="BZ4497" s="9"/>
    </row>
    <row r="4498" spans="1:78">
      <c r="A4498" s="9"/>
      <c r="B4498" s="10"/>
      <c r="D4498" s="9"/>
      <c r="E4498" s="9"/>
      <c r="F4498" s="9"/>
      <c r="G4498" s="9"/>
      <c r="H4498" s="9"/>
      <c r="I4498" s="9"/>
      <c r="J4498" s="9"/>
      <c r="K4498" s="9"/>
      <c r="L4498" s="9"/>
      <c r="M4498" s="9"/>
      <c r="N4498" s="9"/>
      <c r="O4498" s="9"/>
      <c r="P4498" s="9"/>
      <c r="Q4498" s="9"/>
      <c r="R4498" s="9"/>
      <c r="S4498" s="9"/>
      <c r="T4498" s="9"/>
      <c r="U4498" s="9"/>
      <c r="V4498" s="9"/>
      <c r="W4498" s="9"/>
      <c r="X4498" s="9"/>
      <c r="Y4498" s="9"/>
      <c r="Z4498" s="9"/>
      <c r="AA4498" s="9"/>
      <c r="AB4498" s="9"/>
      <c r="AC4498" s="9"/>
      <c r="AD4498" s="9"/>
      <c r="AE4498" s="9"/>
      <c r="AF4498" s="9"/>
      <c r="AG4498" s="9"/>
      <c r="AH4498" s="9"/>
      <c r="AI4498" s="9"/>
      <c r="AJ4498" s="9"/>
      <c r="AK4498" s="9"/>
      <c r="AL4498" s="9"/>
      <c r="AM4498" s="9"/>
      <c r="AN4498" s="9"/>
      <c r="AO4498" s="9"/>
      <c r="AP4498" s="9"/>
      <c r="AQ4498" s="9"/>
      <c r="AR4498" s="9"/>
      <c r="AS4498" s="9"/>
      <c r="AT4498" s="9"/>
      <c r="AU4498" s="9"/>
      <c r="AV4498" s="9"/>
      <c r="AW4498" s="9"/>
      <c r="AX4498" s="9"/>
      <c r="AY4498" s="9"/>
      <c r="AZ4498" s="9"/>
      <c r="BA4498" s="9"/>
      <c r="BB4498" s="9"/>
      <c r="BC4498" s="9"/>
      <c r="BD4498" s="9"/>
      <c r="BE4498" s="9"/>
      <c r="BF4498" s="9"/>
      <c r="BG4498" s="9"/>
      <c r="BH4498" s="9"/>
      <c r="BI4498" s="9"/>
      <c r="BJ4498" s="9"/>
      <c r="BK4498" s="9"/>
      <c r="BL4498" s="9"/>
      <c r="BM4498" s="9"/>
      <c r="BN4498" s="9"/>
      <c r="BO4498" s="9"/>
      <c r="BP4498" s="9"/>
      <c r="BQ4498" s="9"/>
      <c r="BR4498" s="9"/>
      <c r="BS4498" s="9"/>
      <c r="BT4498" s="9"/>
      <c r="BU4498" s="9"/>
      <c r="BV4498" s="9"/>
      <c r="BW4498" s="9"/>
      <c r="BX4498" s="9"/>
      <c r="BY4498" s="9"/>
      <c r="BZ4498" s="9"/>
    </row>
    <row r="4499" spans="1:78">
      <c r="A4499" s="9"/>
      <c r="B4499" s="10"/>
      <c r="D4499" s="9"/>
      <c r="E4499" s="9"/>
      <c r="F4499" s="9"/>
      <c r="G4499" s="9"/>
      <c r="H4499" s="9"/>
      <c r="I4499" s="9"/>
      <c r="J4499" s="9"/>
      <c r="K4499" s="9"/>
      <c r="L4499" s="9"/>
      <c r="M4499" s="9"/>
      <c r="N4499" s="9"/>
      <c r="O4499" s="9"/>
      <c r="P4499" s="9"/>
      <c r="Q4499" s="9"/>
      <c r="R4499" s="9"/>
      <c r="S4499" s="9"/>
      <c r="T4499" s="9"/>
      <c r="U4499" s="9"/>
      <c r="V4499" s="9"/>
      <c r="W4499" s="9"/>
      <c r="X4499" s="9"/>
      <c r="Y4499" s="9"/>
      <c r="Z4499" s="9"/>
      <c r="AA4499" s="9"/>
      <c r="AB4499" s="9"/>
      <c r="AC4499" s="9"/>
      <c r="AD4499" s="9"/>
      <c r="AE4499" s="9"/>
      <c r="AF4499" s="9"/>
      <c r="AG4499" s="9"/>
      <c r="AH4499" s="9"/>
      <c r="AI4499" s="9"/>
      <c r="AJ4499" s="9"/>
      <c r="AK4499" s="9"/>
      <c r="AL4499" s="9"/>
      <c r="AM4499" s="9"/>
      <c r="AN4499" s="9"/>
      <c r="AO4499" s="9"/>
      <c r="AP4499" s="9"/>
      <c r="AQ4499" s="9"/>
      <c r="AR4499" s="9"/>
      <c r="AS4499" s="9"/>
      <c r="AT4499" s="9"/>
      <c r="AU4499" s="9"/>
      <c r="AV4499" s="9"/>
      <c r="AW4499" s="9"/>
      <c r="AX4499" s="9"/>
      <c r="AY4499" s="9"/>
      <c r="AZ4499" s="9"/>
      <c r="BA4499" s="9"/>
      <c r="BB4499" s="9"/>
      <c r="BC4499" s="9"/>
      <c r="BD4499" s="9"/>
      <c r="BE4499" s="9"/>
      <c r="BF4499" s="9"/>
      <c r="BG4499" s="9"/>
      <c r="BH4499" s="9"/>
      <c r="BI4499" s="9"/>
      <c r="BJ4499" s="9"/>
      <c r="BK4499" s="9"/>
      <c r="BL4499" s="9"/>
      <c r="BM4499" s="9"/>
      <c r="BN4499" s="9"/>
      <c r="BO4499" s="9"/>
      <c r="BP4499" s="9"/>
      <c r="BQ4499" s="9"/>
      <c r="BR4499" s="9"/>
      <c r="BS4499" s="9"/>
      <c r="BT4499" s="9"/>
      <c r="BU4499" s="9"/>
      <c r="BV4499" s="9"/>
      <c r="BW4499" s="9"/>
      <c r="BX4499" s="9"/>
      <c r="BY4499" s="9"/>
      <c r="BZ4499" s="9"/>
    </row>
    <row r="4500" spans="1:78">
      <c r="A4500" s="9"/>
      <c r="B4500" s="10"/>
      <c r="D4500" s="9"/>
      <c r="E4500" s="9"/>
      <c r="F4500" s="9"/>
      <c r="G4500" s="9"/>
      <c r="H4500" s="9"/>
      <c r="I4500" s="9"/>
      <c r="J4500" s="9"/>
      <c r="K4500" s="9"/>
      <c r="L4500" s="9"/>
      <c r="M4500" s="9"/>
      <c r="N4500" s="9"/>
      <c r="O4500" s="9"/>
      <c r="P4500" s="9"/>
      <c r="Q4500" s="9"/>
      <c r="R4500" s="9"/>
      <c r="S4500" s="9"/>
      <c r="T4500" s="9"/>
      <c r="U4500" s="9"/>
      <c r="V4500" s="9"/>
      <c r="W4500" s="9"/>
      <c r="X4500" s="9"/>
      <c r="Y4500" s="9"/>
      <c r="Z4500" s="9"/>
      <c r="AA4500" s="9"/>
      <c r="AB4500" s="9"/>
      <c r="AC4500" s="9"/>
      <c r="AD4500" s="9"/>
      <c r="AE4500" s="9"/>
      <c r="AF4500" s="9"/>
      <c r="AG4500" s="9"/>
      <c r="AH4500" s="9"/>
      <c r="AI4500" s="9"/>
      <c r="AJ4500" s="9"/>
      <c r="AK4500" s="9"/>
      <c r="AL4500" s="9"/>
      <c r="AM4500" s="9"/>
      <c r="AN4500" s="9"/>
      <c r="AO4500" s="9"/>
      <c r="AP4500" s="9"/>
      <c r="AQ4500" s="9"/>
      <c r="AR4500" s="9"/>
      <c r="AS4500" s="9"/>
      <c r="AT4500" s="9"/>
      <c r="AU4500" s="9"/>
      <c r="AV4500" s="9"/>
      <c r="AW4500" s="9"/>
      <c r="AX4500" s="9"/>
      <c r="AY4500" s="9"/>
      <c r="AZ4500" s="9"/>
      <c r="BA4500" s="9"/>
      <c r="BB4500" s="9"/>
      <c r="BC4500" s="9"/>
      <c r="BD4500" s="9"/>
      <c r="BE4500" s="9"/>
      <c r="BF4500" s="9"/>
      <c r="BG4500" s="9"/>
      <c r="BH4500" s="9"/>
      <c r="BI4500" s="9"/>
      <c r="BJ4500" s="9"/>
      <c r="BK4500" s="9"/>
      <c r="BL4500" s="9"/>
      <c r="BM4500" s="9"/>
      <c r="BN4500" s="9"/>
      <c r="BO4500" s="9"/>
      <c r="BP4500" s="9"/>
      <c r="BQ4500" s="9"/>
      <c r="BR4500" s="9"/>
      <c r="BS4500" s="9"/>
      <c r="BT4500" s="9"/>
      <c r="BU4500" s="9"/>
      <c r="BV4500" s="9"/>
      <c r="BW4500" s="9"/>
      <c r="BX4500" s="9"/>
      <c r="BY4500" s="9"/>
      <c r="BZ4500" s="9"/>
    </row>
    <row r="4501" spans="1:78">
      <c r="A4501" s="9"/>
      <c r="B4501" s="10"/>
      <c r="D4501" s="9"/>
      <c r="E4501" s="9"/>
      <c r="F4501" s="9"/>
      <c r="G4501" s="9"/>
      <c r="H4501" s="9"/>
      <c r="I4501" s="9"/>
      <c r="J4501" s="9"/>
      <c r="K4501" s="9"/>
      <c r="L4501" s="9"/>
      <c r="M4501" s="9"/>
      <c r="N4501" s="9"/>
      <c r="O4501" s="9"/>
      <c r="P4501" s="9"/>
      <c r="Q4501" s="9"/>
      <c r="R4501" s="9"/>
      <c r="S4501" s="9"/>
      <c r="T4501" s="9"/>
      <c r="U4501" s="9"/>
      <c r="V4501" s="9"/>
      <c r="W4501" s="9"/>
      <c r="X4501" s="9"/>
      <c r="Y4501" s="9"/>
      <c r="Z4501" s="9"/>
      <c r="AA4501" s="9"/>
      <c r="AB4501" s="9"/>
      <c r="AC4501" s="9"/>
      <c r="AD4501" s="9"/>
      <c r="AE4501" s="9"/>
      <c r="AF4501" s="9"/>
      <c r="AG4501" s="9"/>
      <c r="AH4501" s="9"/>
      <c r="AI4501" s="9"/>
      <c r="AJ4501" s="9"/>
      <c r="AK4501" s="9"/>
      <c r="AL4501" s="9"/>
      <c r="AM4501" s="9"/>
      <c r="AN4501" s="9"/>
      <c r="AO4501" s="9"/>
      <c r="AP4501" s="9"/>
      <c r="AQ4501" s="9"/>
      <c r="AR4501" s="9"/>
      <c r="AS4501" s="9"/>
      <c r="AT4501" s="9"/>
      <c r="AU4501" s="9"/>
      <c r="AV4501" s="9"/>
      <c r="AW4501" s="9"/>
      <c r="AX4501" s="9"/>
      <c r="AY4501" s="9"/>
      <c r="AZ4501" s="9"/>
      <c r="BA4501" s="9"/>
      <c r="BB4501" s="9"/>
      <c r="BC4501" s="9"/>
      <c r="BD4501" s="9"/>
      <c r="BE4501" s="9"/>
      <c r="BF4501" s="9"/>
      <c r="BG4501" s="9"/>
      <c r="BH4501" s="9"/>
      <c r="BI4501" s="9"/>
      <c r="BJ4501" s="9"/>
      <c r="BK4501" s="9"/>
      <c r="BL4501" s="9"/>
      <c r="BM4501" s="9"/>
      <c r="BN4501" s="9"/>
      <c r="BO4501" s="9"/>
      <c r="BP4501" s="9"/>
      <c r="BQ4501" s="9"/>
      <c r="BR4501" s="9"/>
      <c r="BS4501" s="9"/>
      <c r="BT4501" s="9"/>
      <c r="BU4501" s="9"/>
      <c r="BV4501" s="9"/>
      <c r="BW4501" s="9"/>
      <c r="BX4501" s="9"/>
      <c r="BY4501" s="9"/>
      <c r="BZ4501" s="9"/>
    </row>
    <row r="4502" spans="1:78">
      <c r="A4502" s="9"/>
      <c r="B4502" s="10"/>
      <c r="D4502" s="9"/>
      <c r="E4502" s="9"/>
      <c r="F4502" s="9"/>
      <c r="G4502" s="9"/>
      <c r="H4502" s="9"/>
      <c r="I4502" s="9"/>
      <c r="J4502" s="9"/>
      <c r="K4502" s="9"/>
      <c r="L4502" s="9"/>
      <c r="M4502" s="9"/>
      <c r="N4502" s="9"/>
      <c r="O4502" s="9"/>
      <c r="P4502" s="9"/>
      <c r="Q4502" s="9"/>
      <c r="R4502" s="9"/>
      <c r="S4502" s="9"/>
      <c r="T4502" s="9"/>
      <c r="U4502" s="9"/>
      <c r="V4502" s="9"/>
      <c r="W4502" s="9"/>
      <c r="X4502" s="9"/>
      <c r="Y4502" s="9"/>
      <c r="Z4502" s="9"/>
      <c r="AA4502" s="9"/>
      <c r="AB4502" s="9"/>
      <c r="AC4502" s="9"/>
      <c r="AD4502" s="9"/>
      <c r="AE4502" s="9"/>
      <c r="AF4502" s="9"/>
      <c r="AG4502" s="9"/>
      <c r="AH4502" s="9"/>
      <c r="AI4502" s="9"/>
      <c r="AJ4502" s="9"/>
      <c r="AK4502" s="9"/>
      <c r="AL4502" s="9"/>
      <c r="AM4502" s="9"/>
      <c r="AN4502" s="9"/>
      <c r="AO4502" s="9"/>
      <c r="AP4502" s="9"/>
      <c r="AQ4502" s="9"/>
      <c r="AR4502" s="9"/>
      <c r="AS4502" s="9"/>
      <c r="AT4502" s="9"/>
      <c r="AU4502" s="9"/>
      <c r="AV4502" s="9"/>
      <c r="AW4502" s="9"/>
      <c r="AX4502" s="9"/>
      <c r="AY4502" s="9"/>
      <c r="AZ4502" s="9"/>
      <c r="BA4502" s="9"/>
      <c r="BB4502" s="9"/>
      <c r="BC4502" s="9"/>
      <c r="BD4502" s="9"/>
      <c r="BE4502" s="9"/>
      <c r="BF4502" s="9"/>
      <c r="BG4502" s="9"/>
      <c r="BH4502" s="9"/>
      <c r="BI4502" s="9"/>
      <c r="BJ4502" s="9"/>
      <c r="BK4502" s="9"/>
      <c r="BL4502" s="9"/>
      <c r="BM4502" s="9"/>
      <c r="BN4502" s="9"/>
      <c r="BO4502" s="9"/>
      <c r="BP4502" s="9"/>
      <c r="BQ4502" s="9"/>
      <c r="BR4502" s="9"/>
      <c r="BS4502" s="9"/>
      <c r="BT4502" s="9"/>
      <c r="BU4502" s="9"/>
      <c r="BV4502" s="9"/>
      <c r="BW4502" s="9"/>
      <c r="BX4502" s="9"/>
      <c r="BY4502" s="9"/>
      <c r="BZ4502" s="9"/>
    </row>
    <row r="4503" spans="1:78">
      <c r="A4503" s="9"/>
      <c r="B4503" s="10"/>
      <c r="D4503" s="9"/>
      <c r="E4503" s="9"/>
      <c r="F4503" s="9"/>
      <c r="G4503" s="9"/>
      <c r="H4503" s="9"/>
      <c r="I4503" s="9"/>
      <c r="J4503" s="9"/>
      <c r="K4503" s="9"/>
      <c r="L4503" s="9"/>
      <c r="M4503" s="9"/>
      <c r="N4503" s="9"/>
      <c r="O4503" s="9"/>
      <c r="P4503" s="9"/>
      <c r="Q4503" s="9"/>
      <c r="R4503" s="9"/>
      <c r="S4503" s="9"/>
      <c r="T4503" s="9"/>
      <c r="U4503" s="9"/>
      <c r="V4503" s="9"/>
      <c r="W4503" s="9"/>
      <c r="X4503" s="9"/>
      <c r="Y4503" s="9"/>
      <c r="Z4503" s="9"/>
      <c r="AA4503" s="9"/>
      <c r="AB4503" s="9"/>
      <c r="AC4503" s="9"/>
      <c r="AD4503" s="9"/>
      <c r="AE4503" s="9"/>
      <c r="AF4503" s="9"/>
      <c r="AG4503" s="9"/>
      <c r="AH4503" s="9"/>
      <c r="AI4503" s="9"/>
      <c r="AJ4503" s="9"/>
      <c r="AK4503" s="9"/>
      <c r="AL4503" s="9"/>
      <c r="AM4503" s="9"/>
      <c r="AN4503" s="9"/>
      <c r="AO4503" s="9"/>
      <c r="AP4503" s="9"/>
      <c r="AQ4503" s="9"/>
      <c r="AR4503" s="9"/>
      <c r="AS4503" s="9"/>
      <c r="AT4503" s="9"/>
      <c r="AU4503" s="9"/>
      <c r="AV4503" s="9"/>
      <c r="AW4503" s="9"/>
      <c r="AX4503" s="9"/>
      <c r="AY4503" s="9"/>
      <c r="AZ4503" s="9"/>
      <c r="BA4503" s="9"/>
      <c r="BB4503" s="9"/>
      <c r="BC4503" s="9"/>
      <c r="BD4503" s="9"/>
      <c r="BE4503" s="9"/>
      <c r="BF4503" s="9"/>
      <c r="BG4503" s="9"/>
      <c r="BH4503" s="9"/>
      <c r="BI4503" s="9"/>
      <c r="BJ4503" s="9"/>
      <c r="BK4503" s="9"/>
      <c r="BL4503" s="9"/>
      <c r="BM4503" s="9"/>
      <c r="BN4503" s="9"/>
      <c r="BO4503" s="9"/>
      <c r="BP4503" s="9"/>
      <c r="BQ4503" s="9"/>
      <c r="BR4503" s="9"/>
      <c r="BS4503" s="9"/>
      <c r="BT4503" s="9"/>
      <c r="BU4503" s="9"/>
      <c r="BV4503" s="9"/>
      <c r="BW4503" s="9"/>
      <c r="BX4503" s="9"/>
      <c r="BY4503" s="9"/>
      <c r="BZ4503" s="9"/>
    </row>
    <row r="4504" spans="1:78">
      <c r="A4504" s="9"/>
      <c r="B4504" s="10"/>
      <c r="D4504" s="9"/>
      <c r="E4504" s="9"/>
      <c r="F4504" s="9"/>
      <c r="G4504" s="9"/>
      <c r="H4504" s="9"/>
      <c r="I4504" s="9"/>
      <c r="J4504" s="9"/>
      <c r="K4504" s="9"/>
      <c r="L4504" s="9"/>
      <c r="M4504" s="9"/>
      <c r="N4504" s="9"/>
      <c r="O4504" s="9"/>
      <c r="P4504" s="9"/>
      <c r="Q4504" s="9"/>
      <c r="R4504" s="9"/>
      <c r="S4504" s="9"/>
      <c r="T4504" s="9"/>
      <c r="U4504" s="9"/>
      <c r="V4504" s="9"/>
      <c r="W4504" s="9"/>
      <c r="X4504" s="9"/>
      <c r="Y4504" s="9"/>
      <c r="Z4504" s="9"/>
      <c r="AA4504" s="9"/>
      <c r="AB4504" s="9"/>
      <c r="AC4504" s="9"/>
      <c r="AD4504" s="9"/>
      <c r="AE4504" s="9"/>
      <c r="AF4504" s="9"/>
      <c r="AG4504" s="9"/>
      <c r="AH4504" s="9"/>
      <c r="AI4504" s="9"/>
      <c r="AJ4504" s="9"/>
      <c r="AK4504" s="9"/>
      <c r="AL4504" s="9"/>
      <c r="AM4504" s="9"/>
      <c r="AN4504" s="9"/>
      <c r="AO4504" s="9"/>
      <c r="AP4504" s="9"/>
      <c r="AQ4504" s="9"/>
      <c r="AR4504" s="9"/>
      <c r="AS4504" s="9"/>
      <c r="AT4504" s="9"/>
      <c r="AU4504" s="9"/>
      <c r="AV4504" s="9"/>
      <c r="AW4504" s="9"/>
      <c r="AX4504" s="9"/>
      <c r="AY4504" s="9"/>
      <c r="AZ4504" s="9"/>
      <c r="BA4504" s="9"/>
      <c r="BB4504" s="9"/>
      <c r="BC4504" s="9"/>
      <c r="BD4504" s="9"/>
      <c r="BE4504" s="9"/>
      <c r="BF4504" s="9"/>
      <c r="BG4504" s="9"/>
      <c r="BH4504" s="9"/>
      <c r="BI4504" s="9"/>
      <c r="BJ4504" s="9"/>
      <c r="BK4504" s="9"/>
      <c r="BL4504" s="9"/>
      <c r="BM4504" s="9"/>
      <c r="BN4504" s="9"/>
      <c r="BO4504" s="9"/>
      <c r="BP4504" s="9"/>
      <c r="BQ4504" s="9"/>
      <c r="BR4504" s="9"/>
      <c r="BS4504" s="9"/>
      <c r="BT4504" s="9"/>
      <c r="BU4504" s="9"/>
      <c r="BV4504" s="9"/>
      <c r="BW4504" s="9"/>
      <c r="BX4504" s="9"/>
      <c r="BY4504" s="9"/>
      <c r="BZ4504" s="9"/>
    </row>
    <row r="4505" spans="1:78">
      <c r="A4505" s="9"/>
      <c r="B4505" s="10"/>
      <c r="D4505" s="9"/>
      <c r="E4505" s="9"/>
      <c r="F4505" s="9"/>
      <c r="G4505" s="9"/>
      <c r="H4505" s="9"/>
      <c r="I4505" s="9"/>
      <c r="J4505" s="9"/>
      <c r="K4505" s="9"/>
      <c r="L4505" s="9"/>
      <c r="M4505" s="9"/>
      <c r="N4505" s="9"/>
      <c r="O4505" s="9"/>
      <c r="P4505" s="9"/>
      <c r="Q4505" s="9"/>
      <c r="R4505" s="9"/>
      <c r="S4505" s="9"/>
      <c r="T4505" s="9"/>
      <c r="U4505" s="9"/>
      <c r="V4505" s="9"/>
      <c r="W4505" s="9"/>
      <c r="X4505" s="9"/>
      <c r="Y4505" s="9"/>
      <c r="Z4505" s="9"/>
      <c r="AA4505" s="9"/>
      <c r="AB4505" s="9"/>
      <c r="AC4505" s="9"/>
      <c r="AD4505" s="9"/>
      <c r="AE4505" s="9"/>
      <c r="AF4505" s="9"/>
      <c r="AG4505" s="9"/>
      <c r="AH4505" s="9"/>
      <c r="AI4505" s="9"/>
      <c r="AJ4505" s="9"/>
      <c r="AK4505" s="9"/>
      <c r="AL4505" s="9"/>
      <c r="AM4505" s="9"/>
      <c r="AN4505" s="9"/>
      <c r="AO4505" s="9"/>
      <c r="AP4505" s="9"/>
      <c r="AQ4505" s="9"/>
      <c r="AR4505" s="9"/>
      <c r="AS4505" s="9"/>
      <c r="AT4505" s="9"/>
      <c r="AU4505" s="9"/>
      <c r="AV4505" s="9"/>
      <c r="AW4505" s="9"/>
      <c r="AX4505" s="9"/>
      <c r="AY4505" s="9"/>
      <c r="AZ4505" s="9"/>
      <c r="BA4505" s="9"/>
      <c r="BB4505" s="9"/>
      <c r="BC4505" s="9"/>
      <c r="BD4505" s="9"/>
      <c r="BE4505" s="9"/>
      <c r="BF4505" s="9"/>
      <c r="BG4505" s="9"/>
      <c r="BH4505" s="9"/>
      <c r="BI4505" s="9"/>
      <c r="BJ4505" s="9"/>
      <c r="BK4505" s="9"/>
      <c r="BL4505" s="9"/>
      <c r="BM4505" s="9"/>
      <c r="BN4505" s="9"/>
      <c r="BO4505" s="9"/>
      <c r="BP4505" s="9"/>
      <c r="BQ4505" s="9"/>
      <c r="BR4505" s="9"/>
      <c r="BS4505" s="9"/>
      <c r="BT4505" s="9"/>
      <c r="BU4505" s="9"/>
      <c r="BV4505" s="9"/>
      <c r="BW4505" s="9"/>
      <c r="BX4505" s="9"/>
      <c r="BY4505" s="9"/>
      <c r="BZ4505" s="9"/>
    </row>
    <row r="4506" spans="1:78">
      <c r="A4506" s="9"/>
      <c r="B4506" s="10"/>
      <c r="D4506" s="9"/>
      <c r="E4506" s="9"/>
      <c r="F4506" s="9"/>
      <c r="G4506" s="9"/>
      <c r="H4506" s="9"/>
      <c r="I4506" s="9"/>
      <c r="J4506" s="9"/>
      <c r="K4506" s="9"/>
      <c r="L4506" s="9"/>
      <c r="M4506" s="9"/>
      <c r="N4506" s="9"/>
      <c r="O4506" s="9"/>
      <c r="P4506" s="9"/>
      <c r="Q4506" s="9"/>
      <c r="R4506" s="9"/>
      <c r="S4506" s="9"/>
      <c r="T4506" s="9"/>
      <c r="U4506" s="9"/>
      <c r="V4506" s="9"/>
      <c r="W4506" s="9"/>
      <c r="X4506" s="9"/>
      <c r="Y4506" s="9"/>
      <c r="Z4506" s="9"/>
      <c r="AA4506" s="9"/>
      <c r="AB4506" s="9"/>
      <c r="AC4506" s="9"/>
      <c r="AD4506" s="9"/>
      <c r="AE4506" s="9"/>
      <c r="AF4506" s="9"/>
      <c r="AG4506" s="9"/>
      <c r="AH4506" s="9"/>
      <c r="AI4506" s="9"/>
      <c r="AJ4506" s="9"/>
      <c r="AK4506" s="9"/>
      <c r="AL4506" s="9"/>
      <c r="AM4506" s="9"/>
      <c r="AN4506" s="9"/>
      <c r="AO4506" s="9"/>
      <c r="AP4506" s="9"/>
      <c r="AQ4506" s="9"/>
      <c r="AR4506" s="9"/>
      <c r="AS4506" s="9"/>
      <c r="AT4506" s="9"/>
      <c r="AU4506" s="9"/>
      <c r="AV4506" s="9"/>
      <c r="AW4506" s="9"/>
      <c r="AX4506" s="9"/>
      <c r="AY4506" s="9"/>
      <c r="AZ4506" s="9"/>
      <c r="BA4506" s="9"/>
      <c r="BB4506" s="9"/>
      <c r="BC4506" s="9"/>
      <c r="BD4506" s="9"/>
      <c r="BE4506" s="9"/>
      <c r="BF4506" s="9"/>
      <c r="BG4506" s="9"/>
      <c r="BH4506" s="9"/>
      <c r="BI4506" s="9"/>
      <c r="BJ4506" s="9"/>
      <c r="BK4506" s="9"/>
      <c r="BL4506" s="9"/>
      <c r="BM4506" s="9"/>
      <c r="BN4506" s="9"/>
      <c r="BO4506" s="9"/>
      <c r="BP4506" s="9"/>
      <c r="BQ4506" s="9"/>
      <c r="BR4506" s="9"/>
      <c r="BS4506" s="9"/>
      <c r="BT4506" s="9"/>
      <c r="BU4506" s="9"/>
      <c r="BV4506" s="9"/>
      <c r="BW4506" s="9"/>
      <c r="BX4506" s="9"/>
      <c r="BY4506" s="9"/>
      <c r="BZ4506" s="9"/>
    </row>
    <row r="4507" spans="1:78">
      <c r="A4507" s="9"/>
      <c r="B4507" s="10"/>
      <c r="D4507" s="9"/>
      <c r="E4507" s="9"/>
      <c r="F4507" s="9"/>
      <c r="G4507" s="9"/>
      <c r="H4507" s="9"/>
      <c r="I4507" s="9"/>
      <c r="J4507" s="9"/>
      <c r="K4507" s="9"/>
      <c r="L4507" s="9"/>
      <c r="M4507" s="9"/>
      <c r="N4507" s="9"/>
      <c r="O4507" s="9"/>
      <c r="P4507" s="9"/>
      <c r="Q4507" s="9"/>
      <c r="R4507" s="9"/>
      <c r="S4507" s="9"/>
      <c r="T4507" s="9"/>
      <c r="U4507" s="9"/>
      <c r="V4507" s="9"/>
      <c r="W4507" s="9"/>
      <c r="X4507" s="9"/>
      <c r="Y4507" s="9"/>
      <c r="Z4507" s="9"/>
      <c r="AA4507" s="9"/>
      <c r="AB4507" s="9"/>
      <c r="AC4507" s="9"/>
      <c r="AD4507" s="9"/>
      <c r="AE4507" s="9"/>
      <c r="AF4507" s="9"/>
      <c r="AG4507" s="9"/>
      <c r="AH4507" s="9"/>
      <c r="AI4507" s="9"/>
      <c r="AJ4507" s="9"/>
      <c r="AK4507" s="9"/>
      <c r="AL4507" s="9"/>
      <c r="AM4507" s="9"/>
      <c r="AN4507" s="9"/>
      <c r="AO4507" s="9"/>
      <c r="AP4507" s="9"/>
      <c r="AQ4507" s="9"/>
      <c r="AR4507" s="9"/>
      <c r="AS4507" s="9"/>
      <c r="AT4507" s="9"/>
      <c r="AU4507" s="9"/>
      <c r="AV4507" s="9"/>
      <c r="AW4507" s="9"/>
      <c r="AX4507" s="9"/>
      <c r="AY4507" s="9"/>
      <c r="AZ4507" s="9"/>
      <c r="BA4507" s="9"/>
      <c r="BB4507" s="9"/>
      <c r="BC4507" s="9"/>
      <c r="BD4507" s="9"/>
      <c r="BE4507" s="9"/>
      <c r="BF4507" s="9"/>
      <c r="BG4507" s="9"/>
      <c r="BH4507" s="9"/>
      <c r="BI4507" s="9"/>
      <c r="BJ4507" s="9"/>
      <c r="BK4507" s="9"/>
      <c r="BL4507" s="9"/>
      <c r="BM4507" s="9"/>
      <c r="BN4507" s="9"/>
      <c r="BO4507" s="9"/>
      <c r="BP4507" s="9"/>
      <c r="BQ4507" s="9"/>
      <c r="BR4507" s="9"/>
      <c r="BS4507" s="9"/>
      <c r="BT4507" s="9"/>
      <c r="BU4507" s="9"/>
      <c r="BV4507" s="9"/>
      <c r="BW4507" s="9"/>
      <c r="BX4507" s="9"/>
      <c r="BY4507" s="9"/>
      <c r="BZ4507" s="9"/>
    </row>
    <row r="4508" spans="1:78">
      <c r="A4508" s="9"/>
      <c r="B4508" s="10"/>
      <c r="D4508" s="9"/>
      <c r="E4508" s="9"/>
      <c r="F4508" s="9"/>
      <c r="G4508" s="9"/>
      <c r="H4508" s="9"/>
      <c r="I4508" s="9"/>
      <c r="J4508" s="9"/>
      <c r="K4508" s="9"/>
      <c r="L4508" s="9"/>
      <c r="M4508" s="9"/>
      <c r="N4508" s="9"/>
      <c r="O4508" s="9"/>
      <c r="P4508" s="9"/>
      <c r="Q4508" s="9"/>
      <c r="R4508" s="9"/>
      <c r="S4508" s="9"/>
      <c r="T4508" s="9"/>
      <c r="U4508" s="9"/>
      <c r="V4508" s="9"/>
      <c r="W4508" s="9"/>
      <c r="X4508" s="9"/>
      <c r="Y4508" s="9"/>
      <c r="Z4508" s="9"/>
      <c r="AA4508" s="9"/>
      <c r="AB4508" s="9"/>
      <c r="AC4508" s="9"/>
      <c r="AD4508" s="9"/>
      <c r="AE4508" s="9"/>
      <c r="AF4508" s="9"/>
      <c r="AG4508" s="9"/>
      <c r="AH4508" s="9"/>
      <c r="AI4508" s="9"/>
      <c r="AJ4508" s="9"/>
      <c r="AK4508" s="9"/>
      <c r="AL4508" s="9"/>
      <c r="AM4508" s="9"/>
      <c r="AN4508" s="9"/>
      <c r="AO4508" s="9"/>
      <c r="AP4508" s="9"/>
      <c r="AQ4508" s="9"/>
      <c r="AR4508" s="9"/>
      <c r="AS4508" s="9"/>
      <c r="AT4508" s="9"/>
      <c r="AU4508" s="9"/>
      <c r="AV4508" s="9"/>
      <c r="AW4508" s="9"/>
      <c r="AX4508" s="9"/>
      <c r="AY4508" s="9"/>
      <c r="AZ4508" s="9"/>
      <c r="BA4508" s="9"/>
      <c r="BB4508" s="9"/>
      <c r="BC4508" s="9"/>
      <c r="BD4508" s="9"/>
      <c r="BE4508" s="9"/>
      <c r="BF4508" s="9"/>
      <c r="BG4508" s="9"/>
      <c r="BH4508" s="9"/>
      <c r="BI4508" s="9"/>
      <c r="BJ4508" s="9"/>
      <c r="BK4508" s="9"/>
      <c r="BL4508" s="9"/>
      <c r="BM4508" s="9"/>
      <c r="BN4508" s="9"/>
      <c r="BO4508" s="9"/>
      <c r="BP4508" s="9"/>
      <c r="BQ4508" s="9"/>
      <c r="BR4508" s="9"/>
      <c r="BS4508" s="9"/>
      <c r="BT4508" s="9"/>
      <c r="BU4508" s="9"/>
      <c r="BV4508" s="9"/>
      <c r="BW4508" s="9"/>
      <c r="BX4508" s="9"/>
      <c r="BY4508" s="9"/>
      <c r="BZ4508" s="9"/>
    </row>
    <row r="4509" spans="1:78">
      <c r="A4509" s="9"/>
      <c r="B4509" s="10"/>
      <c r="D4509" s="9"/>
      <c r="E4509" s="9"/>
      <c r="F4509" s="9"/>
      <c r="G4509" s="9"/>
      <c r="H4509" s="9"/>
      <c r="I4509" s="9"/>
      <c r="J4509" s="9"/>
      <c r="K4509" s="9"/>
      <c r="L4509" s="9"/>
      <c r="M4509" s="9"/>
      <c r="N4509" s="9"/>
      <c r="O4509" s="9"/>
      <c r="P4509" s="9"/>
      <c r="Q4509" s="9"/>
      <c r="R4509" s="9"/>
      <c r="S4509" s="9"/>
      <c r="T4509" s="9"/>
      <c r="U4509" s="9"/>
      <c r="V4509" s="9"/>
      <c r="W4509" s="9"/>
      <c r="X4509" s="9"/>
      <c r="Y4509" s="9"/>
      <c r="Z4509" s="9"/>
      <c r="AA4509" s="9"/>
      <c r="AB4509" s="9"/>
      <c r="AC4509" s="9"/>
      <c r="AD4509" s="9"/>
      <c r="AE4509" s="9"/>
      <c r="AF4509" s="9"/>
      <c r="AG4509" s="9"/>
      <c r="AH4509" s="9"/>
      <c r="AI4509" s="9"/>
      <c r="AJ4509" s="9"/>
      <c r="AK4509" s="9"/>
      <c r="AL4509" s="9"/>
      <c r="AM4509" s="9"/>
      <c r="AN4509" s="9"/>
      <c r="AO4509" s="9"/>
      <c r="AP4509" s="9"/>
      <c r="AQ4509" s="9"/>
      <c r="AR4509" s="9"/>
      <c r="AS4509" s="9"/>
      <c r="AT4509" s="9"/>
      <c r="AU4509" s="9"/>
      <c r="AV4509" s="9"/>
      <c r="AW4509" s="9"/>
      <c r="AX4509" s="9"/>
      <c r="AY4509" s="9"/>
      <c r="AZ4509" s="9"/>
      <c r="BA4509" s="9"/>
      <c r="BB4509" s="9"/>
      <c r="BC4509" s="9"/>
      <c r="BD4509" s="9"/>
      <c r="BE4509" s="9"/>
      <c r="BF4509" s="9"/>
      <c r="BG4509" s="9"/>
      <c r="BH4509" s="9"/>
      <c r="BI4509" s="9"/>
      <c r="BJ4509" s="9"/>
      <c r="BK4509" s="9"/>
      <c r="BL4509" s="9"/>
      <c r="BM4509" s="9"/>
      <c r="BN4509" s="9"/>
      <c r="BO4509" s="9"/>
      <c r="BP4509" s="9"/>
      <c r="BQ4509" s="9"/>
      <c r="BR4509" s="9"/>
      <c r="BS4509" s="9"/>
      <c r="BT4509" s="9"/>
      <c r="BU4509" s="9"/>
      <c r="BV4509" s="9"/>
      <c r="BW4509" s="9"/>
      <c r="BX4509" s="9"/>
      <c r="BY4509" s="9"/>
      <c r="BZ4509" s="9"/>
    </row>
    <row r="4510" spans="1:78">
      <c r="A4510" s="9"/>
      <c r="B4510" s="10"/>
      <c r="D4510" s="9"/>
      <c r="E4510" s="9"/>
      <c r="F4510" s="9"/>
      <c r="G4510" s="9"/>
      <c r="H4510" s="9"/>
      <c r="I4510" s="9"/>
      <c r="J4510" s="9"/>
      <c r="K4510" s="9"/>
      <c r="L4510" s="9"/>
      <c r="M4510" s="9"/>
      <c r="N4510" s="9"/>
      <c r="O4510" s="9"/>
      <c r="P4510" s="9"/>
      <c r="Q4510" s="9"/>
      <c r="R4510" s="9"/>
      <c r="S4510" s="9"/>
      <c r="T4510" s="9"/>
      <c r="U4510" s="9"/>
      <c r="V4510" s="9"/>
      <c r="W4510" s="9"/>
      <c r="X4510" s="9"/>
      <c r="Y4510" s="9"/>
      <c r="Z4510" s="9"/>
      <c r="AA4510" s="9"/>
      <c r="AB4510" s="9"/>
      <c r="AC4510" s="9"/>
      <c r="AD4510" s="9"/>
      <c r="AE4510" s="9"/>
      <c r="AF4510" s="9"/>
      <c r="AG4510" s="9"/>
      <c r="AH4510" s="9"/>
      <c r="AI4510" s="9"/>
      <c r="AJ4510" s="9"/>
      <c r="AK4510" s="9"/>
      <c r="AL4510" s="9"/>
      <c r="AM4510" s="9"/>
      <c r="AN4510" s="9"/>
      <c r="AO4510" s="9"/>
      <c r="AP4510" s="9"/>
      <c r="AQ4510" s="9"/>
      <c r="AR4510" s="9"/>
      <c r="AS4510" s="9"/>
      <c r="AT4510" s="9"/>
      <c r="AU4510" s="9"/>
      <c r="AV4510" s="9"/>
      <c r="AW4510" s="9"/>
      <c r="AX4510" s="9"/>
      <c r="AY4510" s="9"/>
      <c r="AZ4510" s="9"/>
      <c r="BA4510" s="9"/>
      <c r="BB4510" s="9"/>
      <c r="BC4510" s="9"/>
      <c r="BD4510" s="9"/>
      <c r="BE4510" s="9"/>
      <c r="BF4510" s="9"/>
      <c r="BG4510" s="9"/>
      <c r="BH4510" s="9"/>
      <c r="BI4510" s="9"/>
      <c r="BJ4510" s="9"/>
      <c r="BK4510" s="9"/>
      <c r="BL4510" s="9"/>
      <c r="BM4510" s="9"/>
      <c r="BN4510" s="9"/>
      <c r="BO4510" s="9"/>
      <c r="BP4510" s="9"/>
      <c r="BQ4510" s="9"/>
      <c r="BR4510" s="9"/>
      <c r="BS4510" s="9"/>
      <c r="BT4510" s="9"/>
      <c r="BU4510" s="9"/>
      <c r="BV4510" s="9"/>
      <c r="BW4510" s="9"/>
      <c r="BX4510" s="9"/>
      <c r="BY4510" s="9"/>
      <c r="BZ4510" s="9"/>
    </row>
    <row r="4511" spans="1:78">
      <c r="A4511" s="9"/>
      <c r="B4511" s="10"/>
      <c r="D4511" s="9"/>
      <c r="E4511" s="9"/>
      <c r="F4511" s="9"/>
      <c r="G4511" s="9"/>
      <c r="H4511" s="9"/>
      <c r="I4511" s="9"/>
      <c r="J4511" s="9"/>
      <c r="K4511" s="9"/>
      <c r="L4511" s="9"/>
      <c r="M4511" s="9"/>
      <c r="N4511" s="9"/>
      <c r="O4511" s="9"/>
      <c r="P4511" s="9"/>
      <c r="Q4511" s="9"/>
      <c r="R4511" s="9"/>
      <c r="S4511" s="9"/>
      <c r="T4511" s="9"/>
      <c r="U4511" s="9"/>
      <c r="V4511" s="9"/>
      <c r="W4511" s="9"/>
      <c r="X4511" s="9"/>
      <c r="Y4511" s="9"/>
      <c r="Z4511" s="9"/>
      <c r="AA4511" s="9"/>
      <c r="AB4511" s="9"/>
      <c r="AC4511" s="9"/>
      <c r="AD4511" s="9"/>
      <c r="AE4511" s="9"/>
      <c r="AF4511" s="9"/>
      <c r="AG4511" s="9"/>
      <c r="AH4511" s="9"/>
      <c r="AI4511" s="9"/>
      <c r="AJ4511" s="9"/>
      <c r="AK4511" s="9"/>
      <c r="AL4511" s="9"/>
      <c r="AM4511" s="9"/>
      <c r="AN4511" s="9"/>
      <c r="AO4511" s="9"/>
      <c r="AP4511" s="9"/>
      <c r="AQ4511" s="9"/>
      <c r="AR4511" s="9"/>
      <c r="AS4511" s="9"/>
      <c r="AT4511" s="9"/>
      <c r="AU4511" s="9"/>
      <c r="AV4511" s="9"/>
      <c r="AW4511" s="9"/>
      <c r="AX4511" s="9"/>
      <c r="AY4511" s="9"/>
      <c r="AZ4511" s="9"/>
      <c r="BA4511" s="9"/>
      <c r="BB4511" s="9"/>
      <c r="BC4511" s="9"/>
      <c r="BD4511" s="9"/>
      <c r="BE4511" s="9"/>
      <c r="BF4511" s="9"/>
      <c r="BG4511" s="9"/>
      <c r="BH4511" s="9"/>
      <c r="BI4511" s="9"/>
      <c r="BJ4511" s="9"/>
      <c r="BK4511" s="9"/>
      <c r="BL4511" s="9"/>
      <c r="BM4511" s="9"/>
      <c r="BN4511" s="9"/>
      <c r="BO4511" s="9"/>
      <c r="BP4511" s="9"/>
      <c r="BQ4511" s="9"/>
      <c r="BR4511" s="9"/>
      <c r="BS4511" s="9"/>
      <c r="BT4511" s="9"/>
      <c r="BU4511" s="9"/>
      <c r="BV4511" s="9"/>
      <c r="BW4511" s="9"/>
      <c r="BX4511" s="9"/>
      <c r="BY4511" s="9"/>
      <c r="BZ4511" s="9"/>
    </row>
    <row r="4512" spans="1:78">
      <c r="A4512" s="9"/>
      <c r="B4512" s="10"/>
      <c r="D4512" s="9"/>
      <c r="E4512" s="9"/>
      <c r="F4512" s="9"/>
      <c r="G4512" s="9"/>
      <c r="H4512" s="9"/>
      <c r="I4512" s="9"/>
      <c r="J4512" s="9"/>
      <c r="K4512" s="9"/>
      <c r="L4512" s="9"/>
      <c r="M4512" s="9"/>
      <c r="N4512" s="9"/>
      <c r="O4512" s="9"/>
      <c r="P4512" s="9"/>
      <c r="Q4512" s="9"/>
      <c r="R4512" s="9"/>
      <c r="S4512" s="9"/>
      <c r="T4512" s="9"/>
      <c r="U4512" s="9"/>
      <c r="V4512" s="9"/>
      <c r="W4512" s="9"/>
      <c r="X4512" s="9"/>
      <c r="Y4512" s="9"/>
      <c r="Z4512" s="9"/>
      <c r="AA4512" s="9"/>
      <c r="AB4512" s="9"/>
      <c r="AC4512" s="9"/>
      <c r="AD4512" s="9"/>
      <c r="AE4512" s="9"/>
      <c r="AF4512" s="9"/>
      <c r="AG4512" s="9"/>
      <c r="AH4512" s="9"/>
      <c r="AI4512" s="9"/>
      <c r="AJ4512" s="9"/>
      <c r="AK4512" s="9"/>
      <c r="AL4512" s="9"/>
      <c r="AM4512" s="9"/>
      <c r="AN4512" s="9"/>
      <c r="AO4512" s="9"/>
      <c r="AP4512" s="9"/>
      <c r="AQ4512" s="9"/>
      <c r="AR4512" s="9"/>
      <c r="AS4512" s="9"/>
      <c r="AT4512" s="9"/>
      <c r="AU4512" s="9"/>
      <c r="AV4512" s="9"/>
      <c r="AW4512" s="9"/>
      <c r="AX4512" s="9"/>
      <c r="AY4512" s="9"/>
      <c r="AZ4512" s="9"/>
      <c r="BA4512" s="9"/>
      <c r="BB4512" s="9"/>
      <c r="BC4512" s="9"/>
      <c r="BD4512" s="9"/>
      <c r="BE4512" s="9"/>
      <c r="BF4512" s="9"/>
      <c r="BG4512" s="9"/>
      <c r="BH4512" s="9"/>
      <c r="BI4512" s="9"/>
      <c r="BJ4512" s="9"/>
      <c r="BK4512" s="9"/>
      <c r="BL4512" s="9"/>
      <c r="BM4512" s="9"/>
      <c r="BN4512" s="9"/>
      <c r="BO4512" s="9"/>
      <c r="BP4512" s="9"/>
      <c r="BQ4512" s="9"/>
      <c r="BR4512" s="9"/>
      <c r="BS4512" s="9"/>
      <c r="BT4512" s="9"/>
      <c r="BU4512" s="9"/>
      <c r="BV4512" s="9"/>
      <c r="BW4512" s="9"/>
      <c r="BX4512" s="9"/>
      <c r="BY4512" s="9"/>
      <c r="BZ4512" s="9"/>
    </row>
    <row r="4513" spans="1:78">
      <c r="A4513" s="9"/>
      <c r="B4513" s="10"/>
      <c r="D4513" s="9"/>
      <c r="E4513" s="9"/>
      <c r="F4513" s="9"/>
      <c r="G4513" s="9"/>
      <c r="H4513" s="9"/>
      <c r="I4513" s="9"/>
      <c r="J4513" s="9"/>
      <c r="K4513" s="9"/>
      <c r="L4513" s="9"/>
      <c r="M4513" s="9"/>
      <c r="N4513" s="9"/>
      <c r="O4513" s="9"/>
      <c r="P4513" s="9"/>
      <c r="Q4513" s="9"/>
      <c r="R4513" s="9"/>
      <c r="S4513" s="9"/>
      <c r="T4513" s="9"/>
      <c r="U4513" s="9"/>
      <c r="V4513" s="9"/>
      <c r="W4513" s="9"/>
      <c r="X4513" s="9"/>
      <c r="Y4513" s="9"/>
      <c r="Z4513" s="9"/>
      <c r="AA4513" s="9"/>
      <c r="AB4513" s="9"/>
      <c r="AC4513" s="9"/>
      <c r="AD4513" s="9"/>
      <c r="AE4513" s="9"/>
      <c r="AF4513" s="9"/>
      <c r="AG4513" s="9"/>
      <c r="AH4513" s="9"/>
      <c r="AI4513" s="9"/>
      <c r="AJ4513" s="9"/>
      <c r="AK4513" s="9"/>
      <c r="AL4513" s="9"/>
      <c r="AM4513" s="9"/>
      <c r="AN4513" s="9"/>
      <c r="AO4513" s="9"/>
      <c r="AP4513" s="9"/>
      <c r="AQ4513" s="9"/>
      <c r="AR4513" s="9"/>
      <c r="AS4513" s="9"/>
      <c r="AT4513" s="9"/>
      <c r="AU4513" s="9"/>
      <c r="AV4513" s="9"/>
      <c r="AW4513" s="9"/>
      <c r="AX4513" s="9"/>
      <c r="AY4513" s="9"/>
      <c r="AZ4513" s="9"/>
      <c r="BA4513" s="9"/>
      <c r="BB4513" s="9"/>
      <c r="BC4513" s="9"/>
      <c r="BD4513" s="9"/>
      <c r="BE4513" s="9"/>
      <c r="BF4513" s="9"/>
      <c r="BG4513" s="9"/>
      <c r="BH4513" s="9"/>
      <c r="BI4513" s="9"/>
      <c r="BJ4513" s="9"/>
      <c r="BK4513" s="9"/>
      <c r="BL4513" s="9"/>
      <c r="BM4513" s="9"/>
      <c r="BN4513" s="9"/>
      <c r="BO4513" s="9"/>
      <c r="BP4513" s="9"/>
      <c r="BQ4513" s="9"/>
      <c r="BR4513" s="9"/>
      <c r="BS4513" s="9"/>
      <c r="BT4513" s="9"/>
      <c r="BU4513" s="9"/>
      <c r="BV4513" s="9"/>
      <c r="BW4513" s="9"/>
      <c r="BX4513" s="9"/>
      <c r="BY4513" s="9"/>
      <c r="BZ4513" s="9"/>
    </row>
    <row r="4514" spans="1:78">
      <c r="A4514" s="9"/>
      <c r="B4514" s="10"/>
      <c r="D4514" s="9"/>
      <c r="E4514" s="9"/>
      <c r="F4514" s="9"/>
      <c r="G4514" s="9"/>
      <c r="H4514" s="9"/>
      <c r="I4514" s="9"/>
      <c r="J4514" s="9"/>
      <c r="K4514" s="9"/>
      <c r="L4514" s="9"/>
      <c r="M4514" s="9"/>
      <c r="N4514" s="9"/>
      <c r="O4514" s="9"/>
      <c r="P4514" s="9"/>
      <c r="Q4514" s="9"/>
      <c r="R4514" s="9"/>
      <c r="S4514" s="9"/>
      <c r="T4514" s="9"/>
      <c r="U4514" s="9"/>
      <c r="V4514" s="9"/>
      <c r="W4514" s="9"/>
      <c r="X4514" s="9"/>
      <c r="Y4514" s="9"/>
      <c r="Z4514" s="9"/>
      <c r="AA4514" s="9"/>
      <c r="AB4514" s="9"/>
      <c r="AC4514" s="9"/>
      <c r="AD4514" s="9"/>
      <c r="AE4514" s="9"/>
      <c r="AF4514" s="9"/>
      <c r="AG4514" s="9"/>
      <c r="AH4514" s="9"/>
      <c r="AI4514" s="9"/>
      <c r="AJ4514" s="9"/>
      <c r="AK4514" s="9"/>
      <c r="AL4514" s="9"/>
      <c r="AM4514" s="9"/>
      <c r="AN4514" s="9"/>
      <c r="AO4514" s="9"/>
      <c r="AP4514" s="9"/>
      <c r="AQ4514" s="9"/>
      <c r="AR4514" s="9"/>
      <c r="AS4514" s="9"/>
      <c r="AT4514" s="9"/>
      <c r="AU4514" s="9"/>
      <c r="AV4514" s="9"/>
      <c r="AW4514" s="9"/>
      <c r="AX4514" s="9"/>
      <c r="AY4514" s="9"/>
      <c r="AZ4514" s="9"/>
      <c r="BA4514" s="9"/>
      <c r="BB4514" s="9"/>
      <c r="BC4514" s="9"/>
      <c r="BD4514" s="9"/>
      <c r="BE4514" s="9"/>
      <c r="BF4514" s="9"/>
      <c r="BG4514" s="9"/>
      <c r="BH4514" s="9"/>
      <c r="BI4514" s="9"/>
      <c r="BJ4514" s="9"/>
      <c r="BK4514" s="9"/>
      <c r="BL4514" s="9"/>
      <c r="BM4514" s="9"/>
      <c r="BN4514" s="9"/>
      <c r="BO4514" s="9"/>
      <c r="BP4514" s="9"/>
      <c r="BQ4514" s="9"/>
      <c r="BR4514" s="9"/>
      <c r="BS4514" s="9"/>
      <c r="BT4514" s="9"/>
      <c r="BU4514" s="9"/>
      <c r="BV4514" s="9"/>
      <c r="BW4514" s="9"/>
      <c r="BX4514" s="9"/>
      <c r="BY4514" s="9"/>
      <c r="BZ4514" s="9"/>
    </row>
    <row r="4515" spans="1:78">
      <c r="A4515" s="9"/>
      <c r="B4515" s="10"/>
      <c r="D4515" s="9"/>
      <c r="E4515" s="9"/>
      <c r="F4515" s="9"/>
      <c r="G4515" s="9"/>
      <c r="H4515" s="9"/>
      <c r="I4515" s="9"/>
      <c r="J4515" s="9"/>
      <c r="K4515" s="9"/>
      <c r="L4515" s="9"/>
      <c r="M4515" s="9"/>
      <c r="N4515" s="9"/>
      <c r="O4515" s="9"/>
      <c r="P4515" s="9"/>
      <c r="Q4515" s="9"/>
      <c r="R4515" s="9"/>
      <c r="S4515" s="9"/>
      <c r="T4515" s="9"/>
      <c r="U4515" s="9"/>
      <c r="V4515" s="9"/>
      <c r="W4515" s="9"/>
      <c r="X4515" s="9"/>
      <c r="Y4515" s="9"/>
      <c r="Z4515" s="9"/>
      <c r="AA4515" s="9"/>
      <c r="AB4515" s="9"/>
      <c r="AC4515" s="9"/>
      <c r="AD4515" s="9"/>
      <c r="AE4515" s="9"/>
      <c r="AF4515" s="9"/>
      <c r="AG4515" s="9"/>
      <c r="AH4515" s="9"/>
      <c r="AI4515" s="9"/>
      <c r="AJ4515" s="9"/>
      <c r="AK4515" s="9"/>
      <c r="AL4515" s="9"/>
      <c r="AM4515" s="9"/>
      <c r="AN4515" s="9"/>
      <c r="AO4515" s="9"/>
      <c r="AP4515" s="9"/>
      <c r="AQ4515" s="9"/>
      <c r="AR4515" s="9"/>
      <c r="AS4515" s="9"/>
      <c r="AT4515" s="9"/>
      <c r="AU4515" s="9"/>
      <c r="AV4515" s="9"/>
      <c r="AW4515" s="9"/>
      <c r="AX4515" s="9"/>
      <c r="AY4515" s="9"/>
      <c r="AZ4515" s="9"/>
      <c r="BA4515" s="9"/>
      <c r="BB4515" s="9"/>
      <c r="BC4515" s="9"/>
      <c r="BD4515" s="9"/>
      <c r="BE4515" s="9"/>
      <c r="BF4515" s="9"/>
      <c r="BG4515" s="9"/>
      <c r="BH4515" s="9"/>
      <c r="BI4515" s="9"/>
      <c r="BJ4515" s="9"/>
      <c r="BK4515" s="9"/>
      <c r="BL4515" s="9"/>
      <c r="BM4515" s="9"/>
      <c r="BN4515" s="9"/>
      <c r="BO4515" s="9"/>
      <c r="BP4515" s="9"/>
      <c r="BQ4515" s="9"/>
      <c r="BR4515" s="9"/>
      <c r="BS4515" s="9"/>
      <c r="BT4515" s="9"/>
      <c r="BU4515" s="9"/>
      <c r="BV4515" s="9"/>
      <c r="BW4515" s="9"/>
      <c r="BX4515" s="9"/>
      <c r="BY4515" s="9"/>
      <c r="BZ4515" s="9"/>
    </row>
    <row r="4516" spans="1:78">
      <c r="A4516" s="9"/>
      <c r="B4516" s="10"/>
      <c r="D4516" s="9"/>
      <c r="E4516" s="9"/>
      <c r="F4516" s="9"/>
      <c r="G4516" s="9"/>
      <c r="H4516" s="9"/>
      <c r="I4516" s="9"/>
      <c r="J4516" s="9"/>
      <c r="K4516" s="9"/>
      <c r="L4516" s="9"/>
      <c r="M4516" s="9"/>
      <c r="N4516" s="9"/>
      <c r="O4516" s="9"/>
      <c r="P4516" s="9"/>
      <c r="Q4516" s="9"/>
      <c r="R4516" s="9"/>
      <c r="S4516" s="9"/>
      <c r="T4516" s="9"/>
      <c r="U4516" s="9"/>
      <c r="V4516" s="9"/>
      <c r="W4516" s="9"/>
      <c r="X4516" s="9"/>
      <c r="Y4516" s="9"/>
      <c r="Z4516" s="9"/>
      <c r="AA4516" s="9"/>
      <c r="AB4516" s="9"/>
      <c r="AC4516" s="9"/>
      <c r="AD4516" s="9"/>
      <c r="AE4516" s="9"/>
      <c r="AF4516" s="9"/>
      <c r="AG4516" s="9"/>
      <c r="AH4516" s="9"/>
      <c r="AI4516" s="9"/>
      <c r="AJ4516" s="9"/>
      <c r="AK4516" s="9"/>
      <c r="AL4516" s="9"/>
      <c r="AM4516" s="9"/>
      <c r="AN4516" s="9"/>
      <c r="AO4516" s="9"/>
      <c r="AP4516" s="9"/>
      <c r="AQ4516" s="9"/>
      <c r="AR4516" s="9"/>
      <c r="AS4516" s="9"/>
      <c r="AT4516" s="9"/>
      <c r="AU4516" s="9"/>
      <c r="AV4516" s="9"/>
      <c r="AW4516" s="9"/>
      <c r="AX4516" s="9"/>
      <c r="AY4516" s="9"/>
      <c r="AZ4516" s="9"/>
      <c r="BA4516" s="9"/>
      <c r="BB4516" s="9"/>
      <c r="BC4516" s="9"/>
      <c r="BD4516" s="9"/>
      <c r="BE4516" s="9"/>
      <c r="BF4516" s="9"/>
      <c r="BG4516" s="9"/>
      <c r="BH4516" s="9"/>
      <c r="BI4516" s="9"/>
      <c r="BJ4516" s="9"/>
      <c r="BK4516" s="9"/>
      <c r="BL4516" s="9"/>
      <c r="BM4516" s="9"/>
      <c r="BN4516" s="9"/>
      <c r="BO4516" s="9"/>
      <c r="BP4516" s="9"/>
      <c r="BQ4516" s="9"/>
      <c r="BR4516" s="9"/>
      <c r="BS4516" s="9"/>
      <c r="BT4516" s="9"/>
      <c r="BU4516" s="9"/>
      <c r="BV4516" s="9"/>
      <c r="BW4516" s="9"/>
      <c r="BX4516" s="9"/>
      <c r="BY4516" s="9"/>
      <c r="BZ4516" s="9"/>
    </row>
    <row r="4517" spans="1:78">
      <c r="A4517" s="9"/>
      <c r="B4517" s="10"/>
      <c r="D4517" s="9"/>
      <c r="E4517" s="9"/>
      <c r="F4517" s="9"/>
      <c r="G4517" s="9"/>
      <c r="H4517" s="9"/>
      <c r="I4517" s="9"/>
      <c r="J4517" s="9"/>
      <c r="K4517" s="9"/>
      <c r="L4517" s="9"/>
      <c r="M4517" s="9"/>
      <c r="N4517" s="9"/>
      <c r="O4517" s="9"/>
      <c r="P4517" s="9"/>
      <c r="Q4517" s="9"/>
      <c r="R4517" s="9"/>
      <c r="S4517" s="9"/>
      <c r="T4517" s="9"/>
      <c r="U4517" s="9"/>
      <c r="V4517" s="9"/>
      <c r="W4517" s="9"/>
      <c r="X4517" s="9"/>
      <c r="Y4517" s="9"/>
      <c r="Z4517" s="9"/>
      <c r="AA4517" s="9"/>
      <c r="AB4517" s="9"/>
      <c r="AC4517" s="9"/>
      <c r="AD4517" s="9"/>
      <c r="AE4517" s="9"/>
      <c r="AF4517" s="9"/>
      <c r="AG4517" s="9"/>
      <c r="AH4517" s="9"/>
      <c r="AI4517" s="9"/>
      <c r="AJ4517" s="9"/>
      <c r="AK4517" s="9"/>
      <c r="AL4517" s="9"/>
      <c r="AM4517" s="9"/>
      <c r="AN4517" s="9"/>
      <c r="AO4517" s="9"/>
      <c r="AP4517" s="9"/>
      <c r="AQ4517" s="9"/>
      <c r="AR4517" s="9"/>
      <c r="AS4517" s="9"/>
      <c r="AT4517" s="9"/>
      <c r="AU4517" s="9"/>
      <c r="AV4517" s="9"/>
      <c r="AW4517" s="9"/>
      <c r="AX4517" s="9"/>
      <c r="AY4517" s="9"/>
      <c r="AZ4517" s="9"/>
      <c r="BA4517" s="9"/>
      <c r="BB4517" s="9"/>
      <c r="BC4517" s="9"/>
      <c r="BD4517" s="9"/>
      <c r="BE4517" s="9"/>
      <c r="BF4517" s="9"/>
      <c r="BG4517" s="9"/>
      <c r="BH4517" s="9"/>
      <c r="BI4517" s="9"/>
      <c r="BJ4517" s="9"/>
      <c r="BK4517" s="9"/>
      <c r="BL4517" s="9"/>
      <c r="BM4517" s="9"/>
      <c r="BN4517" s="9"/>
      <c r="BO4517" s="9"/>
      <c r="BP4517" s="9"/>
      <c r="BQ4517" s="9"/>
      <c r="BR4517" s="9"/>
      <c r="BS4517" s="9"/>
      <c r="BT4517" s="9"/>
      <c r="BU4517" s="9"/>
      <c r="BV4517" s="9"/>
      <c r="BW4517" s="9"/>
      <c r="BX4517" s="9"/>
      <c r="BY4517" s="9"/>
      <c r="BZ4517" s="9"/>
    </row>
    <row r="4518" spans="1:78">
      <c r="A4518" s="9"/>
      <c r="B4518" s="10"/>
      <c r="D4518" s="9"/>
      <c r="E4518" s="9"/>
      <c r="F4518" s="9"/>
      <c r="G4518" s="9"/>
      <c r="H4518" s="9"/>
      <c r="I4518" s="9"/>
      <c r="J4518" s="9"/>
      <c r="K4518" s="9"/>
      <c r="L4518" s="9"/>
      <c r="M4518" s="9"/>
      <c r="N4518" s="9"/>
      <c r="O4518" s="9"/>
      <c r="P4518" s="9"/>
      <c r="Q4518" s="9"/>
      <c r="R4518" s="9"/>
      <c r="S4518" s="9"/>
      <c r="T4518" s="9"/>
      <c r="U4518" s="9"/>
      <c r="V4518" s="9"/>
      <c r="W4518" s="9"/>
      <c r="X4518" s="9"/>
      <c r="Y4518" s="9"/>
      <c r="Z4518" s="9"/>
      <c r="AA4518" s="9"/>
      <c r="AB4518" s="9"/>
      <c r="AC4518" s="9"/>
      <c r="AD4518" s="9"/>
      <c r="AE4518" s="9"/>
      <c r="AF4518" s="9"/>
      <c r="AG4518" s="9"/>
      <c r="AH4518" s="9"/>
      <c r="AI4518" s="9"/>
      <c r="AJ4518" s="9"/>
      <c r="AK4518" s="9"/>
      <c r="AL4518" s="9"/>
      <c r="AM4518" s="9"/>
      <c r="AN4518" s="9"/>
      <c r="AO4518" s="9"/>
      <c r="AP4518" s="9"/>
      <c r="AQ4518" s="9"/>
      <c r="AR4518" s="9"/>
      <c r="AS4518" s="9"/>
      <c r="AT4518" s="9"/>
      <c r="AU4518" s="9"/>
      <c r="AV4518" s="9"/>
      <c r="AW4518" s="9"/>
      <c r="AX4518" s="9"/>
      <c r="AY4518" s="9"/>
      <c r="AZ4518" s="9"/>
      <c r="BA4518" s="9"/>
      <c r="BB4518" s="9"/>
      <c r="BC4518" s="9"/>
      <c r="BD4518" s="9"/>
      <c r="BE4518" s="9"/>
      <c r="BF4518" s="9"/>
      <c r="BG4518" s="9"/>
      <c r="BH4518" s="9"/>
      <c r="BI4518" s="9"/>
      <c r="BJ4518" s="9"/>
      <c r="BK4518" s="9"/>
      <c r="BL4518" s="9"/>
      <c r="BM4518" s="9"/>
      <c r="BN4518" s="9"/>
      <c r="BO4518" s="9"/>
      <c r="BP4518" s="9"/>
      <c r="BQ4518" s="9"/>
      <c r="BR4518" s="9"/>
      <c r="BS4518" s="9"/>
      <c r="BT4518" s="9"/>
      <c r="BU4518" s="9"/>
      <c r="BV4518" s="9"/>
      <c r="BW4518" s="9"/>
      <c r="BX4518" s="9"/>
      <c r="BY4518" s="9"/>
      <c r="BZ4518" s="9"/>
    </row>
    <row r="4519" spans="1:78">
      <c r="A4519" s="9"/>
      <c r="B4519" s="10"/>
      <c r="D4519" s="9"/>
      <c r="E4519" s="9"/>
      <c r="F4519" s="9"/>
      <c r="G4519" s="9"/>
      <c r="H4519" s="9"/>
      <c r="I4519" s="9"/>
      <c r="J4519" s="9"/>
      <c r="K4519" s="9"/>
      <c r="L4519" s="9"/>
      <c r="M4519" s="9"/>
      <c r="N4519" s="9"/>
      <c r="O4519" s="9"/>
      <c r="P4519" s="9"/>
      <c r="Q4519" s="9"/>
      <c r="R4519" s="9"/>
      <c r="S4519" s="9"/>
      <c r="T4519" s="9"/>
      <c r="U4519" s="9"/>
      <c r="V4519" s="9"/>
      <c r="W4519" s="9"/>
      <c r="X4519" s="9"/>
      <c r="Y4519" s="9"/>
      <c r="Z4519" s="9"/>
      <c r="AA4519" s="9"/>
      <c r="AB4519" s="9"/>
      <c r="AC4519" s="9"/>
      <c r="AD4519" s="9"/>
      <c r="AE4519" s="9"/>
      <c r="AF4519" s="9"/>
      <c r="AG4519" s="9"/>
      <c r="AH4519" s="9"/>
      <c r="AI4519" s="9"/>
      <c r="AJ4519" s="9"/>
      <c r="AK4519" s="9"/>
      <c r="AL4519" s="9"/>
      <c r="AM4519" s="9"/>
      <c r="AN4519" s="9"/>
      <c r="AO4519" s="9"/>
      <c r="AP4519" s="9"/>
      <c r="AQ4519" s="9"/>
      <c r="AR4519" s="9"/>
      <c r="AS4519" s="9"/>
      <c r="AT4519" s="9"/>
      <c r="AU4519" s="9"/>
      <c r="AV4519" s="9"/>
      <c r="AW4519" s="9"/>
      <c r="AX4519" s="9"/>
      <c r="AY4519" s="9"/>
      <c r="AZ4519" s="9"/>
      <c r="BA4519" s="9"/>
      <c r="BB4519" s="9"/>
      <c r="BC4519" s="9"/>
      <c r="BD4519" s="9"/>
      <c r="BE4519" s="9"/>
      <c r="BF4519" s="9"/>
      <c r="BG4519" s="9"/>
      <c r="BH4519" s="9"/>
      <c r="BI4519" s="9"/>
      <c r="BJ4519" s="9"/>
      <c r="BK4519" s="9"/>
      <c r="BL4519" s="9"/>
      <c r="BM4519" s="9"/>
      <c r="BN4519" s="9"/>
      <c r="BO4519" s="9"/>
      <c r="BP4519" s="9"/>
      <c r="BQ4519" s="9"/>
      <c r="BR4519" s="9"/>
      <c r="BS4519" s="9"/>
      <c r="BT4519" s="9"/>
      <c r="BU4519" s="9"/>
      <c r="BV4519" s="9"/>
      <c r="BW4519" s="9"/>
      <c r="BX4519" s="9"/>
      <c r="BY4519" s="9"/>
      <c r="BZ4519" s="9"/>
    </row>
    <row r="4520" spans="1:78">
      <c r="A4520" s="9"/>
      <c r="B4520" s="10"/>
      <c r="D4520" s="9"/>
      <c r="E4520" s="9"/>
      <c r="F4520" s="9"/>
      <c r="G4520" s="9"/>
      <c r="H4520" s="9"/>
      <c r="I4520" s="9"/>
      <c r="J4520" s="9"/>
      <c r="K4520" s="9"/>
      <c r="L4520" s="9"/>
      <c r="M4520" s="9"/>
      <c r="N4520" s="9"/>
      <c r="O4520" s="9"/>
      <c r="P4520" s="9"/>
      <c r="Q4520" s="9"/>
      <c r="R4520" s="9"/>
      <c r="S4520" s="9"/>
      <c r="T4520" s="9"/>
      <c r="U4520" s="9"/>
      <c r="V4520" s="9"/>
      <c r="W4520" s="9"/>
      <c r="X4520" s="9"/>
      <c r="Y4520" s="9"/>
      <c r="Z4520" s="9"/>
      <c r="AA4520" s="9"/>
      <c r="AB4520" s="9"/>
      <c r="AC4520" s="9"/>
      <c r="AD4520" s="9"/>
      <c r="AE4520" s="9"/>
      <c r="AF4520" s="9"/>
      <c r="AG4520" s="9"/>
      <c r="AH4520" s="9"/>
      <c r="AI4520" s="9"/>
      <c r="AJ4520" s="9"/>
      <c r="AK4520" s="9"/>
      <c r="AL4520" s="9"/>
      <c r="AM4520" s="9"/>
      <c r="AN4520" s="9"/>
      <c r="AO4520" s="9"/>
      <c r="AP4520" s="9"/>
      <c r="AQ4520" s="9"/>
      <c r="AR4520" s="9"/>
      <c r="AS4520" s="9"/>
      <c r="AT4520" s="9"/>
      <c r="AU4520" s="9"/>
      <c r="AV4520" s="9"/>
      <c r="AW4520" s="9"/>
      <c r="AX4520" s="9"/>
      <c r="AY4520" s="9"/>
      <c r="AZ4520" s="9"/>
      <c r="BA4520" s="9"/>
      <c r="BB4520" s="9"/>
      <c r="BC4520" s="9"/>
      <c r="BD4520" s="9"/>
      <c r="BE4520" s="9"/>
      <c r="BF4520" s="9"/>
      <c r="BG4520" s="9"/>
      <c r="BH4520" s="9"/>
      <c r="BI4520" s="9"/>
      <c r="BJ4520" s="9"/>
      <c r="BK4520" s="9"/>
      <c r="BL4520" s="9"/>
      <c r="BM4520" s="9"/>
      <c r="BN4520" s="9"/>
      <c r="BO4520" s="9"/>
      <c r="BP4520" s="9"/>
      <c r="BQ4520" s="9"/>
      <c r="BR4520" s="9"/>
      <c r="BS4520" s="9"/>
      <c r="BT4520" s="9"/>
      <c r="BU4520" s="9"/>
      <c r="BV4520" s="9"/>
      <c r="BW4520" s="9"/>
      <c r="BX4520" s="9"/>
      <c r="BY4520" s="9"/>
      <c r="BZ4520" s="9"/>
    </row>
    <row r="4521" spans="1:78">
      <c r="A4521" s="9"/>
      <c r="B4521" s="10"/>
      <c r="D4521" s="9"/>
      <c r="E4521" s="9"/>
      <c r="F4521" s="9"/>
      <c r="G4521" s="9"/>
      <c r="H4521" s="9"/>
      <c r="I4521" s="9"/>
      <c r="J4521" s="9"/>
      <c r="K4521" s="9"/>
      <c r="L4521" s="9"/>
      <c r="M4521" s="9"/>
      <c r="N4521" s="9"/>
      <c r="O4521" s="9"/>
      <c r="P4521" s="9"/>
      <c r="Q4521" s="9"/>
      <c r="R4521" s="9"/>
      <c r="S4521" s="9"/>
      <c r="T4521" s="9"/>
      <c r="U4521" s="9"/>
      <c r="V4521" s="9"/>
      <c r="W4521" s="9"/>
      <c r="X4521" s="9"/>
      <c r="Y4521" s="9"/>
      <c r="Z4521" s="9"/>
      <c r="AA4521" s="9"/>
      <c r="AB4521" s="9"/>
      <c r="AC4521" s="9"/>
      <c r="AD4521" s="9"/>
      <c r="AE4521" s="9"/>
      <c r="AF4521" s="9"/>
      <c r="AG4521" s="9"/>
      <c r="AH4521" s="9"/>
      <c r="AI4521" s="9"/>
      <c r="AJ4521" s="9"/>
      <c r="AK4521" s="9"/>
      <c r="AL4521" s="9"/>
      <c r="AM4521" s="9"/>
      <c r="AN4521" s="9"/>
      <c r="AO4521" s="9"/>
      <c r="AP4521" s="9"/>
      <c r="AQ4521" s="9"/>
      <c r="AR4521" s="9"/>
      <c r="AS4521" s="9"/>
      <c r="AT4521" s="9"/>
      <c r="AU4521" s="9"/>
      <c r="AV4521" s="9"/>
      <c r="AW4521" s="9"/>
      <c r="AX4521" s="9"/>
      <c r="AY4521" s="9"/>
      <c r="AZ4521" s="9"/>
      <c r="BA4521" s="9"/>
      <c r="BB4521" s="9"/>
      <c r="BC4521" s="9"/>
      <c r="BD4521" s="9"/>
      <c r="BE4521" s="9"/>
      <c r="BF4521" s="9"/>
      <c r="BG4521" s="9"/>
      <c r="BH4521" s="9"/>
      <c r="BI4521" s="9"/>
      <c r="BJ4521" s="9"/>
      <c r="BK4521" s="9"/>
      <c r="BL4521" s="9"/>
      <c r="BM4521" s="9"/>
      <c r="BN4521" s="9"/>
      <c r="BO4521" s="9"/>
      <c r="BP4521" s="9"/>
      <c r="BQ4521" s="9"/>
      <c r="BR4521" s="9"/>
      <c r="BS4521" s="9"/>
      <c r="BT4521" s="9"/>
      <c r="BU4521" s="9"/>
      <c r="BV4521" s="9"/>
      <c r="BW4521" s="9"/>
      <c r="BX4521" s="9"/>
      <c r="BY4521" s="9"/>
      <c r="BZ4521" s="9"/>
    </row>
    <row r="4522" spans="1:78">
      <c r="A4522" s="9"/>
      <c r="B4522" s="10"/>
      <c r="D4522" s="9"/>
      <c r="E4522" s="9"/>
      <c r="F4522" s="9"/>
      <c r="G4522" s="9"/>
      <c r="H4522" s="9"/>
      <c r="I4522" s="9"/>
      <c r="J4522" s="9"/>
      <c r="K4522" s="9"/>
      <c r="L4522" s="9"/>
      <c r="M4522" s="9"/>
      <c r="N4522" s="9"/>
      <c r="O4522" s="9"/>
      <c r="P4522" s="9"/>
      <c r="Q4522" s="9"/>
      <c r="R4522" s="9"/>
      <c r="S4522" s="9"/>
      <c r="T4522" s="9"/>
      <c r="U4522" s="9"/>
      <c r="V4522" s="9"/>
      <c r="W4522" s="9"/>
      <c r="X4522" s="9"/>
      <c r="Y4522" s="9"/>
      <c r="Z4522" s="9"/>
      <c r="AA4522" s="9"/>
      <c r="AB4522" s="9"/>
      <c r="AC4522" s="9"/>
      <c r="AD4522" s="9"/>
      <c r="AE4522" s="9"/>
      <c r="AF4522" s="9"/>
      <c r="AG4522" s="9"/>
      <c r="AH4522" s="9"/>
      <c r="AI4522" s="9"/>
      <c r="AJ4522" s="9"/>
      <c r="AK4522" s="9"/>
      <c r="AL4522" s="9"/>
      <c r="AM4522" s="9"/>
      <c r="AN4522" s="9"/>
      <c r="AO4522" s="9"/>
      <c r="AP4522" s="9"/>
      <c r="AQ4522" s="9"/>
      <c r="AR4522" s="9"/>
      <c r="AS4522" s="9"/>
      <c r="AT4522" s="9"/>
      <c r="AU4522" s="9"/>
      <c r="AV4522" s="9"/>
      <c r="AW4522" s="9"/>
      <c r="AX4522" s="9"/>
      <c r="AY4522" s="9"/>
      <c r="AZ4522" s="9"/>
      <c r="BA4522" s="9"/>
      <c r="BB4522" s="9"/>
      <c r="BC4522" s="9"/>
      <c r="BD4522" s="9"/>
      <c r="BE4522" s="9"/>
      <c r="BF4522" s="9"/>
      <c r="BG4522" s="9"/>
      <c r="BH4522" s="9"/>
      <c r="BI4522" s="9"/>
      <c r="BJ4522" s="9"/>
      <c r="BK4522" s="9"/>
      <c r="BL4522" s="9"/>
      <c r="BM4522" s="9"/>
      <c r="BN4522" s="9"/>
      <c r="BO4522" s="9"/>
      <c r="BP4522" s="9"/>
      <c r="BQ4522" s="9"/>
      <c r="BR4522" s="9"/>
      <c r="BS4522" s="9"/>
      <c r="BT4522" s="9"/>
      <c r="BU4522" s="9"/>
      <c r="BV4522" s="9"/>
      <c r="BW4522" s="9"/>
      <c r="BX4522" s="9"/>
      <c r="BY4522" s="9"/>
      <c r="BZ4522" s="9"/>
    </row>
    <row r="4523" spans="1:78">
      <c r="A4523" s="9"/>
      <c r="B4523" s="10"/>
      <c r="D4523" s="9"/>
      <c r="E4523" s="9"/>
      <c r="F4523" s="9"/>
      <c r="G4523" s="9"/>
      <c r="H4523" s="9"/>
      <c r="I4523" s="9"/>
      <c r="J4523" s="9"/>
      <c r="K4523" s="9"/>
      <c r="L4523" s="9"/>
      <c r="M4523" s="9"/>
      <c r="N4523" s="9"/>
      <c r="O4523" s="9"/>
      <c r="P4523" s="9"/>
      <c r="Q4523" s="9"/>
      <c r="R4523" s="9"/>
      <c r="S4523" s="9"/>
      <c r="T4523" s="9"/>
      <c r="U4523" s="9"/>
      <c r="V4523" s="9"/>
      <c r="W4523" s="9"/>
      <c r="X4523" s="9"/>
      <c r="Y4523" s="9"/>
      <c r="Z4523" s="9"/>
      <c r="AA4523" s="9"/>
      <c r="AB4523" s="9"/>
      <c r="AC4523" s="9"/>
      <c r="AD4523" s="9"/>
      <c r="AE4523" s="9"/>
      <c r="AF4523" s="9"/>
      <c r="AG4523" s="9"/>
      <c r="AH4523" s="9"/>
      <c r="AI4523" s="9"/>
      <c r="AJ4523" s="9"/>
      <c r="AK4523" s="9"/>
      <c r="AL4523" s="9"/>
      <c r="AM4523" s="9"/>
      <c r="AN4523" s="9"/>
      <c r="AO4523" s="9"/>
      <c r="AP4523" s="9"/>
      <c r="AQ4523" s="9"/>
      <c r="AR4523" s="9"/>
      <c r="AS4523" s="9"/>
      <c r="AT4523" s="9"/>
      <c r="AU4523" s="9"/>
      <c r="AV4523" s="9"/>
      <c r="AW4523" s="9"/>
      <c r="AX4523" s="9"/>
      <c r="AY4523" s="9"/>
      <c r="AZ4523" s="9"/>
      <c r="BA4523" s="9"/>
      <c r="BB4523" s="9"/>
      <c r="BC4523" s="9"/>
      <c r="BD4523" s="9"/>
      <c r="BE4523" s="9"/>
      <c r="BF4523" s="9"/>
      <c r="BG4523" s="9"/>
      <c r="BH4523" s="9"/>
      <c r="BI4523" s="9"/>
      <c r="BJ4523" s="9"/>
      <c r="BK4523" s="9"/>
      <c r="BL4523" s="9"/>
      <c r="BM4523" s="9"/>
      <c r="BN4523" s="9"/>
      <c r="BO4523" s="9"/>
      <c r="BP4523" s="9"/>
      <c r="BQ4523" s="9"/>
      <c r="BR4523" s="9"/>
      <c r="BS4523" s="9"/>
      <c r="BT4523" s="9"/>
      <c r="BU4523" s="9"/>
      <c r="BV4523" s="9"/>
      <c r="BW4523" s="9"/>
      <c r="BX4523" s="9"/>
      <c r="BY4523" s="9"/>
      <c r="BZ4523" s="9"/>
    </row>
    <row r="4524" spans="1:78">
      <c r="A4524" s="9"/>
      <c r="B4524" s="10"/>
      <c r="D4524" s="9"/>
      <c r="E4524" s="9"/>
      <c r="F4524" s="9"/>
      <c r="G4524" s="9"/>
      <c r="H4524" s="9"/>
      <c r="I4524" s="9"/>
      <c r="J4524" s="9"/>
      <c r="K4524" s="9"/>
      <c r="L4524" s="9"/>
      <c r="M4524" s="9"/>
      <c r="N4524" s="9"/>
      <c r="O4524" s="9"/>
      <c r="P4524" s="9"/>
      <c r="Q4524" s="9"/>
      <c r="R4524" s="9"/>
      <c r="S4524" s="9"/>
      <c r="T4524" s="9"/>
      <c r="U4524" s="9"/>
      <c r="V4524" s="9"/>
      <c r="W4524" s="9"/>
      <c r="X4524" s="9"/>
      <c r="Y4524" s="9"/>
      <c r="Z4524" s="9"/>
      <c r="AA4524" s="9"/>
      <c r="AB4524" s="9"/>
      <c r="AC4524" s="9"/>
      <c r="AD4524" s="9"/>
      <c r="AE4524" s="9"/>
      <c r="AF4524" s="9"/>
      <c r="AG4524" s="9"/>
      <c r="AH4524" s="9"/>
      <c r="AI4524" s="9"/>
      <c r="AJ4524" s="9"/>
      <c r="AK4524" s="9"/>
      <c r="AL4524" s="9"/>
      <c r="AM4524" s="9"/>
      <c r="AN4524" s="9"/>
      <c r="AO4524" s="9"/>
      <c r="AP4524" s="9"/>
      <c r="AQ4524" s="9"/>
      <c r="AR4524" s="9"/>
      <c r="AS4524" s="9"/>
      <c r="AT4524" s="9"/>
      <c r="AU4524" s="9"/>
      <c r="AV4524" s="9"/>
      <c r="AW4524" s="9"/>
      <c r="AX4524" s="9"/>
      <c r="AY4524" s="9"/>
      <c r="AZ4524" s="9"/>
      <c r="BA4524" s="9"/>
      <c r="BB4524" s="9"/>
      <c r="BC4524" s="9"/>
      <c r="BD4524" s="9"/>
      <c r="BE4524" s="9"/>
      <c r="BF4524" s="9"/>
      <c r="BG4524" s="9"/>
      <c r="BH4524" s="9"/>
      <c r="BI4524" s="9"/>
      <c r="BJ4524" s="9"/>
      <c r="BK4524" s="9"/>
      <c r="BL4524" s="9"/>
      <c r="BM4524" s="9"/>
      <c r="BN4524" s="9"/>
      <c r="BO4524" s="9"/>
      <c r="BP4524" s="9"/>
      <c r="BQ4524" s="9"/>
      <c r="BR4524" s="9"/>
      <c r="BS4524" s="9"/>
      <c r="BT4524" s="9"/>
      <c r="BU4524" s="9"/>
      <c r="BV4524" s="9"/>
      <c r="BW4524" s="9"/>
      <c r="BX4524" s="9"/>
      <c r="BY4524" s="9"/>
      <c r="BZ4524" s="9"/>
    </row>
    <row r="4525" spans="1:78">
      <c r="A4525" s="9"/>
      <c r="B4525" s="10"/>
      <c r="D4525" s="9"/>
      <c r="E4525" s="9"/>
      <c r="F4525" s="9"/>
      <c r="G4525" s="9"/>
      <c r="H4525" s="9"/>
      <c r="I4525" s="9"/>
      <c r="J4525" s="9"/>
      <c r="K4525" s="9"/>
      <c r="L4525" s="9"/>
      <c r="M4525" s="9"/>
      <c r="N4525" s="9"/>
      <c r="O4525" s="9"/>
      <c r="P4525" s="9"/>
      <c r="Q4525" s="9"/>
      <c r="R4525" s="9"/>
      <c r="S4525" s="9"/>
      <c r="T4525" s="9"/>
      <c r="U4525" s="9"/>
      <c r="V4525" s="9"/>
      <c r="W4525" s="9"/>
      <c r="X4525" s="9"/>
      <c r="Y4525" s="9"/>
      <c r="Z4525" s="9"/>
      <c r="AA4525" s="9"/>
      <c r="AB4525" s="9"/>
      <c r="AC4525" s="9"/>
      <c r="AD4525" s="9"/>
      <c r="AE4525" s="9"/>
      <c r="AF4525" s="9"/>
      <c r="AG4525" s="9"/>
      <c r="AH4525" s="9"/>
      <c r="AI4525" s="9"/>
      <c r="AJ4525" s="9"/>
      <c r="AK4525" s="9"/>
      <c r="AL4525" s="9"/>
      <c r="AM4525" s="9"/>
      <c r="AN4525" s="9"/>
      <c r="AO4525" s="9"/>
      <c r="AP4525" s="9"/>
      <c r="AQ4525" s="9"/>
      <c r="AR4525" s="9"/>
      <c r="AS4525" s="9"/>
      <c r="AT4525" s="9"/>
      <c r="AU4525" s="9"/>
      <c r="AV4525" s="9"/>
      <c r="AW4525" s="9"/>
      <c r="AX4525" s="9"/>
      <c r="AY4525" s="9"/>
      <c r="AZ4525" s="9"/>
      <c r="BA4525" s="9"/>
      <c r="BB4525" s="9"/>
      <c r="BC4525" s="9"/>
      <c r="BD4525" s="9"/>
      <c r="BE4525" s="9"/>
      <c r="BF4525" s="9"/>
      <c r="BG4525" s="9"/>
      <c r="BH4525" s="9"/>
      <c r="BI4525" s="9"/>
      <c r="BJ4525" s="9"/>
      <c r="BK4525" s="9"/>
      <c r="BL4525" s="9"/>
      <c r="BM4525" s="9"/>
      <c r="BN4525" s="9"/>
      <c r="BO4525" s="9"/>
      <c r="BP4525" s="9"/>
      <c r="BQ4525" s="9"/>
      <c r="BR4525" s="9"/>
      <c r="BS4525" s="9"/>
      <c r="BT4525" s="9"/>
      <c r="BU4525" s="9"/>
      <c r="BV4525" s="9"/>
      <c r="BW4525" s="9"/>
      <c r="BX4525" s="9"/>
      <c r="BY4525" s="9"/>
      <c r="BZ4525" s="9"/>
    </row>
    <row r="4526" spans="1:78">
      <c r="A4526" s="9"/>
      <c r="B4526" s="10"/>
      <c r="D4526" s="9"/>
      <c r="E4526" s="9"/>
      <c r="F4526" s="9"/>
      <c r="G4526" s="9"/>
      <c r="H4526" s="9"/>
      <c r="I4526" s="9"/>
      <c r="J4526" s="9"/>
      <c r="K4526" s="9"/>
      <c r="L4526" s="9"/>
      <c r="M4526" s="9"/>
      <c r="N4526" s="9"/>
      <c r="O4526" s="9"/>
      <c r="P4526" s="9"/>
      <c r="Q4526" s="9"/>
      <c r="R4526" s="9"/>
      <c r="S4526" s="9"/>
      <c r="T4526" s="9"/>
      <c r="U4526" s="9"/>
      <c r="V4526" s="9"/>
      <c r="W4526" s="9"/>
      <c r="X4526" s="9"/>
      <c r="Y4526" s="9"/>
      <c r="Z4526" s="9"/>
      <c r="AA4526" s="9"/>
      <c r="AB4526" s="9"/>
      <c r="AC4526" s="9"/>
      <c r="AD4526" s="9"/>
      <c r="AE4526" s="9"/>
      <c r="AF4526" s="9"/>
      <c r="AG4526" s="9"/>
      <c r="AH4526" s="9"/>
      <c r="AI4526" s="9"/>
      <c r="AJ4526" s="9"/>
      <c r="AK4526" s="9"/>
      <c r="AL4526" s="9"/>
      <c r="AM4526" s="9"/>
      <c r="AN4526" s="9"/>
      <c r="AO4526" s="9"/>
      <c r="AP4526" s="9"/>
      <c r="AQ4526" s="9"/>
      <c r="AR4526" s="9"/>
      <c r="AS4526" s="9"/>
      <c r="AT4526" s="9"/>
      <c r="AU4526" s="9"/>
      <c r="AV4526" s="9"/>
      <c r="AW4526" s="9"/>
      <c r="AX4526" s="9"/>
      <c r="AY4526" s="9"/>
      <c r="AZ4526" s="9"/>
      <c r="BA4526" s="9"/>
      <c r="BB4526" s="9"/>
      <c r="BC4526" s="9"/>
      <c r="BD4526" s="9"/>
      <c r="BE4526" s="9"/>
      <c r="BF4526" s="9"/>
      <c r="BG4526" s="9"/>
      <c r="BH4526" s="9"/>
      <c r="BI4526" s="9"/>
      <c r="BJ4526" s="9"/>
      <c r="BK4526" s="9"/>
      <c r="BL4526" s="9"/>
      <c r="BM4526" s="9"/>
      <c r="BN4526" s="9"/>
      <c r="BO4526" s="9"/>
      <c r="BP4526" s="9"/>
      <c r="BQ4526" s="9"/>
      <c r="BR4526" s="9"/>
      <c r="BS4526" s="9"/>
      <c r="BT4526" s="9"/>
      <c r="BU4526" s="9"/>
      <c r="BV4526" s="9"/>
      <c r="BW4526" s="9"/>
      <c r="BX4526" s="9"/>
      <c r="BY4526" s="9"/>
      <c r="BZ4526" s="9"/>
    </row>
    <row r="4527" spans="1:78">
      <c r="A4527" s="9"/>
      <c r="B4527" s="10"/>
      <c r="D4527" s="9"/>
      <c r="E4527" s="9"/>
      <c r="F4527" s="9"/>
      <c r="G4527" s="9"/>
      <c r="H4527" s="9"/>
      <c r="I4527" s="9"/>
      <c r="J4527" s="9"/>
      <c r="K4527" s="9"/>
      <c r="L4527" s="9"/>
      <c r="M4527" s="9"/>
      <c r="N4527" s="9"/>
      <c r="O4527" s="9"/>
      <c r="P4527" s="9"/>
      <c r="Q4527" s="9"/>
      <c r="R4527" s="9"/>
      <c r="S4527" s="9"/>
      <c r="T4527" s="9"/>
      <c r="U4527" s="9"/>
      <c r="V4527" s="9"/>
      <c r="W4527" s="9"/>
      <c r="X4527" s="9"/>
      <c r="Y4527" s="9"/>
      <c r="Z4527" s="9"/>
      <c r="AA4527" s="9"/>
      <c r="AB4527" s="9"/>
      <c r="AC4527" s="9"/>
      <c r="AD4527" s="9"/>
      <c r="AE4527" s="9"/>
      <c r="AF4527" s="9"/>
      <c r="AG4527" s="9"/>
      <c r="AH4527" s="9"/>
      <c r="AI4527" s="9"/>
      <c r="AJ4527" s="9"/>
      <c r="AK4527" s="9"/>
      <c r="AL4527" s="9"/>
      <c r="AM4527" s="9"/>
      <c r="AN4527" s="9"/>
      <c r="AO4527" s="9"/>
      <c r="AP4527" s="9"/>
      <c r="AQ4527" s="9"/>
      <c r="AR4527" s="9"/>
      <c r="AS4527" s="9"/>
      <c r="AT4527" s="9"/>
      <c r="AU4527" s="9"/>
      <c r="AV4527" s="9"/>
      <c r="AW4527" s="9"/>
      <c r="AX4527" s="9"/>
      <c r="AY4527" s="9"/>
      <c r="AZ4527" s="9"/>
      <c r="BA4527" s="9"/>
      <c r="BB4527" s="9"/>
      <c r="BC4527" s="9"/>
      <c r="BD4527" s="9"/>
      <c r="BE4527" s="9"/>
      <c r="BF4527" s="9"/>
      <c r="BG4527" s="9"/>
      <c r="BH4527" s="9"/>
      <c r="BI4527" s="9"/>
      <c r="BJ4527" s="9"/>
      <c r="BK4527" s="9"/>
      <c r="BL4527" s="9"/>
      <c r="BM4527" s="9"/>
      <c r="BN4527" s="9"/>
      <c r="BO4527" s="9"/>
      <c r="BP4527" s="9"/>
      <c r="BQ4527" s="9"/>
      <c r="BR4527" s="9"/>
      <c r="BS4527" s="9"/>
      <c r="BT4527" s="9"/>
      <c r="BU4527" s="9"/>
      <c r="BV4527" s="9"/>
      <c r="BW4527" s="9"/>
      <c r="BX4527" s="9"/>
      <c r="BY4527" s="9"/>
      <c r="BZ4527" s="9"/>
    </row>
    <row r="4528" spans="1:78">
      <c r="A4528" s="9"/>
      <c r="B4528" s="10"/>
      <c r="D4528" s="9"/>
      <c r="E4528" s="9"/>
      <c r="F4528" s="9"/>
      <c r="G4528" s="9"/>
      <c r="H4528" s="9"/>
      <c r="I4528" s="9"/>
      <c r="J4528" s="9"/>
      <c r="K4528" s="9"/>
      <c r="L4528" s="9"/>
      <c r="M4528" s="9"/>
      <c r="N4528" s="9"/>
      <c r="O4528" s="9"/>
      <c r="P4528" s="9"/>
      <c r="Q4528" s="9"/>
      <c r="R4528" s="9"/>
      <c r="S4528" s="9"/>
      <c r="T4528" s="9"/>
      <c r="U4528" s="9"/>
      <c r="V4528" s="9"/>
      <c r="W4528" s="9"/>
      <c r="X4528" s="9"/>
      <c r="Y4528" s="9"/>
      <c r="Z4528" s="9"/>
      <c r="AA4528" s="9"/>
      <c r="AB4528" s="9"/>
      <c r="AC4528" s="9"/>
      <c r="AD4528" s="9"/>
      <c r="AE4528" s="9"/>
      <c r="AF4528" s="9"/>
      <c r="AG4528" s="9"/>
      <c r="AH4528" s="9"/>
      <c r="AI4528" s="9"/>
      <c r="AJ4528" s="9"/>
      <c r="AK4528" s="9"/>
      <c r="AL4528" s="9"/>
      <c r="AM4528" s="9"/>
      <c r="AN4528" s="9"/>
      <c r="AO4528" s="9"/>
      <c r="AP4528" s="9"/>
      <c r="AQ4528" s="9"/>
      <c r="AR4528" s="9"/>
      <c r="AS4528" s="9"/>
      <c r="AT4528" s="9"/>
      <c r="AU4528" s="9"/>
      <c r="AV4528" s="9"/>
      <c r="AW4528" s="9"/>
      <c r="AX4528" s="9"/>
      <c r="AY4528" s="9"/>
      <c r="AZ4528" s="9"/>
      <c r="BA4528" s="9"/>
      <c r="BB4528" s="9"/>
      <c r="BC4528" s="9"/>
      <c r="BD4528" s="9"/>
      <c r="BE4528" s="9"/>
      <c r="BF4528" s="9"/>
      <c r="BG4528" s="9"/>
      <c r="BH4528" s="9"/>
      <c r="BI4528" s="9"/>
      <c r="BJ4528" s="9"/>
      <c r="BK4528" s="9"/>
      <c r="BL4528" s="9"/>
      <c r="BM4528" s="9"/>
      <c r="BN4528" s="9"/>
      <c r="BO4528" s="9"/>
      <c r="BP4528" s="9"/>
      <c r="BQ4528" s="9"/>
      <c r="BR4528" s="9"/>
      <c r="BS4528" s="9"/>
      <c r="BT4528" s="9"/>
      <c r="BU4528" s="9"/>
      <c r="BV4528" s="9"/>
      <c r="BW4528" s="9"/>
      <c r="BX4528" s="9"/>
      <c r="BY4528" s="9"/>
      <c r="BZ4528" s="9"/>
    </row>
    <row r="4529" spans="1:78">
      <c r="A4529" s="9"/>
      <c r="B4529" s="10"/>
      <c r="D4529" s="9"/>
      <c r="E4529" s="9"/>
      <c r="F4529" s="9"/>
      <c r="G4529" s="9"/>
      <c r="H4529" s="9"/>
      <c r="I4529" s="9"/>
      <c r="J4529" s="9"/>
      <c r="K4529" s="9"/>
      <c r="L4529" s="9"/>
      <c r="M4529" s="9"/>
      <c r="N4529" s="9"/>
      <c r="O4529" s="9"/>
      <c r="P4529" s="9"/>
      <c r="Q4529" s="9"/>
      <c r="R4529" s="9"/>
      <c r="S4529" s="9"/>
      <c r="T4529" s="9"/>
      <c r="U4529" s="9"/>
      <c r="V4529" s="9"/>
      <c r="W4529" s="9"/>
      <c r="X4529" s="9"/>
      <c r="Y4529" s="9"/>
      <c r="Z4529" s="9"/>
      <c r="AA4529" s="9"/>
      <c r="AB4529" s="9"/>
      <c r="AC4529" s="9"/>
      <c r="AD4529" s="9"/>
      <c r="AE4529" s="9"/>
      <c r="AF4529" s="9"/>
      <c r="AG4529" s="9"/>
      <c r="AH4529" s="9"/>
      <c r="AI4529" s="9"/>
      <c r="AJ4529" s="9"/>
      <c r="AK4529" s="9"/>
      <c r="AL4529" s="9"/>
      <c r="AM4529" s="9"/>
      <c r="AN4529" s="9"/>
      <c r="AO4529" s="9"/>
      <c r="AP4529" s="9"/>
      <c r="AQ4529" s="9"/>
      <c r="AR4529" s="9"/>
      <c r="AS4529" s="9"/>
      <c r="AT4529" s="9"/>
      <c r="AU4529" s="9"/>
      <c r="AV4529" s="9"/>
      <c r="AW4529" s="9"/>
      <c r="AX4529" s="9"/>
      <c r="AY4529" s="9"/>
      <c r="AZ4529" s="9"/>
      <c r="BA4529" s="9"/>
      <c r="BB4529" s="9"/>
      <c r="BC4529" s="9"/>
      <c r="BD4529" s="9"/>
      <c r="BE4529" s="9"/>
      <c r="BF4529" s="9"/>
      <c r="BG4529" s="9"/>
      <c r="BH4529" s="9"/>
      <c r="BI4529" s="9"/>
      <c r="BJ4529" s="9"/>
      <c r="BK4529" s="9"/>
      <c r="BL4529" s="9"/>
      <c r="BM4529" s="9"/>
      <c r="BN4529" s="9"/>
      <c r="BO4529" s="9"/>
      <c r="BP4529" s="9"/>
      <c r="BQ4529" s="9"/>
      <c r="BR4529" s="9"/>
      <c r="BS4529" s="9"/>
      <c r="BT4529" s="9"/>
      <c r="BU4529" s="9"/>
      <c r="BV4529" s="9"/>
      <c r="BW4529" s="9"/>
      <c r="BX4529" s="9"/>
      <c r="BY4529" s="9"/>
      <c r="BZ4529" s="9"/>
    </row>
    <row r="4530" spans="1:78">
      <c r="A4530" s="9"/>
      <c r="B4530" s="10"/>
      <c r="D4530" s="9"/>
      <c r="E4530" s="9"/>
      <c r="F4530" s="9"/>
      <c r="G4530" s="9"/>
      <c r="H4530" s="9"/>
      <c r="I4530" s="9"/>
      <c r="J4530" s="9"/>
      <c r="K4530" s="9"/>
      <c r="L4530" s="9"/>
      <c r="M4530" s="9"/>
      <c r="N4530" s="9"/>
      <c r="O4530" s="9"/>
      <c r="P4530" s="9"/>
      <c r="Q4530" s="9"/>
      <c r="R4530" s="9"/>
      <c r="S4530" s="9"/>
      <c r="T4530" s="9"/>
      <c r="U4530" s="9"/>
      <c r="V4530" s="9"/>
      <c r="W4530" s="9"/>
      <c r="X4530" s="9"/>
      <c r="Y4530" s="9"/>
      <c r="Z4530" s="9"/>
      <c r="AA4530" s="9"/>
      <c r="AB4530" s="9"/>
      <c r="AC4530" s="9"/>
      <c r="AD4530" s="9"/>
      <c r="AE4530" s="9"/>
      <c r="AF4530" s="9"/>
      <c r="AG4530" s="9"/>
      <c r="AH4530" s="9"/>
      <c r="AI4530" s="9"/>
      <c r="AJ4530" s="9"/>
      <c r="AK4530" s="9"/>
      <c r="AL4530" s="9"/>
      <c r="AM4530" s="9"/>
      <c r="AN4530" s="9"/>
      <c r="AO4530" s="9"/>
      <c r="AP4530" s="9"/>
      <c r="AQ4530" s="9"/>
      <c r="AR4530" s="9"/>
      <c r="AS4530" s="9"/>
      <c r="AT4530" s="9"/>
      <c r="AU4530" s="9"/>
      <c r="AV4530" s="9"/>
      <c r="AW4530" s="9"/>
      <c r="AX4530" s="9"/>
      <c r="AY4530" s="9"/>
      <c r="AZ4530" s="9"/>
      <c r="BA4530" s="9"/>
      <c r="BB4530" s="9"/>
      <c r="BC4530" s="9"/>
      <c r="BD4530" s="9"/>
      <c r="BE4530" s="9"/>
      <c r="BF4530" s="9"/>
      <c r="BG4530" s="9"/>
      <c r="BH4530" s="9"/>
      <c r="BI4530" s="9"/>
      <c r="BJ4530" s="9"/>
      <c r="BK4530" s="9"/>
      <c r="BL4530" s="9"/>
      <c r="BM4530" s="9"/>
      <c r="BN4530" s="9"/>
      <c r="BO4530" s="9"/>
      <c r="BP4530" s="9"/>
      <c r="BQ4530" s="9"/>
      <c r="BR4530" s="9"/>
      <c r="BS4530" s="9"/>
      <c r="BT4530" s="9"/>
      <c r="BU4530" s="9"/>
      <c r="BV4530" s="9"/>
      <c r="BW4530" s="9"/>
      <c r="BX4530" s="9"/>
      <c r="BY4530" s="9"/>
      <c r="BZ4530" s="9"/>
    </row>
    <row r="4531" spans="1:78">
      <c r="A4531" s="9"/>
      <c r="B4531" s="10"/>
      <c r="D4531" s="9"/>
      <c r="E4531" s="9"/>
      <c r="F4531" s="9"/>
      <c r="G4531" s="9"/>
      <c r="H4531" s="9"/>
      <c r="I4531" s="9"/>
      <c r="J4531" s="9"/>
      <c r="K4531" s="9"/>
      <c r="L4531" s="9"/>
      <c r="M4531" s="9"/>
      <c r="N4531" s="9"/>
      <c r="O4531" s="9"/>
      <c r="P4531" s="9"/>
      <c r="Q4531" s="9"/>
      <c r="R4531" s="9"/>
      <c r="S4531" s="9"/>
      <c r="T4531" s="9"/>
      <c r="U4531" s="9"/>
      <c r="V4531" s="9"/>
      <c r="W4531" s="9"/>
      <c r="X4531" s="9"/>
      <c r="Y4531" s="9"/>
      <c r="Z4531" s="9"/>
      <c r="AA4531" s="9"/>
      <c r="AB4531" s="9"/>
      <c r="AC4531" s="9"/>
      <c r="AD4531" s="9"/>
      <c r="AE4531" s="9"/>
      <c r="AF4531" s="9"/>
      <c r="AG4531" s="9"/>
      <c r="AH4531" s="9"/>
      <c r="AI4531" s="9"/>
      <c r="AJ4531" s="9"/>
      <c r="AK4531" s="9"/>
      <c r="AL4531" s="9"/>
      <c r="AM4531" s="9"/>
      <c r="AN4531" s="9"/>
      <c r="AO4531" s="9"/>
      <c r="AP4531" s="9"/>
      <c r="AQ4531" s="9"/>
      <c r="AR4531" s="9"/>
      <c r="AS4531" s="9"/>
      <c r="AT4531" s="9"/>
      <c r="AU4531" s="9"/>
      <c r="AV4531" s="9"/>
      <c r="AW4531" s="9"/>
      <c r="AX4531" s="9"/>
      <c r="AY4531" s="9"/>
      <c r="AZ4531" s="9"/>
      <c r="BA4531" s="9"/>
      <c r="BB4531" s="9"/>
      <c r="BC4531" s="9"/>
      <c r="BD4531" s="9"/>
      <c r="BE4531" s="9"/>
      <c r="BF4531" s="9"/>
      <c r="BG4531" s="9"/>
      <c r="BH4531" s="9"/>
      <c r="BI4531" s="9"/>
      <c r="BJ4531" s="9"/>
      <c r="BK4531" s="9"/>
      <c r="BL4531" s="9"/>
      <c r="BM4531" s="9"/>
      <c r="BN4531" s="9"/>
      <c r="BO4531" s="9"/>
      <c r="BP4531" s="9"/>
      <c r="BQ4531" s="9"/>
      <c r="BR4531" s="9"/>
      <c r="BS4531" s="9"/>
      <c r="BT4531" s="9"/>
      <c r="BU4531" s="9"/>
      <c r="BV4531" s="9"/>
      <c r="BW4531" s="9"/>
      <c r="BX4531" s="9"/>
      <c r="BY4531" s="9"/>
      <c r="BZ4531" s="9"/>
    </row>
    <row r="4532" spans="1:78">
      <c r="A4532" s="9"/>
      <c r="B4532" s="10"/>
      <c r="D4532" s="9"/>
      <c r="E4532" s="9"/>
      <c r="F4532" s="9"/>
      <c r="G4532" s="9"/>
      <c r="H4532" s="9"/>
      <c r="I4532" s="9"/>
      <c r="J4532" s="9"/>
      <c r="K4532" s="9"/>
      <c r="L4532" s="9"/>
      <c r="M4532" s="9"/>
      <c r="N4532" s="9"/>
      <c r="O4532" s="9"/>
      <c r="P4532" s="9"/>
      <c r="Q4532" s="9"/>
      <c r="R4532" s="9"/>
      <c r="S4532" s="9"/>
      <c r="T4532" s="9"/>
      <c r="U4532" s="9"/>
      <c r="V4532" s="9"/>
      <c r="W4532" s="9"/>
      <c r="X4532" s="9"/>
      <c r="Y4532" s="9"/>
      <c r="Z4532" s="9"/>
      <c r="AA4532" s="9"/>
      <c r="AB4532" s="9"/>
      <c r="AC4532" s="9"/>
      <c r="AD4532" s="9"/>
      <c r="AE4532" s="9"/>
      <c r="AF4532" s="9"/>
      <c r="AG4532" s="9"/>
      <c r="AH4532" s="9"/>
      <c r="AI4532" s="9"/>
      <c r="AJ4532" s="9"/>
      <c r="AK4532" s="9"/>
      <c r="AL4532" s="9"/>
      <c r="AM4532" s="9"/>
      <c r="AN4532" s="9"/>
      <c r="AO4532" s="9"/>
      <c r="AP4532" s="9"/>
      <c r="AQ4532" s="9"/>
      <c r="AR4532" s="9"/>
      <c r="AS4532" s="9"/>
      <c r="AT4532" s="9"/>
      <c r="AU4532" s="9"/>
      <c r="AV4532" s="9"/>
      <c r="AW4532" s="9"/>
      <c r="AX4532" s="9"/>
      <c r="AY4532" s="9"/>
      <c r="AZ4532" s="9"/>
      <c r="BA4532" s="9"/>
      <c r="BB4532" s="9"/>
      <c r="BC4532" s="9"/>
      <c r="BD4532" s="9"/>
      <c r="BE4532" s="9"/>
      <c r="BF4532" s="9"/>
      <c r="BG4532" s="9"/>
      <c r="BH4532" s="9"/>
      <c r="BI4532" s="9"/>
      <c r="BJ4532" s="9"/>
      <c r="BK4532" s="9"/>
      <c r="BL4532" s="9"/>
      <c r="BM4532" s="9"/>
      <c r="BN4532" s="9"/>
      <c r="BO4532" s="9"/>
      <c r="BP4532" s="9"/>
      <c r="BQ4532" s="9"/>
      <c r="BR4532" s="9"/>
      <c r="BS4532" s="9"/>
      <c r="BT4532" s="9"/>
      <c r="BU4532" s="9"/>
      <c r="BV4532" s="9"/>
      <c r="BW4532" s="9"/>
      <c r="BX4532" s="9"/>
      <c r="BY4532" s="9"/>
      <c r="BZ4532" s="9"/>
    </row>
    <row r="4533" spans="1:78">
      <c r="A4533" s="9"/>
      <c r="B4533" s="10"/>
      <c r="D4533" s="9"/>
      <c r="E4533" s="9"/>
      <c r="F4533" s="9"/>
      <c r="G4533" s="9"/>
      <c r="H4533" s="9"/>
      <c r="I4533" s="9"/>
      <c r="J4533" s="9"/>
      <c r="K4533" s="9"/>
      <c r="L4533" s="9"/>
      <c r="M4533" s="9"/>
      <c r="N4533" s="9"/>
      <c r="O4533" s="9"/>
      <c r="P4533" s="9"/>
      <c r="Q4533" s="9"/>
      <c r="R4533" s="9"/>
      <c r="S4533" s="9"/>
      <c r="T4533" s="9"/>
      <c r="U4533" s="9"/>
      <c r="V4533" s="9"/>
      <c r="W4533" s="9"/>
      <c r="X4533" s="9"/>
      <c r="Y4533" s="9"/>
      <c r="Z4533" s="9"/>
      <c r="AA4533" s="9"/>
      <c r="AB4533" s="9"/>
      <c r="AC4533" s="9"/>
      <c r="AD4533" s="9"/>
      <c r="AE4533" s="9"/>
      <c r="AF4533" s="9"/>
      <c r="AG4533" s="9"/>
      <c r="AH4533" s="9"/>
      <c r="AI4533" s="9"/>
      <c r="AJ4533" s="9"/>
      <c r="AK4533" s="9"/>
      <c r="AL4533" s="9"/>
      <c r="AM4533" s="9"/>
      <c r="AN4533" s="9"/>
      <c r="AO4533" s="9"/>
      <c r="AP4533" s="9"/>
      <c r="AQ4533" s="9"/>
      <c r="AR4533" s="9"/>
      <c r="AS4533" s="9"/>
      <c r="AT4533" s="9"/>
      <c r="AU4533" s="9"/>
      <c r="AV4533" s="9"/>
      <c r="AW4533" s="9"/>
      <c r="AX4533" s="9"/>
      <c r="AY4533" s="9"/>
      <c r="AZ4533" s="9"/>
      <c r="BA4533" s="9"/>
      <c r="BB4533" s="9"/>
      <c r="BC4533" s="9"/>
      <c r="BD4533" s="9"/>
      <c r="BE4533" s="9"/>
      <c r="BF4533" s="9"/>
      <c r="BG4533" s="9"/>
      <c r="BH4533" s="9"/>
      <c r="BI4533" s="9"/>
      <c r="BJ4533" s="9"/>
      <c r="BK4533" s="9"/>
      <c r="BL4533" s="9"/>
      <c r="BM4533" s="9"/>
      <c r="BN4533" s="9"/>
      <c r="BO4533" s="9"/>
      <c r="BP4533" s="9"/>
      <c r="BQ4533" s="9"/>
      <c r="BR4533" s="9"/>
      <c r="BS4533" s="9"/>
      <c r="BT4533" s="9"/>
      <c r="BU4533" s="9"/>
      <c r="BV4533" s="9"/>
      <c r="BW4533" s="9"/>
      <c r="BX4533" s="9"/>
      <c r="BY4533" s="9"/>
      <c r="BZ4533" s="9"/>
    </row>
    <row r="4534" spans="1:78">
      <c r="A4534" s="9"/>
      <c r="B4534" s="10"/>
      <c r="D4534" s="9"/>
      <c r="E4534" s="9"/>
      <c r="F4534" s="9"/>
      <c r="G4534" s="9"/>
      <c r="H4534" s="9"/>
      <c r="I4534" s="9"/>
      <c r="J4534" s="9"/>
      <c r="K4534" s="9"/>
      <c r="L4534" s="9"/>
      <c r="M4534" s="9"/>
      <c r="N4534" s="9"/>
      <c r="O4534" s="9"/>
      <c r="P4534" s="9"/>
      <c r="Q4534" s="9"/>
      <c r="R4534" s="9"/>
      <c r="S4534" s="9"/>
      <c r="T4534" s="9"/>
      <c r="U4534" s="9"/>
      <c r="V4534" s="9"/>
      <c r="W4534" s="9"/>
      <c r="X4534" s="9"/>
      <c r="Y4534" s="9"/>
      <c r="Z4534" s="9"/>
      <c r="AA4534" s="9"/>
      <c r="AB4534" s="9"/>
      <c r="AC4534" s="9"/>
      <c r="AD4534" s="9"/>
      <c r="AE4534" s="9"/>
      <c r="AF4534" s="9"/>
      <c r="AG4534" s="9"/>
      <c r="AH4534" s="9"/>
      <c r="AI4534" s="9"/>
      <c r="AJ4534" s="9"/>
      <c r="AK4534" s="9"/>
      <c r="AL4534" s="9"/>
      <c r="AM4534" s="9"/>
      <c r="AN4534" s="9"/>
      <c r="AO4534" s="9"/>
      <c r="AP4534" s="9"/>
      <c r="AQ4534" s="9"/>
      <c r="AR4534" s="9"/>
      <c r="AS4534" s="9"/>
      <c r="AT4534" s="9"/>
      <c r="AU4534" s="9"/>
      <c r="AV4534" s="9"/>
      <c r="AW4534" s="9"/>
      <c r="AX4534" s="9"/>
      <c r="AY4534" s="9"/>
      <c r="AZ4534" s="9"/>
      <c r="BA4534" s="9"/>
      <c r="BB4534" s="9"/>
      <c r="BC4534" s="9"/>
      <c r="BD4534" s="9"/>
      <c r="BE4534" s="9"/>
      <c r="BF4534" s="9"/>
      <c r="BG4534" s="9"/>
      <c r="BH4534" s="9"/>
      <c r="BI4534" s="9"/>
      <c r="BJ4534" s="9"/>
      <c r="BK4534" s="9"/>
      <c r="BL4534" s="9"/>
      <c r="BM4534" s="9"/>
      <c r="BN4534" s="9"/>
      <c r="BO4534" s="9"/>
      <c r="BP4534" s="9"/>
      <c r="BQ4534" s="9"/>
      <c r="BR4534" s="9"/>
      <c r="BS4534" s="9"/>
      <c r="BT4534" s="9"/>
      <c r="BU4534" s="9"/>
      <c r="BV4534" s="9"/>
      <c r="BW4534" s="9"/>
      <c r="BX4534" s="9"/>
      <c r="BY4534" s="9"/>
      <c r="BZ4534" s="9"/>
    </row>
    <row r="4535" spans="1:78">
      <c r="A4535" s="9"/>
      <c r="B4535" s="10"/>
      <c r="D4535" s="9"/>
      <c r="E4535" s="9"/>
      <c r="F4535" s="9"/>
      <c r="G4535" s="9"/>
      <c r="H4535" s="9"/>
      <c r="I4535" s="9"/>
      <c r="J4535" s="9"/>
      <c r="K4535" s="9"/>
      <c r="L4535" s="9"/>
      <c r="M4535" s="9"/>
      <c r="N4535" s="9"/>
      <c r="O4535" s="9"/>
      <c r="P4535" s="9"/>
      <c r="Q4535" s="9"/>
      <c r="R4535" s="9"/>
      <c r="S4535" s="9"/>
      <c r="T4535" s="9"/>
      <c r="U4535" s="9"/>
      <c r="V4535" s="9"/>
      <c r="W4535" s="9"/>
      <c r="X4535" s="9"/>
      <c r="Y4535" s="9"/>
      <c r="Z4535" s="9"/>
      <c r="AA4535" s="9"/>
      <c r="AB4535" s="9"/>
      <c r="AC4535" s="9"/>
      <c r="AD4535" s="9"/>
      <c r="AE4535" s="9"/>
      <c r="AF4535" s="9"/>
      <c r="AG4535" s="9"/>
      <c r="AH4535" s="9"/>
      <c r="AI4535" s="9"/>
      <c r="AJ4535" s="9"/>
      <c r="AK4535" s="9"/>
      <c r="AL4535" s="9"/>
      <c r="AM4535" s="9"/>
      <c r="AN4535" s="9"/>
      <c r="AO4535" s="9"/>
      <c r="AP4535" s="9"/>
      <c r="AQ4535" s="9"/>
      <c r="AR4535" s="9"/>
      <c r="AS4535" s="9"/>
      <c r="AT4535" s="9"/>
      <c r="AU4535" s="9"/>
      <c r="AV4535" s="9"/>
      <c r="AW4535" s="9"/>
      <c r="AX4535" s="9"/>
      <c r="AY4535" s="9"/>
      <c r="AZ4535" s="9"/>
      <c r="BA4535" s="9"/>
      <c r="BB4535" s="9"/>
      <c r="BC4535" s="9"/>
      <c r="BD4535" s="9"/>
      <c r="BE4535" s="9"/>
      <c r="BF4535" s="9"/>
      <c r="BG4535" s="9"/>
      <c r="BH4535" s="9"/>
      <c r="BI4535" s="9"/>
      <c r="BJ4535" s="9"/>
      <c r="BK4535" s="9"/>
      <c r="BL4535" s="9"/>
      <c r="BM4535" s="9"/>
      <c r="BN4535" s="9"/>
      <c r="BO4535" s="9"/>
      <c r="BP4535" s="9"/>
      <c r="BQ4535" s="9"/>
      <c r="BR4535" s="9"/>
      <c r="BS4535" s="9"/>
      <c r="BT4535" s="9"/>
      <c r="BU4535" s="9"/>
      <c r="BV4535" s="9"/>
      <c r="BW4535" s="9"/>
      <c r="BX4535" s="9"/>
      <c r="BY4535" s="9"/>
      <c r="BZ4535" s="9"/>
    </row>
    <row r="4536" spans="1:78">
      <c r="A4536" s="9"/>
      <c r="B4536" s="10"/>
      <c r="D4536" s="9"/>
      <c r="E4536" s="9"/>
      <c r="F4536" s="9"/>
      <c r="G4536" s="9"/>
      <c r="H4536" s="9"/>
      <c r="I4536" s="9"/>
      <c r="J4536" s="9"/>
      <c r="K4536" s="9"/>
      <c r="L4536" s="9"/>
      <c r="M4536" s="9"/>
      <c r="N4536" s="9"/>
      <c r="O4536" s="9"/>
      <c r="P4536" s="9"/>
      <c r="Q4536" s="9"/>
      <c r="R4536" s="9"/>
      <c r="S4536" s="9"/>
      <c r="T4536" s="9"/>
      <c r="U4536" s="9"/>
      <c r="V4536" s="9"/>
      <c r="W4536" s="9"/>
      <c r="X4536" s="9"/>
      <c r="Y4536" s="9"/>
      <c r="Z4536" s="9"/>
      <c r="AA4536" s="9"/>
      <c r="AB4536" s="9"/>
      <c r="AC4536" s="9"/>
      <c r="AD4536" s="9"/>
      <c r="AE4536" s="9"/>
      <c r="AF4536" s="9"/>
      <c r="AG4536" s="9"/>
      <c r="AH4536" s="9"/>
      <c r="AI4536" s="9"/>
      <c r="AJ4536" s="9"/>
      <c r="AK4536" s="9"/>
      <c r="AL4536" s="9"/>
      <c r="AM4536" s="9"/>
      <c r="AN4536" s="9"/>
      <c r="AO4536" s="9"/>
      <c r="AP4536" s="9"/>
      <c r="AQ4536" s="9"/>
      <c r="AR4536" s="9"/>
      <c r="AS4536" s="9"/>
      <c r="AT4536" s="9"/>
      <c r="AU4536" s="9"/>
      <c r="AV4536" s="9"/>
      <c r="AW4536" s="9"/>
      <c r="AX4536" s="9"/>
      <c r="AY4536" s="9"/>
      <c r="AZ4536" s="9"/>
      <c r="BA4536" s="9"/>
      <c r="BB4536" s="9"/>
      <c r="BC4536" s="9"/>
      <c r="BD4536" s="9"/>
      <c r="BE4536" s="9"/>
      <c r="BF4536" s="9"/>
      <c r="BG4536" s="9"/>
      <c r="BH4536" s="9"/>
      <c r="BI4536" s="9"/>
      <c r="BJ4536" s="9"/>
      <c r="BK4536" s="9"/>
      <c r="BL4536" s="9"/>
      <c r="BM4536" s="9"/>
      <c r="BN4536" s="9"/>
      <c r="BO4536" s="9"/>
      <c r="BP4536" s="9"/>
      <c r="BQ4536" s="9"/>
      <c r="BR4536" s="9"/>
      <c r="BS4536" s="9"/>
      <c r="BT4536" s="9"/>
      <c r="BU4536" s="9"/>
      <c r="BV4536" s="9"/>
      <c r="BW4536" s="9"/>
      <c r="BX4536" s="9"/>
      <c r="BY4536" s="9"/>
      <c r="BZ4536" s="9"/>
    </row>
    <row r="4537" spans="1:78">
      <c r="A4537" s="9"/>
      <c r="B4537" s="10"/>
      <c r="D4537" s="9"/>
      <c r="E4537" s="9"/>
      <c r="F4537" s="9"/>
      <c r="G4537" s="9"/>
      <c r="H4537" s="9"/>
      <c r="I4537" s="9"/>
      <c r="J4537" s="9"/>
      <c r="K4537" s="9"/>
      <c r="L4537" s="9"/>
      <c r="M4537" s="9"/>
      <c r="N4537" s="9"/>
      <c r="O4537" s="9"/>
      <c r="P4537" s="9"/>
      <c r="Q4537" s="9"/>
      <c r="R4537" s="9"/>
      <c r="S4537" s="9"/>
      <c r="T4537" s="9"/>
      <c r="U4537" s="9"/>
      <c r="V4537" s="9"/>
      <c r="W4537" s="9"/>
      <c r="X4537" s="9"/>
      <c r="Y4537" s="9"/>
      <c r="Z4537" s="9"/>
      <c r="AA4537" s="9"/>
      <c r="AB4537" s="9"/>
      <c r="AC4537" s="9"/>
      <c r="AD4537" s="9"/>
      <c r="AE4537" s="9"/>
      <c r="AF4537" s="9"/>
      <c r="AG4537" s="9"/>
      <c r="AH4537" s="9"/>
      <c r="AI4537" s="9"/>
      <c r="AJ4537" s="9"/>
      <c r="AK4537" s="9"/>
      <c r="AL4537" s="9"/>
      <c r="AM4537" s="9"/>
      <c r="AN4537" s="9"/>
      <c r="AO4537" s="9"/>
      <c r="AP4537" s="9"/>
      <c r="AQ4537" s="9"/>
      <c r="AR4537" s="9"/>
      <c r="AS4537" s="9"/>
      <c r="AT4537" s="9"/>
      <c r="AU4537" s="9"/>
      <c r="AV4537" s="9"/>
      <c r="AW4537" s="9"/>
      <c r="AX4537" s="9"/>
      <c r="AY4537" s="9"/>
      <c r="AZ4537" s="9"/>
      <c r="BA4537" s="9"/>
      <c r="BB4537" s="9"/>
      <c r="BC4537" s="9"/>
      <c r="BD4537" s="9"/>
      <c r="BE4537" s="9"/>
      <c r="BF4537" s="9"/>
      <c r="BG4537" s="9"/>
      <c r="BH4537" s="9"/>
      <c r="BI4537" s="9"/>
      <c r="BJ4537" s="9"/>
      <c r="BK4537" s="9"/>
      <c r="BL4537" s="9"/>
      <c r="BM4537" s="9"/>
      <c r="BN4537" s="9"/>
      <c r="BO4537" s="9"/>
      <c r="BP4537" s="9"/>
      <c r="BQ4537" s="9"/>
      <c r="BR4537" s="9"/>
      <c r="BS4537" s="9"/>
      <c r="BT4537" s="9"/>
      <c r="BU4537" s="9"/>
      <c r="BV4537" s="9"/>
      <c r="BW4537" s="9"/>
      <c r="BX4537" s="9"/>
      <c r="BY4537" s="9"/>
      <c r="BZ4537" s="9"/>
    </row>
    <row r="4538" spans="1:78">
      <c r="A4538" s="9"/>
      <c r="B4538" s="10"/>
      <c r="D4538" s="9"/>
      <c r="E4538" s="9"/>
      <c r="F4538" s="9"/>
      <c r="G4538" s="9"/>
      <c r="H4538" s="9"/>
      <c r="I4538" s="9"/>
      <c r="J4538" s="9"/>
      <c r="K4538" s="9"/>
      <c r="L4538" s="9"/>
      <c r="M4538" s="9"/>
      <c r="N4538" s="9"/>
      <c r="O4538" s="9"/>
      <c r="P4538" s="9"/>
      <c r="Q4538" s="9"/>
      <c r="R4538" s="9"/>
      <c r="S4538" s="9"/>
      <c r="T4538" s="9"/>
      <c r="U4538" s="9"/>
      <c r="V4538" s="9"/>
      <c r="W4538" s="9"/>
      <c r="X4538" s="9"/>
      <c r="Y4538" s="9"/>
      <c r="Z4538" s="9"/>
      <c r="AA4538" s="9"/>
      <c r="AB4538" s="9"/>
      <c r="AC4538" s="9"/>
      <c r="AD4538" s="9"/>
      <c r="AE4538" s="9"/>
      <c r="AF4538" s="9"/>
      <c r="AG4538" s="9"/>
      <c r="AH4538" s="9"/>
      <c r="AI4538" s="9"/>
      <c r="AJ4538" s="9"/>
      <c r="AK4538" s="9"/>
      <c r="AL4538" s="9"/>
      <c r="AM4538" s="9"/>
      <c r="AN4538" s="9"/>
      <c r="AO4538" s="9"/>
      <c r="AP4538" s="9"/>
      <c r="AQ4538" s="9"/>
      <c r="AR4538" s="9"/>
      <c r="AS4538" s="9"/>
      <c r="AT4538" s="9"/>
      <c r="AU4538" s="9"/>
      <c r="AV4538" s="9"/>
      <c r="AW4538" s="9"/>
      <c r="AX4538" s="9"/>
      <c r="AY4538" s="9"/>
      <c r="AZ4538" s="9"/>
      <c r="BA4538" s="9"/>
      <c r="BB4538" s="9"/>
      <c r="BC4538" s="9"/>
      <c r="BD4538" s="9"/>
      <c r="BE4538" s="9"/>
      <c r="BF4538" s="9"/>
      <c r="BG4538" s="9"/>
      <c r="BH4538" s="9"/>
      <c r="BI4538" s="9"/>
      <c r="BJ4538" s="9"/>
      <c r="BK4538" s="9"/>
      <c r="BL4538" s="9"/>
      <c r="BM4538" s="9"/>
      <c r="BN4538" s="9"/>
      <c r="BO4538" s="9"/>
      <c r="BP4538" s="9"/>
      <c r="BQ4538" s="9"/>
      <c r="BR4538" s="9"/>
      <c r="BS4538" s="9"/>
      <c r="BT4538" s="9"/>
      <c r="BU4538" s="9"/>
      <c r="BV4538" s="9"/>
      <c r="BW4538" s="9"/>
      <c r="BX4538" s="9"/>
      <c r="BY4538" s="9"/>
      <c r="BZ4538" s="9"/>
    </row>
    <row r="4539" spans="1:78">
      <c r="A4539" s="9"/>
      <c r="B4539" s="10"/>
      <c r="D4539" s="9"/>
      <c r="E4539" s="9"/>
      <c r="F4539" s="9"/>
      <c r="G4539" s="9"/>
      <c r="H4539" s="9"/>
      <c r="I4539" s="9"/>
      <c r="J4539" s="9"/>
      <c r="K4539" s="9"/>
      <c r="L4539" s="9"/>
      <c r="M4539" s="9"/>
      <c r="N4539" s="9"/>
      <c r="O4539" s="9"/>
      <c r="P4539" s="9"/>
      <c r="Q4539" s="9"/>
      <c r="R4539" s="9"/>
      <c r="S4539" s="9"/>
      <c r="T4539" s="9"/>
      <c r="U4539" s="9"/>
      <c r="V4539" s="9"/>
      <c r="W4539" s="9"/>
      <c r="X4539" s="9"/>
      <c r="Y4539" s="9"/>
      <c r="Z4539" s="9"/>
      <c r="AA4539" s="9"/>
      <c r="AB4539" s="9"/>
      <c r="AC4539" s="9"/>
      <c r="AD4539" s="9"/>
      <c r="AE4539" s="9"/>
      <c r="AF4539" s="9"/>
      <c r="AG4539" s="9"/>
      <c r="AH4539" s="9"/>
      <c r="AI4539" s="9"/>
      <c r="AJ4539" s="9"/>
      <c r="AK4539" s="9"/>
      <c r="AL4539" s="9"/>
      <c r="AM4539" s="9"/>
      <c r="AN4539" s="9"/>
      <c r="AO4539" s="9"/>
      <c r="AP4539" s="9"/>
      <c r="AQ4539" s="9"/>
      <c r="AR4539" s="9"/>
      <c r="AS4539" s="9"/>
      <c r="AT4539" s="9"/>
      <c r="AU4539" s="9"/>
      <c r="AV4539" s="9"/>
      <c r="AW4539" s="9"/>
      <c r="AX4539" s="9"/>
      <c r="AY4539" s="9"/>
      <c r="AZ4539" s="9"/>
      <c r="BA4539" s="9"/>
      <c r="BB4539" s="9"/>
      <c r="BC4539" s="9"/>
      <c r="BD4539" s="9"/>
      <c r="BE4539" s="9"/>
      <c r="BF4539" s="9"/>
      <c r="BG4539" s="9"/>
      <c r="BH4539" s="9"/>
      <c r="BI4539" s="9"/>
      <c r="BJ4539" s="9"/>
      <c r="BK4539" s="9"/>
      <c r="BL4539" s="9"/>
      <c r="BM4539" s="9"/>
      <c r="BN4539" s="9"/>
      <c r="BO4539" s="9"/>
      <c r="BP4539" s="9"/>
      <c r="BQ4539" s="9"/>
      <c r="BR4539" s="9"/>
      <c r="BS4539" s="9"/>
      <c r="BT4539" s="9"/>
      <c r="BU4539" s="9"/>
      <c r="BV4539" s="9"/>
      <c r="BW4539" s="9"/>
      <c r="BX4539" s="9"/>
      <c r="BY4539" s="9"/>
      <c r="BZ4539" s="9"/>
    </row>
    <row r="4540" spans="1:78">
      <c r="A4540" s="9"/>
      <c r="B4540" s="10"/>
      <c r="D4540" s="9"/>
      <c r="E4540" s="9"/>
      <c r="F4540" s="9"/>
      <c r="G4540" s="9"/>
      <c r="H4540" s="9"/>
      <c r="I4540" s="9"/>
      <c r="J4540" s="9"/>
      <c r="K4540" s="9"/>
      <c r="L4540" s="9"/>
      <c r="M4540" s="9"/>
      <c r="N4540" s="9"/>
      <c r="O4540" s="9"/>
      <c r="P4540" s="9"/>
      <c r="Q4540" s="9"/>
      <c r="R4540" s="9"/>
      <c r="S4540" s="9"/>
      <c r="T4540" s="9"/>
      <c r="U4540" s="9"/>
      <c r="V4540" s="9"/>
      <c r="W4540" s="9"/>
      <c r="X4540" s="9"/>
      <c r="Y4540" s="9"/>
      <c r="Z4540" s="9"/>
      <c r="AA4540" s="9"/>
      <c r="AB4540" s="9"/>
      <c r="AC4540" s="9"/>
      <c r="AD4540" s="9"/>
      <c r="AE4540" s="9"/>
      <c r="AF4540" s="9"/>
      <c r="AG4540" s="9"/>
      <c r="AH4540" s="9"/>
      <c r="AI4540" s="9"/>
      <c r="AJ4540" s="9"/>
      <c r="AK4540" s="9"/>
      <c r="AL4540" s="9"/>
      <c r="AM4540" s="9"/>
      <c r="AN4540" s="9"/>
      <c r="AO4540" s="9"/>
      <c r="AP4540" s="9"/>
      <c r="AQ4540" s="9"/>
      <c r="AR4540" s="9"/>
      <c r="AS4540" s="9"/>
      <c r="AT4540" s="9"/>
      <c r="AU4540" s="9"/>
      <c r="AV4540" s="9"/>
      <c r="AW4540" s="9"/>
      <c r="AX4540" s="9"/>
      <c r="AY4540" s="9"/>
      <c r="AZ4540" s="9"/>
      <c r="BA4540" s="9"/>
      <c r="BB4540" s="9"/>
      <c r="BC4540" s="9"/>
      <c r="BD4540" s="9"/>
      <c r="BE4540" s="9"/>
      <c r="BF4540" s="9"/>
      <c r="BG4540" s="9"/>
      <c r="BH4540" s="9"/>
      <c r="BI4540" s="9"/>
      <c r="BJ4540" s="9"/>
      <c r="BK4540" s="9"/>
      <c r="BL4540" s="9"/>
      <c r="BM4540" s="9"/>
      <c r="BN4540" s="9"/>
      <c r="BO4540" s="9"/>
      <c r="BP4540" s="9"/>
      <c r="BQ4540" s="9"/>
      <c r="BR4540" s="9"/>
      <c r="BS4540" s="9"/>
      <c r="BT4540" s="9"/>
      <c r="BU4540" s="9"/>
      <c r="BV4540" s="9"/>
      <c r="BW4540" s="9"/>
      <c r="BX4540" s="9"/>
      <c r="BY4540" s="9"/>
      <c r="BZ4540" s="9"/>
    </row>
    <row r="4541" spans="1:78">
      <c r="A4541" s="9"/>
      <c r="B4541" s="10"/>
      <c r="D4541" s="9"/>
      <c r="E4541" s="9"/>
      <c r="F4541" s="9"/>
      <c r="G4541" s="9"/>
      <c r="H4541" s="9"/>
      <c r="I4541" s="9"/>
      <c r="J4541" s="9"/>
      <c r="K4541" s="9"/>
      <c r="L4541" s="9"/>
      <c r="M4541" s="9"/>
      <c r="N4541" s="9"/>
      <c r="O4541" s="9"/>
      <c r="P4541" s="9"/>
      <c r="Q4541" s="9"/>
      <c r="R4541" s="9"/>
      <c r="S4541" s="9"/>
      <c r="T4541" s="9"/>
      <c r="U4541" s="9"/>
      <c r="V4541" s="9"/>
      <c r="W4541" s="9"/>
      <c r="X4541" s="9"/>
      <c r="Y4541" s="9"/>
      <c r="Z4541" s="9"/>
      <c r="AA4541" s="9"/>
      <c r="AB4541" s="9"/>
      <c r="AC4541" s="9"/>
      <c r="AD4541" s="9"/>
      <c r="AE4541" s="9"/>
      <c r="AF4541" s="9"/>
      <c r="AG4541" s="9"/>
      <c r="AH4541" s="9"/>
      <c r="AI4541" s="9"/>
      <c r="AJ4541" s="9"/>
      <c r="AK4541" s="9"/>
      <c r="AL4541" s="9"/>
      <c r="AM4541" s="9"/>
      <c r="AN4541" s="9"/>
      <c r="AO4541" s="9"/>
      <c r="AP4541" s="9"/>
      <c r="AQ4541" s="9"/>
      <c r="AR4541" s="9"/>
      <c r="AS4541" s="9"/>
      <c r="AT4541" s="9"/>
      <c r="AU4541" s="9"/>
      <c r="AV4541" s="9"/>
      <c r="AW4541" s="9"/>
      <c r="AX4541" s="9"/>
      <c r="AY4541" s="9"/>
      <c r="AZ4541" s="9"/>
      <c r="BA4541" s="9"/>
      <c r="BB4541" s="9"/>
      <c r="BC4541" s="9"/>
      <c r="BD4541" s="9"/>
      <c r="BE4541" s="9"/>
      <c r="BF4541" s="9"/>
      <c r="BG4541" s="9"/>
      <c r="BH4541" s="9"/>
      <c r="BI4541" s="9"/>
      <c r="BJ4541" s="9"/>
      <c r="BK4541" s="9"/>
      <c r="BL4541" s="9"/>
      <c r="BM4541" s="9"/>
      <c r="BN4541" s="9"/>
      <c r="BO4541" s="9"/>
      <c r="BP4541" s="9"/>
      <c r="BQ4541" s="9"/>
      <c r="BR4541" s="9"/>
      <c r="BS4541" s="9"/>
      <c r="BT4541" s="9"/>
      <c r="BU4541" s="9"/>
      <c r="BV4541" s="9"/>
      <c r="BW4541" s="9"/>
      <c r="BX4541" s="9"/>
      <c r="BY4541" s="9"/>
      <c r="BZ4541" s="9"/>
    </row>
    <row r="4542" spans="1:78">
      <c r="A4542" s="9"/>
      <c r="B4542" s="10"/>
      <c r="D4542" s="9"/>
      <c r="E4542" s="9"/>
      <c r="F4542" s="9"/>
      <c r="G4542" s="9"/>
      <c r="H4542" s="9"/>
      <c r="I4542" s="9"/>
      <c r="J4542" s="9"/>
      <c r="K4542" s="9"/>
      <c r="L4542" s="9"/>
      <c r="M4542" s="9"/>
      <c r="N4542" s="9"/>
      <c r="O4542" s="9"/>
      <c r="P4542" s="9"/>
      <c r="Q4542" s="9"/>
      <c r="R4542" s="9"/>
      <c r="S4542" s="9"/>
      <c r="T4542" s="9"/>
      <c r="U4542" s="9"/>
      <c r="V4542" s="9"/>
      <c r="W4542" s="9"/>
      <c r="X4542" s="9"/>
      <c r="Y4542" s="9"/>
      <c r="Z4542" s="9"/>
      <c r="AA4542" s="9"/>
      <c r="AB4542" s="9"/>
      <c r="AC4542" s="9"/>
      <c r="AD4542" s="9"/>
      <c r="AE4542" s="9"/>
      <c r="AF4542" s="9"/>
      <c r="AG4542" s="9"/>
      <c r="AH4542" s="9"/>
      <c r="AI4542" s="9"/>
      <c r="AJ4542" s="9"/>
      <c r="AK4542" s="9"/>
      <c r="AL4542" s="9"/>
      <c r="AM4542" s="9"/>
      <c r="AN4542" s="9"/>
      <c r="AO4542" s="9"/>
      <c r="AP4542" s="9"/>
      <c r="AQ4542" s="9"/>
      <c r="AR4542" s="9"/>
      <c r="AS4542" s="9"/>
      <c r="AT4542" s="9"/>
      <c r="AU4542" s="9"/>
      <c r="AV4542" s="9"/>
      <c r="AW4542" s="9"/>
      <c r="AX4542" s="9"/>
      <c r="AY4542" s="9"/>
      <c r="AZ4542" s="9"/>
      <c r="BA4542" s="9"/>
      <c r="BB4542" s="9"/>
      <c r="BC4542" s="9"/>
      <c r="BD4542" s="9"/>
      <c r="BE4542" s="9"/>
      <c r="BF4542" s="9"/>
      <c r="BG4542" s="9"/>
      <c r="BH4542" s="9"/>
      <c r="BI4542" s="9"/>
      <c r="BJ4542" s="9"/>
      <c r="BK4542" s="9"/>
      <c r="BL4542" s="9"/>
      <c r="BM4542" s="9"/>
      <c r="BN4542" s="9"/>
      <c r="BO4542" s="9"/>
      <c r="BP4542" s="9"/>
      <c r="BQ4542" s="9"/>
      <c r="BR4542" s="9"/>
      <c r="BS4542" s="9"/>
      <c r="BT4542" s="9"/>
      <c r="BU4542" s="9"/>
      <c r="BV4542" s="9"/>
      <c r="BW4542" s="9"/>
      <c r="BX4542" s="9"/>
      <c r="BY4542" s="9"/>
      <c r="BZ4542" s="9"/>
    </row>
    <row r="4543" spans="1:78">
      <c r="A4543" s="9"/>
      <c r="B4543" s="10"/>
      <c r="D4543" s="9"/>
      <c r="E4543" s="9"/>
      <c r="F4543" s="9"/>
      <c r="G4543" s="9"/>
      <c r="H4543" s="9"/>
      <c r="I4543" s="9"/>
      <c r="J4543" s="9"/>
      <c r="K4543" s="9"/>
      <c r="L4543" s="9"/>
      <c r="M4543" s="9"/>
      <c r="N4543" s="9"/>
      <c r="O4543" s="9"/>
      <c r="P4543" s="9"/>
      <c r="Q4543" s="9"/>
      <c r="R4543" s="9"/>
      <c r="S4543" s="9"/>
      <c r="T4543" s="9"/>
      <c r="U4543" s="9"/>
      <c r="V4543" s="9"/>
      <c r="W4543" s="9"/>
      <c r="X4543" s="9"/>
      <c r="Y4543" s="9"/>
      <c r="Z4543" s="9"/>
      <c r="AA4543" s="9"/>
      <c r="AB4543" s="9"/>
      <c r="AC4543" s="9"/>
      <c r="AD4543" s="9"/>
      <c r="AE4543" s="9"/>
      <c r="AF4543" s="9"/>
      <c r="AG4543" s="9"/>
      <c r="AH4543" s="9"/>
      <c r="AI4543" s="9"/>
      <c r="AJ4543" s="9"/>
      <c r="AK4543" s="9"/>
      <c r="AL4543" s="9"/>
      <c r="AM4543" s="9"/>
      <c r="AN4543" s="9"/>
      <c r="AO4543" s="9"/>
      <c r="AP4543" s="9"/>
      <c r="AQ4543" s="9"/>
      <c r="AR4543" s="9"/>
      <c r="AS4543" s="9"/>
      <c r="AT4543" s="9"/>
      <c r="AU4543" s="9"/>
      <c r="AV4543" s="9"/>
      <c r="AW4543" s="9"/>
      <c r="AX4543" s="9"/>
      <c r="AY4543" s="9"/>
      <c r="AZ4543" s="9"/>
      <c r="BA4543" s="9"/>
      <c r="BB4543" s="9"/>
      <c r="BC4543" s="9"/>
      <c r="BD4543" s="9"/>
      <c r="BE4543" s="9"/>
      <c r="BF4543" s="9"/>
      <c r="BG4543" s="9"/>
      <c r="BH4543" s="9"/>
      <c r="BI4543" s="9"/>
      <c r="BJ4543" s="9"/>
      <c r="BK4543" s="9"/>
      <c r="BL4543" s="9"/>
      <c r="BM4543" s="9"/>
      <c r="BN4543" s="9"/>
      <c r="BO4543" s="9"/>
      <c r="BP4543" s="9"/>
      <c r="BQ4543" s="9"/>
      <c r="BR4543" s="9"/>
      <c r="BS4543" s="9"/>
      <c r="BT4543" s="9"/>
      <c r="BU4543" s="9"/>
      <c r="BV4543" s="9"/>
      <c r="BW4543" s="9"/>
      <c r="BX4543" s="9"/>
      <c r="BY4543" s="9"/>
      <c r="BZ4543" s="9"/>
    </row>
    <row r="4544" spans="1:78">
      <c r="A4544" s="9"/>
      <c r="B4544" s="10"/>
      <c r="D4544" s="9"/>
      <c r="E4544" s="9"/>
      <c r="F4544" s="9"/>
      <c r="G4544" s="9"/>
      <c r="H4544" s="9"/>
      <c r="I4544" s="9"/>
      <c r="J4544" s="9"/>
      <c r="K4544" s="9"/>
      <c r="L4544" s="9"/>
      <c r="M4544" s="9"/>
      <c r="N4544" s="9"/>
      <c r="O4544" s="9"/>
      <c r="P4544" s="9"/>
      <c r="Q4544" s="9"/>
      <c r="R4544" s="9"/>
      <c r="S4544" s="9"/>
      <c r="T4544" s="9"/>
      <c r="U4544" s="9"/>
      <c r="V4544" s="9"/>
      <c r="W4544" s="9"/>
      <c r="X4544" s="9"/>
      <c r="Y4544" s="9"/>
      <c r="Z4544" s="9"/>
      <c r="AA4544" s="9"/>
      <c r="AB4544" s="9"/>
      <c r="AC4544" s="9"/>
      <c r="AD4544" s="9"/>
      <c r="AE4544" s="9"/>
      <c r="AF4544" s="9"/>
      <c r="AG4544" s="9"/>
      <c r="AH4544" s="9"/>
      <c r="AI4544" s="9"/>
      <c r="AJ4544" s="9"/>
      <c r="AK4544" s="9"/>
      <c r="AL4544" s="9"/>
      <c r="AM4544" s="9"/>
      <c r="AN4544" s="9"/>
      <c r="AO4544" s="9"/>
      <c r="AP4544" s="9"/>
      <c r="AQ4544" s="9"/>
      <c r="AR4544" s="9"/>
      <c r="AS4544" s="9"/>
      <c r="AT4544" s="9"/>
      <c r="AU4544" s="9"/>
      <c r="AV4544" s="9"/>
      <c r="AW4544" s="9"/>
      <c r="AX4544" s="9"/>
      <c r="AY4544" s="9"/>
      <c r="AZ4544" s="9"/>
      <c r="BA4544" s="9"/>
      <c r="BB4544" s="9"/>
      <c r="BC4544" s="9"/>
      <c r="BD4544" s="9"/>
      <c r="BE4544" s="9"/>
      <c r="BF4544" s="9"/>
      <c r="BG4544" s="9"/>
      <c r="BH4544" s="9"/>
      <c r="BI4544" s="9"/>
      <c r="BJ4544" s="9"/>
      <c r="BK4544" s="9"/>
      <c r="BL4544" s="9"/>
      <c r="BM4544" s="9"/>
      <c r="BN4544" s="9"/>
      <c r="BO4544" s="9"/>
      <c r="BP4544" s="9"/>
      <c r="BQ4544" s="9"/>
      <c r="BR4544" s="9"/>
      <c r="BS4544" s="9"/>
      <c r="BT4544" s="9"/>
      <c r="BU4544" s="9"/>
      <c r="BV4544" s="9"/>
      <c r="BW4544" s="9"/>
      <c r="BX4544" s="9"/>
      <c r="BY4544" s="9"/>
      <c r="BZ4544" s="9"/>
    </row>
    <row r="4545" spans="1:78">
      <c r="A4545" s="9"/>
      <c r="B4545" s="10"/>
      <c r="D4545" s="9"/>
      <c r="E4545" s="9"/>
      <c r="F4545" s="9"/>
      <c r="G4545" s="9"/>
      <c r="H4545" s="9"/>
      <c r="I4545" s="9"/>
      <c r="J4545" s="9"/>
      <c r="K4545" s="9"/>
      <c r="L4545" s="9"/>
      <c r="M4545" s="9"/>
      <c r="N4545" s="9"/>
      <c r="O4545" s="9"/>
      <c r="P4545" s="9"/>
      <c r="Q4545" s="9"/>
      <c r="R4545" s="9"/>
      <c r="S4545" s="9"/>
      <c r="T4545" s="9"/>
      <c r="U4545" s="9"/>
      <c r="V4545" s="9"/>
      <c r="W4545" s="9"/>
      <c r="X4545" s="9"/>
      <c r="Y4545" s="9"/>
      <c r="Z4545" s="9"/>
      <c r="AA4545" s="9"/>
      <c r="AB4545" s="9"/>
      <c r="AC4545" s="9"/>
      <c r="AD4545" s="9"/>
      <c r="AE4545" s="9"/>
      <c r="AF4545" s="9"/>
      <c r="AG4545" s="9"/>
      <c r="AH4545" s="9"/>
      <c r="AI4545" s="9"/>
      <c r="AJ4545" s="9"/>
      <c r="AK4545" s="9"/>
      <c r="AL4545" s="9"/>
      <c r="AM4545" s="9"/>
      <c r="AN4545" s="9"/>
      <c r="AO4545" s="9"/>
      <c r="AP4545" s="9"/>
      <c r="AQ4545" s="9"/>
      <c r="AR4545" s="9"/>
      <c r="AS4545" s="9"/>
      <c r="AT4545" s="9"/>
      <c r="AU4545" s="9"/>
      <c r="AV4545" s="9"/>
      <c r="AW4545" s="9"/>
      <c r="AX4545" s="9"/>
      <c r="AY4545" s="9"/>
      <c r="AZ4545" s="9"/>
      <c r="BA4545" s="9"/>
      <c r="BB4545" s="9"/>
      <c r="BC4545" s="9"/>
      <c r="BD4545" s="9"/>
      <c r="BE4545" s="9"/>
      <c r="BF4545" s="9"/>
      <c r="BG4545" s="9"/>
      <c r="BH4545" s="9"/>
      <c r="BI4545" s="9"/>
      <c r="BJ4545" s="9"/>
      <c r="BK4545" s="9"/>
      <c r="BL4545" s="9"/>
      <c r="BM4545" s="9"/>
      <c r="BN4545" s="9"/>
      <c r="BO4545" s="9"/>
      <c r="BP4545" s="9"/>
      <c r="BQ4545" s="9"/>
      <c r="BR4545" s="9"/>
      <c r="BS4545" s="9"/>
      <c r="BT4545" s="9"/>
      <c r="BU4545" s="9"/>
      <c r="BV4545" s="9"/>
      <c r="BW4545" s="9"/>
      <c r="BX4545" s="9"/>
      <c r="BY4545" s="9"/>
      <c r="BZ4545" s="9"/>
    </row>
    <row r="4546" spans="1:78">
      <c r="A4546" s="9"/>
      <c r="B4546" s="10"/>
      <c r="D4546" s="9"/>
      <c r="E4546" s="9"/>
      <c r="F4546" s="9"/>
      <c r="G4546" s="9"/>
      <c r="H4546" s="9"/>
      <c r="I4546" s="9"/>
      <c r="J4546" s="9"/>
      <c r="K4546" s="9"/>
      <c r="L4546" s="9"/>
      <c r="M4546" s="9"/>
      <c r="N4546" s="9"/>
      <c r="O4546" s="9"/>
      <c r="P4546" s="9"/>
      <c r="Q4546" s="9"/>
      <c r="R4546" s="9"/>
      <c r="S4546" s="9"/>
      <c r="T4546" s="9"/>
      <c r="U4546" s="9"/>
      <c r="V4546" s="9"/>
      <c r="W4546" s="9"/>
      <c r="X4546" s="9"/>
      <c r="Y4546" s="9"/>
      <c r="Z4546" s="9"/>
      <c r="AA4546" s="9"/>
      <c r="AB4546" s="9"/>
      <c r="AC4546" s="9"/>
      <c r="AD4546" s="9"/>
      <c r="AE4546" s="9"/>
      <c r="AF4546" s="9"/>
      <c r="AG4546" s="9"/>
      <c r="AH4546" s="9"/>
      <c r="AI4546" s="9"/>
      <c r="AJ4546" s="9"/>
      <c r="AK4546" s="9"/>
      <c r="AL4546" s="9"/>
      <c r="AM4546" s="9"/>
      <c r="AN4546" s="9"/>
      <c r="AO4546" s="9"/>
      <c r="AP4546" s="9"/>
      <c r="AQ4546" s="9"/>
      <c r="AR4546" s="9"/>
      <c r="AS4546" s="9"/>
      <c r="AT4546" s="9"/>
      <c r="AU4546" s="9"/>
      <c r="AV4546" s="9"/>
      <c r="AW4546" s="9"/>
      <c r="AX4546" s="9"/>
      <c r="AY4546" s="9"/>
      <c r="AZ4546" s="9"/>
      <c r="BA4546" s="9"/>
      <c r="BB4546" s="9"/>
      <c r="BC4546" s="9"/>
      <c r="BD4546" s="9"/>
      <c r="BE4546" s="9"/>
      <c r="BF4546" s="9"/>
      <c r="BG4546" s="9"/>
      <c r="BH4546" s="9"/>
      <c r="BI4546" s="9"/>
      <c r="BJ4546" s="9"/>
      <c r="BK4546" s="9"/>
      <c r="BL4546" s="9"/>
      <c r="BM4546" s="9"/>
      <c r="BN4546" s="9"/>
      <c r="BO4546" s="9"/>
      <c r="BP4546" s="9"/>
      <c r="BQ4546" s="9"/>
      <c r="BR4546" s="9"/>
      <c r="BS4546" s="9"/>
      <c r="BT4546" s="9"/>
      <c r="BU4546" s="9"/>
      <c r="BV4546" s="9"/>
      <c r="BW4546" s="9"/>
      <c r="BX4546" s="9"/>
      <c r="BY4546" s="9"/>
      <c r="BZ4546" s="9"/>
    </row>
    <row r="4547" spans="1:78">
      <c r="A4547" s="9"/>
      <c r="B4547" s="10"/>
      <c r="D4547" s="9"/>
      <c r="E4547" s="9"/>
      <c r="F4547" s="9"/>
      <c r="G4547" s="9"/>
      <c r="H4547" s="9"/>
      <c r="I4547" s="9"/>
      <c r="J4547" s="9"/>
      <c r="K4547" s="9"/>
      <c r="L4547" s="9"/>
      <c r="M4547" s="9"/>
      <c r="N4547" s="9"/>
      <c r="O4547" s="9"/>
      <c r="P4547" s="9"/>
      <c r="Q4547" s="9"/>
      <c r="R4547" s="9"/>
      <c r="S4547" s="9"/>
      <c r="T4547" s="9"/>
      <c r="U4547" s="9"/>
      <c r="V4547" s="9"/>
      <c r="W4547" s="9"/>
      <c r="X4547" s="9"/>
      <c r="Y4547" s="9"/>
      <c r="Z4547" s="9"/>
      <c r="AA4547" s="9"/>
      <c r="AB4547" s="9"/>
      <c r="AC4547" s="9"/>
      <c r="AD4547" s="9"/>
      <c r="AE4547" s="9"/>
      <c r="AF4547" s="9"/>
      <c r="AG4547" s="9"/>
      <c r="AH4547" s="9"/>
      <c r="AI4547" s="9"/>
      <c r="AJ4547" s="9"/>
      <c r="AK4547" s="9"/>
      <c r="AL4547" s="9"/>
      <c r="AM4547" s="9"/>
      <c r="AN4547" s="9"/>
      <c r="AO4547" s="9"/>
      <c r="AP4547" s="9"/>
      <c r="AQ4547" s="9"/>
      <c r="AR4547" s="9"/>
      <c r="AS4547" s="9"/>
      <c r="AT4547" s="9"/>
      <c r="AU4547" s="9"/>
      <c r="AV4547" s="9"/>
      <c r="AW4547" s="9"/>
      <c r="AX4547" s="9"/>
      <c r="AY4547" s="9"/>
      <c r="AZ4547" s="9"/>
      <c r="BA4547" s="9"/>
      <c r="BB4547" s="9"/>
      <c r="BC4547" s="9"/>
      <c r="BD4547" s="9"/>
      <c r="BE4547" s="9"/>
      <c r="BF4547" s="9"/>
      <c r="BG4547" s="9"/>
      <c r="BH4547" s="9"/>
      <c r="BI4547" s="9"/>
      <c r="BJ4547" s="9"/>
      <c r="BK4547" s="9"/>
      <c r="BL4547" s="9"/>
      <c r="BM4547" s="9"/>
      <c r="BN4547" s="9"/>
      <c r="BO4547" s="9"/>
      <c r="BP4547" s="9"/>
      <c r="BQ4547" s="9"/>
      <c r="BR4547" s="9"/>
      <c r="BS4547" s="9"/>
      <c r="BT4547" s="9"/>
      <c r="BU4547" s="9"/>
      <c r="BV4547" s="9"/>
      <c r="BW4547" s="9"/>
      <c r="BX4547" s="9"/>
      <c r="BY4547" s="9"/>
      <c r="BZ4547" s="9"/>
    </row>
    <row r="4548" spans="1:78">
      <c r="A4548" s="9"/>
      <c r="B4548" s="10"/>
      <c r="D4548" s="9"/>
      <c r="E4548" s="9"/>
      <c r="F4548" s="9"/>
      <c r="G4548" s="9"/>
      <c r="H4548" s="9"/>
      <c r="I4548" s="9"/>
      <c r="J4548" s="9"/>
      <c r="K4548" s="9"/>
      <c r="L4548" s="9"/>
      <c r="M4548" s="9"/>
      <c r="N4548" s="9"/>
      <c r="O4548" s="9"/>
      <c r="P4548" s="9"/>
      <c r="Q4548" s="9"/>
      <c r="R4548" s="9"/>
      <c r="S4548" s="9"/>
      <c r="T4548" s="9"/>
      <c r="U4548" s="9"/>
      <c r="V4548" s="9"/>
      <c r="W4548" s="9"/>
      <c r="X4548" s="9"/>
      <c r="Y4548" s="9"/>
      <c r="Z4548" s="9"/>
      <c r="AA4548" s="9"/>
      <c r="AB4548" s="9"/>
      <c r="AC4548" s="9"/>
      <c r="AD4548" s="9"/>
      <c r="AE4548" s="9"/>
      <c r="AF4548" s="9"/>
      <c r="AG4548" s="9"/>
      <c r="AH4548" s="9"/>
      <c r="AI4548" s="9"/>
      <c r="AJ4548" s="9"/>
      <c r="AK4548" s="9"/>
      <c r="AL4548" s="9"/>
      <c r="AM4548" s="9"/>
      <c r="AN4548" s="9"/>
      <c r="AO4548" s="9"/>
      <c r="AP4548" s="9"/>
      <c r="AQ4548" s="9"/>
      <c r="AR4548" s="9"/>
      <c r="AS4548" s="9"/>
      <c r="AT4548" s="9"/>
      <c r="AU4548" s="9"/>
      <c r="AV4548" s="9"/>
      <c r="AW4548" s="9"/>
      <c r="AX4548" s="9"/>
      <c r="AY4548" s="9"/>
      <c r="AZ4548" s="9"/>
      <c r="BA4548" s="9"/>
      <c r="BB4548" s="9"/>
      <c r="BC4548" s="9"/>
      <c r="BD4548" s="9"/>
      <c r="BE4548" s="9"/>
      <c r="BF4548" s="9"/>
      <c r="BG4548" s="9"/>
      <c r="BH4548" s="9"/>
      <c r="BI4548" s="9"/>
      <c r="BJ4548" s="9"/>
      <c r="BK4548" s="9"/>
      <c r="BL4548" s="9"/>
      <c r="BM4548" s="9"/>
      <c r="BN4548" s="9"/>
      <c r="BO4548" s="9"/>
      <c r="BP4548" s="9"/>
      <c r="BQ4548" s="9"/>
      <c r="BR4548" s="9"/>
      <c r="BS4548" s="9"/>
      <c r="BT4548" s="9"/>
      <c r="BU4548" s="9"/>
      <c r="BV4548" s="9"/>
      <c r="BW4548" s="9"/>
      <c r="BX4548" s="9"/>
      <c r="BY4548" s="9"/>
      <c r="BZ4548" s="9"/>
    </row>
    <row r="4549" spans="1:78">
      <c r="A4549" s="9"/>
      <c r="B4549" s="10"/>
      <c r="D4549" s="9"/>
      <c r="E4549" s="9"/>
      <c r="F4549" s="9"/>
      <c r="G4549" s="9"/>
      <c r="H4549" s="9"/>
      <c r="I4549" s="9"/>
      <c r="J4549" s="9"/>
      <c r="K4549" s="9"/>
      <c r="L4549" s="9"/>
      <c r="M4549" s="9"/>
      <c r="N4549" s="9"/>
      <c r="O4549" s="9"/>
      <c r="P4549" s="9"/>
      <c r="Q4549" s="9"/>
      <c r="R4549" s="9"/>
      <c r="S4549" s="9"/>
      <c r="T4549" s="9"/>
      <c r="U4549" s="9"/>
      <c r="V4549" s="9"/>
      <c r="W4549" s="9"/>
      <c r="X4549" s="9"/>
      <c r="Y4549" s="9"/>
      <c r="Z4549" s="9"/>
      <c r="AA4549" s="9"/>
      <c r="AB4549" s="9"/>
      <c r="AC4549" s="9"/>
      <c r="AD4549" s="9"/>
      <c r="AE4549" s="9"/>
      <c r="AF4549" s="9"/>
      <c r="AG4549" s="9"/>
      <c r="AH4549" s="9"/>
      <c r="AI4549" s="9"/>
      <c r="AJ4549" s="9"/>
      <c r="AK4549" s="9"/>
      <c r="AL4549" s="9"/>
      <c r="AM4549" s="9"/>
      <c r="AN4549" s="9"/>
      <c r="AO4549" s="9"/>
      <c r="AP4549" s="9"/>
      <c r="AQ4549" s="9"/>
      <c r="AR4549" s="9"/>
      <c r="AS4549" s="9"/>
      <c r="AT4549" s="9"/>
      <c r="AU4549" s="9"/>
      <c r="AV4549" s="9"/>
      <c r="AW4549" s="9"/>
      <c r="AX4549" s="9"/>
      <c r="AY4549" s="9"/>
      <c r="AZ4549" s="9"/>
      <c r="BA4549" s="9"/>
      <c r="BB4549" s="9"/>
      <c r="BC4549" s="9"/>
      <c r="BD4549" s="9"/>
      <c r="BE4549" s="9"/>
      <c r="BF4549" s="9"/>
      <c r="BG4549" s="9"/>
      <c r="BH4549" s="9"/>
      <c r="BI4549" s="9"/>
      <c r="BJ4549" s="9"/>
      <c r="BK4549" s="9"/>
      <c r="BL4549" s="9"/>
      <c r="BM4549" s="9"/>
      <c r="BN4549" s="9"/>
      <c r="BO4549" s="9"/>
      <c r="BP4549" s="9"/>
      <c r="BQ4549" s="9"/>
      <c r="BR4549" s="9"/>
      <c r="BS4549" s="9"/>
      <c r="BT4549" s="9"/>
      <c r="BU4549" s="9"/>
      <c r="BV4549" s="9"/>
      <c r="BW4549" s="9"/>
      <c r="BX4549" s="9"/>
      <c r="BY4549" s="9"/>
      <c r="BZ4549" s="9"/>
    </row>
    <row r="4550" spans="1:78">
      <c r="A4550" s="9"/>
      <c r="B4550" s="10"/>
      <c r="D4550" s="9"/>
      <c r="E4550" s="9"/>
      <c r="F4550" s="9"/>
      <c r="G4550" s="9"/>
      <c r="H4550" s="9"/>
      <c r="I4550" s="9"/>
      <c r="J4550" s="9"/>
      <c r="K4550" s="9"/>
      <c r="L4550" s="9"/>
      <c r="M4550" s="9"/>
      <c r="N4550" s="9"/>
      <c r="O4550" s="9"/>
      <c r="P4550" s="9"/>
      <c r="Q4550" s="9"/>
      <c r="R4550" s="9"/>
      <c r="S4550" s="9"/>
      <c r="T4550" s="9"/>
      <c r="U4550" s="9"/>
      <c r="V4550" s="9"/>
      <c r="W4550" s="9"/>
      <c r="X4550" s="9"/>
      <c r="Y4550" s="9"/>
      <c r="Z4550" s="9"/>
      <c r="AA4550" s="9"/>
      <c r="AB4550" s="9"/>
      <c r="AC4550" s="9"/>
      <c r="AD4550" s="9"/>
      <c r="AE4550" s="9"/>
      <c r="AF4550" s="9"/>
      <c r="AG4550" s="9"/>
      <c r="AH4550" s="9"/>
      <c r="AI4550" s="9"/>
      <c r="AJ4550" s="9"/>
      <c r="AK4550" s="9"/>
      <c r="AL4550" s="9"/>
      <c r="AM4550" s="9"/>
      <c r="AN4550" s="9"/>
      <c r="AO4550" s="9"/>
      <c r="AP4550" s="9"/>
      <c r="AQ4550" s="9"/>
      <c r="AR4550" s="9"/>
      <c r="AS4550" s="9"/>
      <c r="AT4550" s="9"/>
      <c r="AU4550" s="9"/>
      <c r="AV4550" s="9"/>
      <c r="AW4550" s="9"/>
      <c r="AX4550" s="9"/>
      <c r="AY4550" s="9"/>
      <c r="AZ4550" s="9"/>
      <c r="BA4550" s="9"/>
      <c r="BB4550" s="9"/>
      <c r="BC4550" s="9"/>
      <c r="BD4550" s="9"/>
      <c r="BE4550" s="9"/>
      <c r="BF4550" s="9"/>
      <c r="BG4550" s="9"/>
      <c r="BH4550" s="9"/>
      <c r="BI4550" s="9"/>
      <c r="BJ4550" s="9"/>
      <c r="BK4550" s="9"/>
      <c r="BL4550" s="9"/>
      <c r="BM4550" s="9"/>
      <c r="BN4550" s="9"/>
      <c r="BO4550" s="9"/>
      <c r="BP4550" s="9"/>
      <c r="BQ4550" s="9"/>
      <c r="BR4550" s="9"/>
      <c r="BS4550" s="9"/>
      <c r="BT4550" s="9"/>
      <c r="BU4550" s="9"/>
      <c r="BV4550" s="9"/>
      <c r="BW4550" s="9"/>
      <c r="BX4550" s="9"/>
      <c r="BY4550" s="9"/>
      <c r="BZ4550" s="9"/>
    </row>
    <row r="4551" spans="1:78">
      <c r="A4551" s="9"/>
      <c r="B4551" s="10"/>
      <c r="D4551" s="9"/>
      <c r="E4551" s="9"/>
      <c r="F4551" s="9"/>
      <c r="G4551" s="9"/>
      <c r="H4551" s="9"/>
      <c r="I4551" s="9"/>
      <c r="J4551" s="9"/>
      <c r="K4551" s="9"/>
      <c r="L4551" s="9"/>
      <c r="M4551" s="9"/>
      <c r="N4551" s="9"/>
      <c r="O4551" s="9"/>
      <c r="P4551" s="9"/>
      <c r="Q4551" s="9"/>
      <c r="R4551" s="9"/>
      <c r="S4551" s="9"/>
      <c r="T4551" s="9"/>
      <c r="U4551" s="9"/>
      <c r="V4551" s="9"/>
      <c r="W4551" s="9"/>
      <c r="X4551" s="9"/>
      <c r="Y4551" s="9"/>
      <c r="Z4551" s="9"/>
      <c r="AA4551" s="9"/>
      <c r="AB4551" s="9"/>
      <c r="AC4551" s="9"/>
      <c r="AD4551" s="9"/>
      <c r="AE4551" s="9"/>
      <c r="AF4551" s="9"/>
      <c r="AG4551" s="9"/>
      <c r="AH4551" s="9"/>
      <c r="AI4551" s="9"/>
      <c r="AJ4551" s="9"/>
      <c r="AK4551" s="9"/>
      <c r="AL4551" s="9"/>
      <c r="AM4551" s="9"/>
      <c r="AN4551" s="9"/>
      <c r="AO4551" s="9"/>
      <c r="AP4551" s="9"/>
      <c r="AQ4551" s="9"/>
      <c r="AR4551" s="9"/>
      <c r="AS4551" s="9"/>
      <c r="AT4551" s="9"/>
      <c r="AU4551" s="9"/>
      <c r="AV4551" s="9"/>
      <c r="AW4551" s="9"/>
      <c r="AX4551" s="9"/>
      <c r="AY4551" s="9"/>
      <c r="AZ4551" s="9"/>
      <c r="BA4551" s="9"/>
      <c r="BB4551" s="9"/>
      <c r="BC4551" s="9"/>
      <c r="BD4551" s="9"/>
      <c r="BE4551" s="9"/>
      <c r="BF4551" s="9"/>
      <c r="BG4551" s="9"/>
      <c r="BH4551" s="9"/>
      <c r="BI4551" s="9"/>
      <c r="BJ4551" s="9"/>
      <c r="BK4551" s="9"/>
      <c r="BL4551" s="9"/>
      <c r="BM4551" s="9"/>
      <c r="BN4551" s="9"/>
      <c r="BO4551" s="9"/>
      <c r="BP4551" s="9"/>
      <c r="BQ4551" s="9"/>
      <c r="BR4551" s="9"/>
      <c r="BS4551" s="9"/>
      <c r="BT4551" s="9"/>
      <c r="BU4551" s="9"/>
      <c r="BV4551" s="9"/>
      <c r="BW4551" s="9"/>
      <c r="BX4551" s="9"/>
      <c r="BY4551" s="9"/>
      <c r="BZ4551" s="9"/>
    </row>
    <row r="4552" spans="1:78">
      <c r="A4552" s="9"/>
      <c r="B4552" s="10"/>
      <c r="D4552" s="9"/>
      <c r="E4552" s="9"/>
      <c r="F4552" s="9"/>
      <c r="G4552" s="9"/>
      <c r="H4552" s="9"/>
      <c r="I4552" s="9"/>
      <c r="J4552" s="9"/>
      <c r="K4552" s="9"/>
      <c r="L4552" s="9"/>
      <c r="M4552" s="9"/>
      <c r="N4552" s="9"/>
      <c r="O4552" s="9"/>
      <c r="P4552" s="9"/>
      <c r="Q4552" s="9"/>
      <c r="R4552" s="9"/>
      <c r="S4552" s="9"/>
      <c r="T4552" s="9"/>
      <c r="U4552" s="9"/>
      <c r="V4552" s="9"/>
      <c r="W4552" s="9"/>
      <c r="X4552" s="9"/>
      <c r="Y4552" s="9"/>
      <c r="Z4552" s="9"/>
      <c r="AA4552" s="9"/>
      <c r="AB4552" s="9"/>
      <c r="AC4552" s="9"/>
      <c r="AD4552" s="9"/>
      <c r="AE4552" s="9"/>
      <c r="AF4552" s="9"/>
      <c r="AG4552" s="9"/>
      <c r="AH4552" s="9"/>
      <c r="AI4552" s="9"/>
      <c r="AJ4552" s="9"/>
      <c r="AK4552" s="9"/>
      <c r="AL4552" s="9"/>
      <c r="AM4552" s="9"/>
      <c r="AN4552" s="9"/>
      <c r="AO4552" s="9"/>
      <c r="AP4552" s="9"/>
      <c r="AQ4552" s="9"/>
      <c r="AR4552" s="9"/>
      <c r="AS4552" s="9"/>
      <c r="AT4552" s="9"/>
      <c r="AU4552" s="9"/>
      <c r="AV4552" s="9"/>
      <c r="AW4552" s="9"/>
      <c r="AX4552" s="9"/>
      <c r="AY4552" s="9"/>
      <c r="AZ4552" s="9"/>
      <c r="BA4552" s="9"/>
      <c r="BB4552" s="9"/>
      <c r="BC4552" s="9"/>
      <c r="BD4552" s="9"/>
      <c r="BE4552" s="9"/>
      <c r="BF4552" s="9"/>
      <c r="BG4552" s="9"/>
      <c r="BH4552" s="9"/>
      <c r="BI4552" s="9"/>
      <c r="BJ4552" s="9"/>
      <c r="BK4552" s="9"/>
      <c r="BL4552" s="9"/>
      <c r="BM4552" s="9"/>
      <c r="BN4552" s="9"/>
      <c r="BO4552" s="9"/>
      <c r="BP4552" s="9"/>
      <c r="BQ4552" s="9"/>
      <c r="BR4552" s="9"/>
      <c r="BS4552" s="9"/>
      <c r="BT4552" s="9"/>
      <c r="BU4552" s="9"/>
      <c r="BV4552" s="9"/>
      <c r="BW4552" s="9"/>
      <c r="BX4552" s="9"/>
      <c r="BY4552" s="9"/>
      <c r="BZ4552" s="9"/>
    </row>
    <row r="4553" spans="1:78">
      <c r="A4553" s="9"/>
      <c r="B4553" s="10"/>
      <c r="D4553" s="9"/>
      <c r="E4553" s="9"/>
      <c r="F4553" s="9"/>
      <c r="G4553" s="9"/>
      <c r="H4553" s="9"/>
      <c r="I4553" s="9"/>
      <c r="J4553" s="9"/>
      <c r="K4553" s="9"/>
      <c r="L4553" s="9"/>
      <c r="M4553" s="9"/>
      <c r="N4553" s="9"/>
      <c r="O4553" s="9"/>
      <c r="P4553" s="9"/>
      <c r="Q4553" s="9"/>
      <c r="R4553" s="9"/>
      <c r="S4553" s="9"/>
      <c r="T4553" s="9"/>
      <c r="U4553" s="9"/>
      <c r="V4553" s="9"/>
      <c r="W4553" s="9"/>
      <c r="X4553" s="9"/>
      <c r="Y4553" s="9"/>
      <c r="Z4553" s="9"/>
      <c r="AA4553" s="9"/>
      <c r="AB4553" s="9"/>
      <c r="AC4553" s="9"/>
      <c r="AD4553" s="9"/>
      <c r="AE4553" s="9"/>
      <c r="AF4553" s="9"/>
      <c r="AG4553" s="9"/>
      <c r="AH4553" s="9"/>
      <c r="AI4553" s="9"/>
      <c r="AJ4553" s="9"/>
      <c r="AK4553" s="9"/>
      <c r="AL4553" s="9"/>
      <c r="AM4553" s="9"/>
      <c r="AN4553" s="9"/>
      <c r="AO4553" s="9"/>
      <c r="AP4553" s="9"/>
      <c r="AQ4553" s="9"/>
      <c r="AR4553" s="9"/>
      <c r="AS4553" s="9"/>
      <c r="AT4553" s="9"/>
      <c r="AU4553" s="9"/>
      <c r="AV4553" s="9"/>
      <c r="AW4553" s="9"/>
      <c r="AX4553" s="9"/>
      <c r="AY4553" s="9"/>
      <c r="AZ4553" s="9"/>
      <c r="BA4553" s="9"/>
      <c r="BB4553" s="9"/>
      <c r="BC4553" s="9"/>
      <c r="BD4553" s="9"/>
      <c r="BE4553" s="9"/>
      <c r="BF4553" s="9"/>
      <c r="BG4553" s="9"/>
      <c r="BH4553" s="9"/>
      <c r="BI4553" s="9"/>
      <c r="BJ4553" s="9"/>
      <c r="BK4553" s="9"/>
      <c r="BL4553" s="9"/>
      <c r="BM4553" s="9"/>
      <c r="BN4553" s="9"/>
      <c r="BO4553" s="9"/>
      <c r="BP4553" s="9"/>
      <c r="BQ4553" s="9"/>
      <c r="BR4553" s="9"/>
      <c r="BS4553" s="9"/>
      <c r="BT4553" s="9"/>
      <c r="BU4553" s="9"/>
      <c r="BV4553" s="9"/>
      <c r="BW4553" s="9"/>
      <c r="BX4553" s="9"/>
      <c r="BY4553" s="9"/>
      <c r="BZ4553" s="9"/>
    </row>
    <row r="4554" spans="1:78">
      <c r="A4554" s="9"/>
      <c r="B4554" s="10"/>
      <c r="D4554" s="9"/>
      <c r="E4554" s="9"/>
      <c r="F4554" s="9"/>
      <c r="G4554" s="9"/>
      <c r="H4554" s="9"/>
      <c r="I4554" s="9"/>
      <c r="J4554" s="9"/>
      <c r="K4554" s="9"/>
      <c r="L4554" s="9"/>
      <c r="M4554" s="9"/>
      <c r="N4554" s="9"/>
      <c r="O4554" s="9"/>
      <c r="P4554" s="9"/>
      <c r="Q4554" s="9"/>
      <c r="R4554" s="9"/>
      <c r="S4554" s="9"/>
      <c r="T4554" s="9"/>
      <c r="U4554" s="9"/>
      <c r="V4554" s="9"/>
      <c r="W4554" s="9"/>
      <c r="X4554" s="9"/>
      <c r="Y4554" s="9"/>
      <c r="Z4554" s="9"/>
      <c r="AA4554" s="9"/>
      <c r="AB4554" s="9"/>
      <c r="AC4554" s="9"/>
      <c r="AD4554" s="9"/>
      <c r="AE4554" s="9"/>
      <c r="AF4554" s="9"/>
      <c r="AG4554" s="9"/>
      <c r="AH4554" s="9"/>
      <c r="AI4554" s="9"/>
      <c r="AJ4554" s="9"/>
      <c r="AK4554" s="9"/>
      <c r="AL4554" s="9"/>
      <c r="AM4554" s="9"/>
      <c r="AN4554" s="9"/>
      <c r="AO4554" s="9"/>
      <c r="AP4554" s="9"/>
      <c r="AQ4554" s="9"/>
      <c r="AR4554" s="9"/>
      <c r="AS4554" s="9"/>
      <c r="AT4554" s="9"/>
      <c r="AU4554" s="9"/>
      <c r="AV4554" s="9"/>
      <c r="AW4554" s="9"/>
      <c r="AX4554" s="9"/>
      <c r="AY4554" s="9"/>
      <c r="AZ4554" s="9"/>
      <c r="BA4554" s="9"/>
      <c r="BB4554" s="9"/>
      <c r="BC4554" s="9"/>
      <c r="BD4554" s="9"/>
      <c r="BE4554" s="9"/>
      <c r="BF4554" s="9"/>
      <c r="BG4554" s="9"/>
      <c r="BH4554" s="9"/>
      <c r="BI4554" s="9"/>
      <c r="BJ4554" s="9"/>
      <c r="BK4554" s="9"/>
      <c r="BL4554" s="9"/>
      <c r="BM4554" s="9"/>
      <c r="BN4554" s="9"/>
      <c r="BO4554" s="9"/>
      <c r="BP4554" s="9"/>
      <c r="BQ4554" s="9"/>
      <c r="BR4554" s="9"/>
      <c r="BS4554" s="9"/>
      <c r="BT4554" s="9"/>
      <c r="BU4554" s="9"/>
      <c r="BV4554" s="9"/>
      <c r="BW4554" s="9"/>
      <c r="BX4554" s="9"/>
      <c r="BY4554" s="9"/>
      <c r="BZ4554" s="9"/>
    </row>
    <row r="4555" spans="1:78">
      <c r="A4555" s="9"/>
      <c r="B4555" s="10"/>
      <c r="D4555" s="9"/>
      <c r="E4555" s="9"/>
      <c r="F4555" s="9"/>
      <c r="G4555" s="9"/>
      <c r="H4555" s="9"/>
      <c r="I4555" s="9"/>
      <c r="J4555" s="9"/>
      <c r="K4555" s="9"/>
      <c r="L4555" s="9"/>
      <c r="M4555" s="9"/>
      <c r="N4555" s="9"/>
      <c r="O4555" s="9"/>
      <c r="P4555" s="9"/>
      <c r="Q4555" s="9"/>
      <c r="R4555" s="9"/>
      <c r="S4555" s="9"/>
      <c r="T4555" s="9"/>
      <c r="U4555" s="9"/>
      <c r="V4555" s="9"/>
      <c r="W4555" s="9"/>
      <c r="X4555" s="9"/>
      <c r="Y4555" s="9"/>
      <c r="Z4555" s="9"/>
      <c r="AA4555" s="9"/>
      <c r="AB4555" s="9"/>
      <c r="AC4555" s="9"/>
      <c r="AD4555" s="9"/>
      <c r="AE4555" s="9"/>
      <c r="AF4555" s="9"/>
      <c r="AG4555" s="9"/>
      <c r="AH4555" s="9"/>
      <c r="AI4555" s="9"/>
      <c r="AJ4555" s="9"/>
      <c r="AK4555" s="9"/>
      <c r="AL4555" s="9"/>
      <c r="AM4555" s="9"/>
      <c r="AN4555" s="9"/>
      <c r="AO4555" s="9"/>
      <c r="AP4555" s="9"/>
      <c r="AQ4555" s="9"/>
      <c r="AR4555" s="9"/>
      <c r="AS4555" s="9"/>
      <c r="AT4555" s="9"/>
      <c r="AU4555" s="9"/>
      <c r="AV4555" s="9"/>
      <c r="AW4555" s="9"/>
      <c r="AX4555" s="9"/>
      <c r="AY4555" s="9"/>
      <c r="AZ4555" s="9"/>
      <c r="BA4555" s="9"/>
      <c r="BB4555" s="9"/>
      <c r="BC4555" s="9"/>
      <c r="BD4555" s="9"/>
      <c r="BE4555" s="9"/>
      <c r="BF4555" s="9"/>
      <c r="BG4555" s="9"/>
      <c r="BH4555" s="9"/>
      <c r="BI4555" s="9"/>
      <c r="BJ4555" s="9"/>
      <c r="BK4555" s="9"/>
      <c r="BL4555" s="9"/>
      <c r="BM4555" s="9"/>
      <c r="BN4555" s="9"/>
      <c r="BO4555" s="9"/>
      <c r="BP4555" s="9"/>
      <c r="BQ4555" s="9"/>
      <c r="BR4555" s="9"/>
      <c r="BS4555" s="9"/>
      <c r="BT4555" s="9"/>
      <c r="BU4555" s="9"/>
      <c r="BV4555" s="9"/>
      <c r="BW4555" s="9"/>
      <c r="BX4555" s="9"/>
      <c r="BY4555" s="9"/>
      <c r="BZ4555" s="9"/>
    </row>
    <row r="4556" spans="1:78">
      <c r="A4556" s="9"/>
      <c r="B4556" s="10"/>
      <c r="D4556" s="9"/>
      <c r="E4556" s="9"/>
      <c r="F4556" s="9"/>
      <c r="G4556" s="9"/>
      <c r="H4556" s="9"/>
      <c r="I4556" s="9"/>
      <c r="J4556" s="9"/>
      <c r="K4556" s="9"/>
      <c r="L4556" s="9"/>
      <c r="M4556" s="9"/>
      <c r="N4556" s="9"/>
      <c r="O4556" s="9"/>
      <c r="P4556" s="9"/>
      <c r="Q4556" s="9"/>
      <c r="R4556" s="9"/>
      <c r="S4556" s="9"/>
      <c r="T4556" s="9"/>
      <c r="U4556" s="9"/>
      <c r="V4556" s="9"/>
      <c r="W4556" s="9"/>
      <c r="X4556" s="9"/>
      <c r="Y4556" s="9"/>
      <c r="Z4556" s="9"/>
      <c r="AA4556" s="9"/>
      <c r="AB4556" s="9"/>
      <c r="AC4556" s="9"/>
      <c r="AD4556" s="9"/>
      <c r="AE4556" s="9"/>
      <c r="AF4556" s="9"/>
      <c r="AG4556" s="9"/>
      <c r="AH4556" s="9"/>
      <c r="AI4556" s="9"/>
      <c r="AJ4556" s="9"/>
      <c r="AK4556" s="9"/>
      <c r="AL4556" s="9"/>
      <c r="AM4556" s="9"/>
      <c r="AN4556" s="9"/>
      <c r="AO4556" s="9"/>
      <c r="AP4556" s="9"/>
      <c r="AQ4556" s="9"/>
      <c r="AR4556" s="9"/>
      <c r="AS4556" s="9"/>
      <c r="AT4556" s="9"/>
      <c r="AU4556" s="9"/>
      <c r="AV4556" s="9"/>
      <c r="AW4556" s="9"/>
      <c r="AX4556" s="9"/>
      <c r="AY4556" s="9"/>
      <c r="AZ4556" s="9"/>
      <c r="BA4556" s="9"/>
      <c r="BB4556" s="9"/>
      <c r="BC4556" s="9"/>
      <c r="BD4556" s="9"/>
      <c r="BE4556" s="9"/>
      <c r="BF4556" s="9"/>
      <c r="BG4556" s="9"/>
      <c r="BH4556" s="9"/>
      <c r="BI4556" s="9"/>
      <c r="BJ4556" s="9"/>
      <c r="BK4556" s="9"/>
      <c r="BL4556" s="9"/>
      <c r="BM4556" s="9"/>
      <c r="BN4556" s="9"/>
      <c r="BO4556" s="9"/>
      <c r="BP4556" s="9"/>
      <c r="BQ4556" s="9"/>
      <c r="BR4556" s="9"/>
      <c r="BS4556" s="9"/>
      <c r="BT4556" s="9"/>
      <c r="BU4556" s="9"/>
      <c r="BV4556" s="9"/>
      <c r="BW4556" s="9"/>
      <c r="BX4556" s="9"/>
      <c r="BY4556" s="9"/>
      <c r="BZ4556" s="9"/>
    </row>
    <row r="4557" spans="1:78">
      <c r="A4557" s="9"/>
      <c r="B4557" s="10"/>
      <c r="D4557" s="9"/>
      <c r="E4557" s="9"/>
      <c r="F4557" s="9"/>
      <c r="G4557" s="9"/>
      <c r="H4557" s="9"/>
      <c r="I4557" s="9"/>
      <c r="J4557" s="9"/>
      <c r="K4557" s="9"/>
      <c r="L4557" s="9"/>
      <c r="M4557" s="9"/>
      <c r="N4557" s="9"/>
      <c r="O4557" s="9"/>
      <c r="P4557" s="9"/>
      <c r="Q4557" s="9"/>
      <c r="R4557" s="9"/>
      <c r="S4557" s="9"/>
      <c r="T4557" s="9"/>
      <c r="U4557" s="9"/>
      <c r="V4557" s="9"/>
      <c r="W4557" s="9"/>
      <c r="X4557" s="9"/>
      <c r="Y4557" s="9"/>
      <c r="Z4557" s="9"/>
      <c r="AA4557" s="9"/>
      <c r="AB4557" s="9"/>
      <c r="AC4557" s="9"/>
      <c r="AD4557" s="9"/>
      <c r="AE4557" s="9"/>
      <c r="AF4557" s="9"/>
      <c r="AG4557" s="9"/>
      <c r="AH4557" s="9"/>
      <c r="AI4557" s="9"/>
      <c r="AJ4557" s="9"/>
      <c r="AK4557" s="9"/>
      <c r="AL4557" s="9"/>
      <c r="AM4557" s="9"/>
      <c r="AN4557" s="9"/>
      <c r="AO4557" s="9"/>
      <c r="AP4557" s="9"/>
      <c r="AQ4557" s="9"/>
      <c r="AR4557" s="9"/>
      <c r="AS4557" s="9"/>
      <c r="AT4557" s="9"/>
      <c r="AU4557" s="9"/>
      <c r="AV4557" s="9"/>
      <c r="AW4557" s="9"/>
      <c r="AX4557" s="9"/>
      <c r="AY4557" s="9"/>
      <c r="AZ4557" s="9"/>
      <c r="BA4557" s="9"/>
      <c r="BB4557" s="9"/>
      <c r="BC4557" s="9"/>
      <c r="BD4557" s="9"/>
      <c r="BE4557" s="9"/>
      <c r="BF4557" s="9"/>
      <c r="BG4557" s="9"/>
      <c r="BH4557" s="9"/>
      <c r="BI4557" s="9"/>
      <c r="BJ4557" s="9"/>
      <c r="BK4557" s="9"/>
      <c r="BL4557" s="9"/>
      <c r="BM4557" s="9"/>
      <c r="BN4557" s="9"/>
      <c r="BO4557" s="9"/>
      <c r="BP4557" s="9"/>
      <c r="BQ4557" s="9"/>
      <c r="BR4557" s="9"/>
      <c r="BS4557" s="9"/>
      <c r="BT4557" s="9"/>
      <c r="BU4557" s="9"/>
      <c r="BV4557" s="9"/>
      <c r="BW4557" s="9"/>
      <c r="BX4557" s="9"/>
      <c r="BY4557" s="9"/>
      <c r="BZ4557" s="9"/>
    </row>
    <row r="4558" spans="1:78">
      <c r="A4558" s="9"/>
      <c r="B4558" s="10"/>
      <c r="D4558" s="9"/>
      <c r="E4558" s="9"/>
      <c r="F4558" s="9"/>
      <c r="G4558" s="9"/>
      <c r="H4558" s="9"/>
      <c r="I4558" s="9"/>
      <c r="J4558" s="9"/>
      <c r="K4558" s="9"/>
      <c r="L4558" s="9"/>
      <c r="M4558" s="9"/>
      <c r="N4558" s="9"/>
      <c r="O4558" s="9"/>
      <c r="P4558" s="9"/>
      <c r="Q4558" s="9"/>
      <c r="R4558" s="9"/>
      <c r="S4558" s="9"/>
      <c r="T4558" s="9"/>
      <c r="U4558" s="9"/>
      <c r="V4558" s="9"/>
      <c r="W4558" s="9"/>
      <c r="X4558" s="9"/>
      <c r="Y4558" s="9"/>
      <c r="Z4558" s="9"/>
      <c r="AA4558" s="9"/>
      <c r="AB4558" s="9"/>
      <c r="AC4558" s="9"/>
      <c r="AD4558" s="9"/>
      <c r="AE4558" s="9"/>
      <c r="AF4558" s="9"/>
      <c r="AG4558" s="9"/>
      <c r="AH4558" s="9"/>
      <c r="AI4558" s="9"/>
      <c r="AJ4558" s="9"/>
      <c r="AK4558" s="9"/>
      <c r="AL4558" s="9"/>
      <c r="AM4558" s="9"/>
      <c r="AN4558" s="9"/>
      <c r="AO4558" s="9"/>
      <c r="AP4558" s="9"/>
      <c r="AQ4558" s="9"/>
      <c r="AR4558" s="9"/>
      <c r="AS4558" s="9"/>
      <c r="AT4558" s="9"/>
      <c r="AU4558" s="9"/>
      <c r="AV4558" s="9"/>
      <c r="AW4558" s="9"/>
      <c r="AX4558" s="9"/>
      <c r="AY4558" s="9"/>
      <c r="AZ4558" s="9"/>
      <c r="BA4558" s="9"/>
      <c r="BB4558" s="9"/>
      <c r="BC4558" s="9"/>
      <c r="BD4558" s="9"/>
      <c r="BE4558" s="9"/>
      <c r="BF4558" s="9"/>
      <c r="BG4558" s="9"/>
      <c r="BH4558" s="9"/>
      <c r="BI4558" s="9"/>
      <c r="BJ4558" s="9"/>
      <c r="BK4558" s="9"/>
      <c r="BL4558" s="9"/>
      <c r="BM4558" s="9"/>
      <c r="BN4558" s="9"/>
      <c r="BO4558" s="9"/>
      <c r="BP4558" s="9"/>
      <c r="BQ4558" s="9"/>
      <c r="BR4558" s="9"/>
      <c r="BS4558" s="9"/>
      <c r="BT4558" s="9"/>
      <c r="BU4558" s="9"/>
      <c r="BV4558" s="9"/>
      <c r="BW4558" s="9"/>
      <c r="BX4558" s="9"/>
      <c r="BY4558" s="9"/>
      <c r="BZ4558" s="9"/>
    </row>
    <row r="4559" spans="1:78">
      <c r="A4559" s="9"/>
      <c r="B4559" s="10"/>
      <c r="D4559" s="9"/>
      <c r="E4559" s="9"/>
      <c r="F4559" s="9"/>
      <c r="G4559" s="9"/>
      <c r="H4559" s="9"/>
      <c r="I4559" s="9"/>
      <c r="J4559" s="9"/>
      <c r="K4559" s="9"/>
      <c r="L4559" s="9"/>
      <c r="M4559" s="9"/>
      <c r="N4559" s="9"/>
      <c r="O4559" s="9"/>
      <c r="P4559" s="9"/>
      <c r="Q4559" s="9"/>
      <c r="R4559" s="9"/>
      <c r="S4559" s="9"/>
      <c r="T4559" s="9"/>
      <c r="U4559" s="9"/>
      <c r="V4559" s="9"/>
      <c r="W4559" s="9"/>
      <c r="X4559" s="9"/>
      <c r="Y4559" s="9"/>
      <c r="Z4559" s="9"/>
      <c r="AA4559" s="9"/>
      <c r="AB4559" s="9"/>
      <c r="AC4559" s="9"/>
      <c r="AD4559" s="9"/>
      <c r="AE4559" s="9"/>
      <c r="AF4559" s="9"/>
      <c r="AG4559" s="9"/>
      <c r="AH4559" s="9"/>
      <c r="AI4559" s="9"/>
      <c r="AJ4559" s="9"/>
      <c r="AK4559" s="9"/>
      <c r="AL4559" s="9"/>
      <c r="AM4559" s="9"/>
      <c r="AN4559" s="9"/>
      <c r="AO4559" s="9"/>
      <c r="AP4559" s="9"/>
      <c r="AQ4559" s="9"/>
      <c r="AR4559" s="9"/>
      <c r="AS4559" s="9"/>
      <c r="AT4559" s="9"/>
      <c r="AU4559" s="9"/>
      <c r="AV4559" s="9"/>
      <c r="AW4559" s="9"/>
      <c r="AX4559" s="9"/>
      <c r="AY4559" s="9"/>
      <c r="AZ4559" s="9"/>
      <c r="BA4559" s="9"/>
      <c r="BB4559" s="9"/>
      <c r="BC4559" s="9"/>
      <c r="BD4559" s="9"/>
      <c r="BE4559" s="9"/>
      <c r="BF4559" s="9"/>
      <c r="BG4559" s="9"/>
      <c r="BH4559" s="9"/>
      <c r="BI4559" s="9"/>
      <c r="BJ4559" s="9"/>
      <c r="BK4559" s="9"/>
      <c r="BL4559" s="9"/>
      <c r="BM4559" s="9"/>
      <c r="BN4559" s="9"/>
      <c r="BO4559" s="9"/>
      <c r="BP4559" s="9"/>
      <c r="BQ4559" s="9"/>
      <c r="BR4559" s="9"/>
      <c r="BS4559" s="9"/>
      <c r="BT4559" s="9"/>
      <c r="BU4559" s="9"/>
      <c r="BV4559" s="9"/>
      <c r="BW4559" s="9"/>
      <c r="BX4559" s="9"/>
      <c r="BY4559" s="9"/>
      <c r="BZ4559" s="9"/>
    </row>
    <row r="4560" spans="1:78">
      <c r="A4560" s="9"/>
      <c r="B4560" s="10"/>
      <c r="D4560" s="9"/>
      <c r="E4560" s="9"/>
      <c r="F4560" s="9"/>
      <c r="G4560" s="9"/>
      <c r="H4560" s="9"/>
      <c r="I4560" s="9"/>
      <c r="J4560" s="9"/>
      <c r="K4560" s="9"/>
      <c r="L4560" s="9"/>
      <c r="M4560" s="9"/>
      <c r="N4560" s="9"/>
      <c r="O4560" s="9"/>
      <c r="P4560" s="9"/>
      <c r="Q4560" s="9"/>
      <c r="R4560" s="9"/>
      <c r="S4560" s="9"/>
      <c r="T4560" s="9"/>
      <c r="U4560" s="9"/>
      <c r="V4560" s="9"/>
      <c r="W4560" s="9"/>
      <c r="X4560" s="9"/>
      <c r="Y4560" s="9"/>
      <c r="Z4560" s="9"/>
      <c r="AA4560" s="9"/>
      <c r="AB4560" s="9"/>
      <c r="AC4560" s="9"/>
      <c r="AD4560" s="9"/>
      <c r="AE4560" s="9"/>
      <c r="AF4560" s="9"/>
      <c r="AG4560" s="9"/>
      <c r="AH4560" s="9"/>
      <c r="AI4560" s="9"/>
      <c r="AJ4560" s="9"/>
      <c r="AK4560" s="9"/>
      <c r="AL4560" s="9"/>
      <c r="AM4560" s="9"/>
      <c r="AN4560" s="9"/>
      <c r="AO4560" s="9"/>
      <c r="AP4560" s="9"/>
      <c r="AQ4560" s="9"/>
      <c r="AR4560" s="9"/>
      <c r="AS4560" s="9"/>
      <c r="AT4560" s="9"/>
      <c r="AU4560" s="9"/>
      <c r="AV4560" s="9"/>
      <c r="AW4560" s="9"/>
      <c r="AX4560" s="9"/>
      <c r="AY4560" s="9"/>
      <c r="AZ4560" s="9"/>
      <c r="BA4560" s="9"/>
      <c r="BB4560" s="9"/>
      <c r="BC4560" s="9"/>
      <c r="BD4560" s="9"/>
      <c r="BE4560" s="9"/>
      <c r="BF4560" s="9"/>
      <c r="BG4560" s="9"/>
      <c r="BH4560" s="9"/>
      <c r="BI4560" s="9"/>
      <c r="BJ4560" s="9"/>
      <c r="BK4560" s="9"/>
      <c r="BL4560" s="9"/>
      <c r="BM4560" s="9"/>
      <c r="BN4560" s="9"/>
      <c r="BO4560" s="9"/>
      <c r="BP4560" s="9"/>
      <c r="BQ4560" s="9"/>
      <c r="BR4560" s="9"/>
      <c r="BS4560" s="9"/>
      <c r="BT4560" s="9"/>
      <c r="BU4560" s="9"/>
      <c r="BV4560" s="9"/>
      <c r="BW4560" s="9"/>
      <c r="BX4560" s="9"/>
      <c r="BY4560" s="9"/>
      <c r="BZ4560" s="9"/>
    </row>
    <row r="4561" spans="1:78">
      <c r="A4561" s="9"/>
      <c r="B4561" s="10"/>
      <c r="D4561" s="9"/>
      <c r="E4561" s="9"/>
      <c r="F4561" s="9"/>
      <c r="G4561" s="9"/>
      <c r="H4561" s="9"/>
      <c r="I4561" s="9"/>
      <c r="J4561" s="9"/>
      <c r="K4561" s="9"/>
      <c r="L4561" s="9"/>
      <c r="M4561" s="9"/>
      <c r="N4561" s="9"/>
      <c r="O4561" s="9"/>
      <c r="P4561" s="9"/>
      <c r="Q4561" s="9"/>
      <c r="R4561" s="9"/>
      <c r="S4561" s="9"/>
      <c r="T4561" s="9"/>
      <c r="U4561" s="9"/>
      <c r="V4561" s="9"/>
      <c r="W4561" s="9"/>
      <c r="X4561" s="9"/>
      <c r="Y4561" s="9"/>
      <c r="Z4561" s="9"/>
      <c r="AA4561" s="9"/>
      <c r="AB4561" s="9"/>
      <c r="AC4561" s="9"/>
      <c r="AD4561" s="9"/>
      <c r="AE4561" s="9"/>
      <c r="AF4561" s="9"/>
      <c r="AG4561" s="9"/>
      <c r="AH4561" s="9"/>
      <c r="AI4561" s="9"/>
      <c r="AJ4561" s="9"/>
      <c r="AK4561" s="9"/>
      <c r="AL4561" s="9"/>
      <c r="AM4561" s="9"/>
      <c r="AN4561" s="9"/>
      <c r="AO4561" s="9"/>
      <c r="AP4561" s="9"/>
      <c r="AQ4561" s="9"/>
      <c r="AR4561" s="9"/>
      <c r="AS4561" s="9"/>
      <c r="AT4561" s="9"/>
      <c r="AU4561" s="9"/>
      <c r="AV4561" s="9"/>
      <c r="AW4561" s="9"/>
      <c r="AX4561" s="9"/>
      <c r="AY4561" s="9"/>
      <c r="AZ4561" s="9"/>
      <c r="BA4561" s="9"/>
      <c r="BB4561" s="9"/>
      <c r="BC4561" s="9"/>
      <c r="BD4561" s="9"/>
      <c r="BE4561" s="9"/>
      <c r="BF4561" s="9"/>
      <c r="BG4561" s="9"/>
      <c r="BH4561" s="9"/>
      <c r="BI4561" s="9"/>
      <c r="BJ4561" s="9"/>
      <c r="BK4561" s="9"/>
      <c r="BL4561" s="9"/>
      <c r="BM4561" s="9"/>
      <c r="BN4561" s="9"/>
      <c r="BO4561" s="9"/>
      <c r="BP4561" s="9"/>
      <c r="BQ4561" s="9"/>
      <c r="BR4561" s="9"/>
      <c r="BS4561" s="9"/>
      <c r="BT4561" s="9"/>
      <c r="BU4561" s="9"/>
      <c r="BV4561" s="9"/>
      <c r="BW4561" s="9"/>
      <c r="BX4561" s="9"/>
      <c r="BY4561" s="9"/>
      <c r="BZ4561" s="9"/>
    </row>
    <row r="4562" spans="1:78">
      <c r="A4562" s="9"/>
      <c r="B4562" s="10"/>
      <c r="D4562" s="9"/>
      <c r="E4562" s="9"/>
      <c r="F4562" s="9"/>
      <c r="G4562" s="9"/>
      <c r="H4562" s="9"/>
      <c r="I4562" s="9"/>
      <c r="J4562" s="9"/>
      <c r="K4562" s="9"/>
      <c r="L4562" s="9"/>
      <c r="M4562" s="9"/>
      <c r="N4562" s="9"/>
      <c r="O4562" s="9"/>
      <c r="P4562" s="9"/>
      <c r="Q4562" s="9"/>
      <c r="R4562" s="9"/>
      <c r="S4562" s="9"/>
      <c r="T4562" s="9"/>
      <c r="U4562" s="9"/>
      <c r="V4562" s="9"/>
      <c r="W4562" s="9"/>
      <c r="X4562" s="9"/>
      <c r="Y4562" s="9"/>
      <c r="Z4562" s="9"/>
      <c r="AA4562" s="9"/>
      <c r="AB4562" s="9"/>
      <c r="AC4562" s="9"/>
      <c r="AD4562" s="9"/>
      <c r="AE4562" s="9"/>
      <c r="AF4562" s="9"/>
      <c r="AG4562" s="9"/>
      <c r="AH4562" s="9"/>
      <c r="AI4562" s="9"/>
      <c r="AJ4562" s="9"/>
      <c r="AK4562" s="9"/>
      <c r="AL4562" s="9"/>
      <c r="AM4562" s="9"/>
      <c r="AN4562" s="9"/>
      <c r="AO4562" s="9"/>
      <c r="AP4562" s="9"/>
      <c r="AQ4562" s="9"/>
      <c r="AR4562" s="9"/>
      <c r="AS4562" s="9"/>
      <c r="AT4562" s="9"/>
      <c r="AU4562" s="9"/>
      <c r="AV4562" s="9"/>
      <c r="AW4562" s="9"/>
      <c r="AX4562" s="9"/>
      <c r="AY4562" s="9"/>
      <c r="AZ4562" s="9"/>
      <c r="BA4562" s="9"/>
      <c r="BB4562" s="9"/>
      <c r="BC4562" s="9"/>
      <c r="BD4562" s="9"/>
      <c r="BE4562" s="9"/>
      <c r="BF4562" s="9"/>
      <c r="BG4562" s="9"/>
      <c r="BH4562" s="9"/>
      <c r="BI4562" s="9"/>
      <c r="BJ4562" s="9"/>
      <c r="BK4562" s="9"/>
      <c r="BL4562" s="9"/>
      <c r="BM4562" s="9"/>
      <c r="BN4562" s="9"/>
      <c r="BO4562" s="9"/>
      <c r="BP4562" s="9"/>
      <c r="BQ4562" s="9"/>
      <c r="BR4562" s="9"/>
      <c r="BS4562" s="9"/>
      <c r="BT4562" s="9"/>
      <c r="BU4562" s="9"/>
      <c r="BV4562" s="9"/>
      <c r="BW4562" s="9"/>
      <c r="BX4562" s="9"/>
      <c r="BY4562" s="9"/>
      <c r="BZ4562" s="9"/>
    </row>
    <row r="4563" spans="1:78">
      <c r="A4563" s="9"/>
      <c r="B4563" s="10"/>
      <c r="D4563" s="9"/>
      <c r="E4563" s="9"/>
      <c r="F4563" s="9"/>
      <c r="G4563" s="9"/>
      <c r="H4563" s="9"/>
      <c r="I4563" s="9"/>
      <c r="J4563" s="9"/>
      <c r="K4563" s="9"/>
      <c r="L4563" s="9"/>
      <c r="M4563" s="9"/>
      <c r="N4563" s="9"/>
      <c r="O4563" s="9"/>
      <c r="P4563" s="9"/>
      <c r="Q4563" s="9"/>
      <c r="R4563" s="9"/>
      <c r="S4563" s="9"/>
      <c r="T4563" s="9"/>
      <c r="U4563" s="9"/>
      <c r="V4563" s="9"/>
      <c r="W4563" s="9"/>
      <c r="X4563" s="9"/>
      <c r="Y4563" s="9"/>
      <c r="Z4563" s="9"/>
      <c r="AA4563" s="9"/>
      <c r="AB4563" s="9"/>
      <c r="AC4563" s="9"/>
      <c r="AD4563" s="9"/>
      <c r="AE4563" s="9"/>
      <c r="AF4563" s="9"/>
      <c r="AG4563" s="9"/>
      <c r="AH4563" s="9"/>
      <c r="AI4563" s="9"/>
      <c r="AJ4563" s="9"/>
      <c r="AK4563" s="9"/>
      <c r="AL4563" s="9"/>
      <c r="AM4563" s="9"/>
      <c r="AN4563" s="9"/>
      <c r="AO4563" s="9"/>
      <c r="AP4563" s="9"/>
      <c r="AQ4563" s="9"/>
      <c r="AR4563" s="9"/>
      <c r="AS4563" s="9"/>
      <c r="AT4563" s="9"/>
      <c r="AU4563" s="9"/>
      <c r="AV4563" s="9"/>
      <c r="AW4563" s="9"/>
      <c r="AX4563" s="9"/>
      <c r="AY4563" s="9"/>
      <c r="AZ4563" s="9"/>
      <c r="BA4563" s="9"/>
      <c r="BB4563" s="9"/>
      <c r="BC4563" s="9"/>
      <c r="BD4563" s="9"/>
      <c r="BE4563" s="9"/>
      <c r="BF4563" s="9"/>
      <c r="BG4563" s="9"/>
      <c r="BH4563" s="9"/>
      <c r="BI4563" s="9"/>
      <c r="BJ4563" s="9"/>
      <c r="BK4563" s="9"/>
      <c r="BL4563" s="9"/>
      <c r="BM4563" s="9"/>
      <c r="BN4563" s="9"/>
      <c r="BO4563" s="9"/>
      <c r="BP4563" s="9"/>
      <c r="BQ4563" s="9"/>
      <c r="BR4563" s="9"/>
      <c r="BS4563" s="9"/>
      <c r="BT4563" s="9"/>
      <c r="BU4563" s="9"/>
      <c r="BV4563" s="9"/>
      <c r="BW4563" s="9"/>
      <c r="BX4563" s="9"/>
      <c r="BY4563" s="9"/>
      <c r="BZ4563" s="9"/>
    </row>
    <row r="4564" spans="1:78">
      <c r="A4564" s="9"/>
      <c r="B4564" s="10"/>
      <c r="D4564" s="9"/>
      <c r="E4564" s="9"/>
      <c r="F4564" s="9"/>
      <c r="G4564" s="9"/>
      <c r="H4564" s="9"/>
      <c r="I4564" s="9"/>
      <c r="J4564" s="9"/>
      <c r="K4564" s="9"/>
      <c r="L4564" s="9"/>
      <c r="M4564" s="9"/>
      <c r="N4564" s="9"/>
      <c r="O4564" s="9"/>
      <c r="P4564" s="9"/>
      <c r="Q4564" s="9"/>
      <c r="R4564" s="9"/>
      <c r="S4564" s="9"/>
      <c r="T4564" s="9"/>
      <c r="U4564" s="9"/>
      <c r="V4564" s="9"/>
      <c r="W4564" s="9"/>
      <c r="X4564" s="9"/>
      <c r="Y4564" s="9"/>
      <c r="Z4564" s="9"/>
      <c r="AA4564" s="9"/>
      <c r="AB4564" s="9"/>
      <c r="AC4564" s="9"/>
      <c r="AD4564" s="9"/>
      <c r="AE4564" s="9"/>
      <c r="AF4564" s="9"/>
      <c r="AG4564" s="9"/>
      <c r="AH4564" s="9"/>
      <c r="AI4564" s="9"/>
      <c r="AJ4564" s="9"/>
      <c r="AK4564" s="9"/>
      <c r="AL4564" s="9"/>
      <c r="AM4564" s="9"/>
      <c r="AN4564" s="9"/>
      <c r="AO4564" s="9"/>
      <c r="AP4564" s="9"/>
      <c r="AQ4564" s="9"/>
      <c r="AR4564" s="9"/>
      <c r="AS4564" s="9"/>
      <c r="AT4564" s="9"/>
      <c r="AU4564" s="9"/>
      <c r="AV4564" s="9"/>
      <c r="AW4564" s="9"/>
      <c r="AX4564" s="9"/>
      <c r="AY4564" s="9"/>
      <c r="AZ4564" s="9"/>
      <c r="BA4564" s="9"/>
      <c r="BB4564" s="9"/>
      <c r="BC4564" s="9"/>
      <c r="BD4564" s="9"/>
      <c r="BE4564" s="9"/>
      <c r="BF4564" s="9"/>
      <c r="BG4564" s="9"/>
      <c r="BH4564" s="9"/>
      <c r="BI4564" s="9"/>
      <c r="BJ4564" s="9"/>
      <c r="BK4564" s="9"/>
      <c r="BL4564" s="9"/>
      <c r="BM4564" s="9"/>
      <c r="BN4564" s="9"/>
      <c r="BO4564" s="9"/>
      <c r="BP4564" s="9"/>
      <c r="BQ4564" s="9"/>
      <c r="BR4564" s="9"/>
      <c r="BS4564" s="9"/>
      <c r="BT4564" s="9"/>
      <c r="BU4564" s="9"/>
      <c r="BV4564" s="9"/>
      <c r="BW4564" s="9"/>
      <c r="BX4564" s="9"/>
      <c r="BY4564" s="9"/>
      <c r="BZ4564" s="9"/>
    </row>
    <row r="4565" spans="1:78">
      <c r="A4565" s="9"/>
      <c r="B4565" s="10"/>
      <c r="D4565" s="9"/>
      <c r="E4565" s="9"/>
      <c r="F4565" s="9"/>
      <c r="G4565" s="9"/>
      <c r="H4565" s="9"/>
      <c r="I4565" s="9"/>
      <c r="J4565" s="9"/>
      <c r="K4565" s="9"/>
      <c r="L4565" s="9"/>
      <c r="M4565" s="9"/>
      <c r="N4565" s="9"/>
      <c r="O4565" s="9"/>
      <c r="P4565" s="9"/>
      <c r="Q4565" s="9"/>
      <c r="R4565" s="9"/>
      <c r="S4565" s="9"/>
      <c r="T4565" s="9"/>
      <c r="U4565" s="9"/>
      <c r="V4565" s="9"/>
      <c r="W4565" s="9"/>
      <c r="X4565" s="9"/>
      <c r="Y4565" s="9"/>
      <c r="Z4565" s="9"/>
      <c r="AA4565" s="9"/>
      <c r="AB4565" s="9"/>
      <c r="AC4565" s="9"/>
      <c r="AD4565" s="9"/>
      <c r="AE4565" s="9"/>
      <c r="AF4565" s="9"/>
      <c r="AG4565" s="9"/>
      <c r="AH4565" s="9"/>
      <c r="AI4565" s="9"/>
      <c r="AJ4565" s="9"/>
      <c r="AK4565" s="9"/>
      <c r="AL4565" s="9"/>
      <c r="AM4565" s="9"/>
      <c r="AN4565" s="9"/>
      <c r="AO4565" s="9"/>
      <c r="AP4565" s="9"/>
      <c r="AQ4565" s="9"/>
      <c r="AR4565" s="9"/>
      <c r="AS4565" s="9"/>
      <c r="AT4565" s="9"/>
      <c r="AU4565" s="9"/>
      <c r="AV4565" s="9"/>
      <c r="AW4565" s="9"/>
      <c r="AX4565" s="9"/>
      <c r="AY4565" s="9"/>
      <c r="AZ4565" s="9"/>
      <c r="BA4565" s="9"/>
      <c r="BB4565" s="9"/>
      <c r="BC4565" s="9"/>
      <c r="BD4565" s="9"/>
      <c r="BE4565" s="9"/>
      <c r="BF4565" s="9"/>
      <c r="BG4565" s="9"/>
      <c r="BH4565" s="9"/>
      <c r="BI4565" s="9"/>
      <c r="BJ4565" s="9"/>
      <c r="BK4565" s="9"/>
      <c r="BL4565" s="9"/>
      <c r="BM4565" s="9"/>
      <c r="BN4565" s="9"/>
      <c r="BO4565" s="9"/>
      <c r="BP4565" s="9"/>
      <c r="BQ4565" s="9"/>
      <c r="BR4565" s="9"/>
      <c r="BS4565" s="9"/>
      <c r="BT4565" s="9"/>
      <c r="BU4565" s="9"/>
      <c r="BV4565" s="9"/>
      <c r="BW4565" s="9"/>
      <c r="BX4565" s="9"/>
      <c r="BY4565" s="9"/>
      <c r="BZ4565" s="9"/>
    </row>
    <row r="4566" spans="1:78">
      <c r="A4566" s="9"/>
      <c r="B4566" s="10"/>
      <c r="D4566" s="9"/>
      <c r="E4566" s="9"/>
      <c r="F4566" s="9"/>
      <c r="G4566" s="9"/>
      <c r="H4566" s="9"/>
      <c r="I4566" s="9"/>
      <c r="J4566" s="9"/>
      <c r="K4566" s="9"/>
      <c r="L4566" s="9"/>
      <c r="M4566" s="9"/>
      <c r="N4566" s="9"/>
      <c r="O4566" s="9"/>
      <c r="P4566" s="9"/>
      <c r="Q4566" s="9"/>
      <c r="R4566" s="9"/>
      <c r="S4566" s="9"/>
      <c r="T4566" s="9"/>
      <c r="U4566" s="9"/>
      <c r="V4566" s="9"/>
      <c r="W4566" s="9"/>
      <c r="X4566" s="9"/>
      <c r="Y4566" s="9"/>
      <c r="Z4566" s="9"/>
      <c r="AA4566" s="9"/>
      <c r="AB4566" s="9"/>
      <c r="AC4566" s="9"/>
      <c r="AD4566" s="9"/>
      <c r="AE4566" s="9"/>
      <c r="AF4566" s="9"/>
      <c r="AG4566" s="9"/>
      <c r="AH4566" s="9"/>
      <c r="AI4566" s="9"/>
      <c r="AJ4566" s="9"/>
      <c r="AK4566" s="9"/>
      <c r="AL4566" s="9"/>
      <c r="AM4566" s="9"/>
      <c r="AN4566" s="9"/>
      <c r="AO4566" s="9"/>
      <c r="AP4566" s="9"/>
      <c r="AQ4566" s="9"/>
      <c r="AR4566" s="9"/>
      <c r="AS4566" s="9"/>
      <c r="AT4566" s="9"/>
      <c r="AU4566" s="9"/>
      <c r="AV4566" s="9"/>
      <c r="AW4566" s="9"/>
      <c r="AX4566" s="9"/>
      <c r="AY4566" s="9"/>
      <c r="AZ4566" s="9"/>
      <c r="BA4566" s="9"/>
      <c r="BB4566" s="9"/>
      <c r="BC4566" s="9"/>
      <c r="BD4566" s="9"/>
      <c r="BE4566" s="9"/>
      <c r="BF4566" s="9"/>
      <c r="BG4566" s="9"/>
      <c r="BH4566" s="9"/>
      <c r="BI4566" s="9"/>
      <c r="BJ4566" s="9"/>
      <c r="BK4566" s="9"/>
      <c r="BL4566" s="9"/>
      <c r="BM4566" s="9"/>
      <c r="BN4566" s="9"/>
      <c r="BO4566" s="9"/>
      <c r="BP4566" s="9"/>
      <c r="BQ4566" s="9"/>
      <c r="BR4566" s="9"/>
      <c r="BS4566" s="9"/>
      <c r="BT4566" s="9"/>
      <c r="BU4566" s="9"/>
      <c r="BV4566" s="9"/>
      <c r="BW4566" s="9"/>
      <c r="BX4566" s="9"/>
      <c r="BY4566" s="9"/>
      <c r="BZ4566" s="9"/>
    </row>
    <row r="4567" spans="1:78">
      <c r="A4567" s="9"/>
      <c r="B4567" s="10"/>
      <c r="D4567" s="9"/>
      <c r="E4567" s="9"/>
      <c r="F4567" s="9"/>
      <c r="G4567" s="9"/>
      <c r="H4567" s="9"/>
      <c r="I4567" s="9"/>
      <c r="J4567" s="9"/>
      <c r="K4567" s="9"/>
      <c r="L4567" s="9"/>
      <c r="M4567" s="9"/>
      <c r="N4567" s="9"/>
      <c r="O4567" s="9"/>
      <c r="P4567" s="9"/>
      <c r="Q4567" s="9"/>
      <c r="R4567" s="9"/>
      <c r="S4567" s="9"/>
      <c r="T4567" s="9"/>
      <c r="U4567" s="9"/>
      <c r="V4567" s="9"/>
      <c r="W4567" s="9"/>
      <c r="X4567" s="9"/>
      <c r="Y4567" s="9"/>
      <c r="Z4567" s="9"/>
      <c r="AA4567" s="9"/>
      <c r="AB4567" s="9"/>
      <c r="AC4567" s="9"/>
      <c r="AD4567" s="9"/>
      <c r="AE4567" s="9"/>
      <c r="AF4567" s="9"/>
      <c r="AG4567" s="9"/>
      <c r="AH4567" s="9"/>
      <c r="AI4567" s="9"/>
      <c r="AJ4567" s="9"/>
      <c r="AK4567" s="9"/>
      <c r="AL4567" s="9"/>
      <c r="AM4567" s="9"/>
      <c r="AN4567" s="9"/>
      <c r="AO4567" s="9"/>
      <c r="AP4567" s="9"/>
      <c r="AQ4567" s="9"/>
      <c r="AR4567" s="9"/>
      <c r="AS4567" s="9"/>
      <c r="AT4567" s="9"/>
      <c r="AU4567" s="9"/>
      <c r="AV4567" s="9"/>
      <c r="AW4567" s="9"/>
      <c r="AX4567" s="9"/>
      <c r="AY4567" s="9"/>
      <c r="AZ4567" s="9"/>
      <c r="BA4567" s="9"/>
      <c r="BB4567" s="9"/>
      <c r="BC4567" s="9"/>
      <c r="BD4567" s="9"/>
      <c r="BE4567" s="9"/>
      <c r="BF4567" s="9"/>
      <c r="BG4567" s="9"/>
      <c r="BH4567" s="9"/>
      <c r="BI4567" s="9"/>
      <c r="BJ4567" s="9"/>
      <c r="BK4567" s="9"/>
      <c r="BL4567" s="9"/>
      <c r="BM4567" s="9"/>
      <c r="BN4567" s="9"/>
      <c r="BO4567" s="9"/>
      <c r="BP4567" s="9"/>
      <c r="BQ4567" s="9"/>
      <c r="BR4567" s="9"/>
      <c r="BS4567" s="9"/>
      <c r="BT4567" s="9"/>
      <c r="BU4567" s="9"/>
      <c r="BV4567" s="9"/>
      <c r="BW4567" s="9"/>
      <c r="BX4567" s="9"/>
      <c r="BY4567" s="9"/>
      <c r="BZ4567" s="9"/>
    </row>
    <row r="4568" spans="1:78">
      <c r="A4568" s="9"/>
      <c r="B4568" s="10"/>
      <c r="D4568" s="9"/>
      <c r="E4568" s="9"/>
      <c r="F4568" s="9"/>
      <c r="G4568" s="9"/>
      <c r="H4568" s="9"/>
      <c r="I4568" s="9"/>
      <c r="J4568" s="9"/>
      <c r="K4568" s="9"/>
      <c r="L4568" s="9"/>
      <c r="M4568" s="9"/>
      <c r="N4568" s="9"/>
      <c r="O4568" s="9"/>
      <c r="P4568" s="9"/>
      <c r="Q4568" s="9"/>
      <c r="R4568" s="9"/>
      <c r="S4568" s="9"/>
      <c r="T4568" s="9"/>
      <c r="U4568" s="9"/>
      <c r="V4568" s="9"/>
      <c r="W4568" s="9"/>
      <c r="X4568" s="9"/>
      <c r="Y4568" s="9"/>
      <c r="Z4568" s="9"/>
      <c r="AA4568" s="9"/>
      <c r="AB4568" s="9"/>
      <c r="AC4568" s="9"/>
      <c r="AD4568" s="9"/>
      <c r="AE4568" s="9"/>
      <c r="AF4568" s="9"/>
      <c r="AG4568" s="9"/>
      <c r="AH4568" s="9"/>
      <c r="AI4568" s="9"/>
      <c r="AJ4568" s="9"/>
      <c r="AK4568" s="9"/>
      <c r="AL4568" s="9"/>
      <c r="AM4568" s="9"/>
      <c r="AN4568" s="9"/>
      <c r="AO4568" s="9"/>
      <c r="AP4568" s="9"/>
      <c r="AQ4568" s="9"/>
      <c r="AR4568" s="9"/>
      <c r="AS4568" s="9"/>
      <c r="AT4568" s="9"/>
      <c r="AU4568" s="9"/>
      <c r="AV4568" s="9"/>
      <c r="AW4568" s="9"/>
      <c r="AX4568" s="9"/>
      <c r="AY4568" s="9"/>
      <c r="AZ4568" s="9"/>
      <c r="BA4568" s="9"/>
      <c r="BB4568" s="9"/>
      <c r="BC4568" s="9"/>
      <c r="BD4568" s="9"/>
      <c r="BE4568" s="9"/>
      <c r="BF4568" s="9"/>
      <c r="BG4568" s="9"/>
      <c r="BH4568" s="9"/>
      <c r="BI4568" s="9"/>
      <c r="BJ4568" s="9"/>
      <c r="BK4568" s="9"/>
      <c r="BL4568" s="9"/>
      <c r="BM4568" s="9"/>
      <c r="BN4568" s="9"/>
      <c r="BO4568" s="9"/>
      <c r="BP4568" s="9"/>
      <c r="BQ4568" s="9"/>
      <c r="BR4568" s="9"/>
      <c r="BS4568" s="9"/>
      <c r="BT4568" s="9"/>
      <c r="BU4568" s="9"/>
      <c r="BV4568" s="9"/>
      <c r="BW4568" s="9"/>
      <c r="BX4568" s="9"/>
      <c r="BY4568" s="9"/>
      <c r="BZ4568" s="9"/>
    </row>
    <row r="4569" spans="1:78">
      <c r="A4569" s="9"/>
      <c r="B4569" s="10"/>
      <c r="D4569" s="9"/>
      <c r="E4569" s="9"/>
      <c r="F4569" s="9"/>
      <c r="G4569" s="9"/>
      <c r="H4569" s="9"/>
      <c r="I4569" s="9"/>
      <c r="J4569" s="9"/>
      <c r="K4569" s="9"/>
      <c r="L4569" s="9"/>
      <c r="M4569" s="9"/>
      <c r="N4569" s="9"/>
      <c r="O4569" s="9"/>
      <c r="P4569" s="9"/>
      <c r="Q4569" s="9"/>
      <c r="R4569" s="9"/>
      <c r="S4569" s="9"/>
      <c r="T4569" s="9"/>
      <c r="U4569" s="9"/>
      <c r="V4569" s="9"/>
      <c r="W4569" s="9"/>
      <c r="X4569" s="9"/>
      <c r="Y4569" s="9"/>
      <c r="Z4569" s="9"/>
      <c r="AA4569" s="9"/>
      <c r="AB4569" s="9"/>
      <c r="AC4569" s="9"/>
      <c r="AD4569" s="9"/>
      <c r="AE4569" s="9"/>
      <c r="AF4569" s="9"/>
      <c r="AG4569" s="9"/>
      <c r="AH4569" s="9"/>
      <c r="AI4569" s="9"/>
      <c r="AJ4569" s="9"/>
      <c r="AK4569" s="9"/>
      <c r="AL4569" s="9"/>
      <c r="AM4569" s="9"/>
      <c r="AN4569" s="9"/>
      <c r="AO4569" s="9"/>
      <c r="AP4569" s="9"/>
      <c r="AQ4569" s="9"/>
      <c r="AR4569" s="9"/>
      <c r="AS4569" s="9"/>
      <c r="AT4569" s="9"/>
      <c r="AU4569" s="9"/>
      <c r="AV4569" s="9"/>
      <c r="AW4569" s="9"/>
      <c r="AX4569" s="9"/>
      <c r="AY4569" s="9"/>
      <c r="AZ4569" s="9"/>
      <c r="BA4569" s="9"/>
      <c r="BB4569" s="9"/>
      <c r="BC4569" s="9"/>
      <c r="BD4569" s="9"/>
      <c r="BE4569" s="9"/>
      <c r="BF4569" s="9"/>
      <c r="BG4569" s="9"/>
      <c r="BH4569" s="9"/>
      <c r="BI4569" s="9"/>
      <c r="BJ4569" s="9"/>
      <c r="BK4569" s="9"/>
      <c r="BL4569" s="9"/>
      <c r="BM4569" s="9"/>
      <c r="BN4569" s="9"/>
      <c r="BO4569" s="9"/>
      <c r="BP4569" s="9"/>
      <c r="BQ4569" s="9"/>
      <c r="BR4569" s="9"/>
      <c r="BS4569" s="9"/>
      <c r="BT4569" s="9"/>
      <c r="BU4569" s="9"/>
      <c r="BV4569" s="9"/>
      <c r="BW4569" s="9"/>
      <c r="BX4569" s="9"/>
      <c r="BY4569" s="9"/>
      <c r="BZ4569" s="9"/>
    </row>
    <row r="4570" spans="1:78">
      <c r="A4570" s="9"/>
      <c r="B4570" s="10"/>
      <c r="D4570" s="9"/>
      <c r="E4570" s="9"/>
      <c r="F4570" s="9"/>
      <c r="G4570" s="9"/>
      <c r="H4570" s="9"/>
      <c r="I4570" s="9"/>
      <c r="J4570" s="9"/>
      <c r="K4570" s="9"/>
      <c r="L4570" s="9"/>
      <c r="M4570" s="9"/>
      <c r="N4570" s="9"/>
      <c r="O4570" s="9"/>
      <c r="P4570" s="9"/>
      <c r="Q4570" s="9"/>
      <c r="R4570" s="9"/>
      <c r="S4570" s="9"/>
      <c r="T4570" s="9"/>
      <c r="U4570" s="9"/>
      <c r="V4570" s="9"/>
      <c r="W4570" s="9"/>
      <c r="X4570" s="9"/>
      <c r="Y4570" s="9"/>
      <c r="Z4570" s="9"/>
      <c r="AA4570" s="9"/>
      <c r="AB4570" s="9"/>
      <c r="AC4570" s="9"/>
      <c r="AD4570" s="9"/>
      <c r="AE4570" s="9"/>
      <c r="AF4570" s="9"/>
      <c r="AG4570" s="9"/>
      <c r="AH4570" s="9"/>
      <c r="AI4570" s="9"/>
      <c r="AJ4570" s="9"/>
      <c r="AK4570" s="9"/>
      <c r="AL4570" s="9"/>
      <c r="AM4570" s="9"/>
      <c r="AN4570" s="9"/>
      <c r="AO4570" s="9"/>
      <c r="AP4570" s="9"/>
      <c r="AQ4570" s="9"/>
      <c r="AR4570" s="9"/>
      <c r="AS4570" s="9"/>
      <c r="AT4570" s="9"/>
      <c r="AU4570" s="9"/>
      <c r="AV4570" s="9"/>
      <c r="AW4570" s="9"/>
      <c r="AX4570" s="9"/>
      <c r="AY4570" s="9"/>
      <c r="AZ4570" s="9"/>
      <c r="BA4570" s="9"/>
      <c r="BB4570" s="9"/>
      <c r="BC4570" s="9"/>
      <c r="BD4570" s="9"/>
      <c r="BE4570" s="9"/>
      <c r="BF4570" s="9"/>
      <c r="BG4570" s="9"/>
      <c r="BH4570" s="9"/>
      <c r="BI4570" s="9"/>
      <c r="BJ4570" s="9"/>
      <c r="BK4570" s="9"/>
      <c r="BL4570" s="9"/>
      <c r="BM4570" s="9"/>
      <c r="BN4570" s="9"/>
      <c r="BO4570" s="9"/>
      <c r="BP4570" s="9"/>
      <c r="BQ4570" s="9"/>
      <c r="BR4570" s="9"/>
      <c r="BS4570" s="9"/>
      <c r="BT4570" s="9"/>
      <c r="BU4570" s="9"/>
      <c r="BV4570" s="9"/>
      <c r="BW4570" s="9"/>
      <c r="BX4570" s="9"/>
      <c r="BY4570" s="9"/>
      <c r="BZ4570" s="9"/>
    </row>
    <row r="4571" spans="1:78">
      <c r="A4571" s="9"/>
      <c r="B4571" s="10"/>
      <c r="D4571" s="9"/>
      <c r="E4571" s="9"/>
      <c r="F4571" s="9"/>
      <c r="G4571" s="9"/>
      <c r="H4571" s="9"/>
      <c r="I4571" s="9"/>
      <c r="J4571" s="9"/>
      <c r="K4571" s="9"/>
      <c r="L4571" s="9"/>
      <c r="M4571" s="9"/>
      <c r="N4571" s="9"/>
      <c r="O4571" s="9"/>
      <c r="P4571" s="9"/>
      <c r="Q4571" s="9"/>
      <c r="R4571" s="9"/>
      <c r="S4571" s="9"/>
      <c r="T4571" s="9"/>
      <c r="U4571" s="9"/>
      <c r="V4571" s="9"/>
      <c r="W4571" s="9"/>
      <c r="X4571" s="9"/>
      <c r="Y4571" s="9"/>
      <c r="Z4571" s="9"/>
      <c r="AA4571" s="9"/>
      <c r="AB4571" s="9"/>
      <c r="AC4571" s="9"/>
      <c r="AD4571" s="9"/>
      <c r="AE4571" s="9"/>
      <c r="AF4571" s="9"/>
      <c r="AG4571" s="9"/>
      <c r="AH4571" s="9"/>
      <c r="AI4571" s="9"/>
      <c r="AJ4571" s="9"/>
      <c r="AK4571" s="9"/>
      <c r="AL4571" s="9"/>
      <c r="AM4571" s="9"/>
      <c r="AN4571" s="9"/>
      <c r="AO4571" s="9"/>
      <c r="AP4571" s="9"/>
      <c r="AQ4571" s="9"/>
      <c r="AR4571" s="9"/>
      <c r="AS4571" s="9"/>
      <c r="AT4571" s="9"/>
      <c r="AU4571" s="9"/>
      <c r="AV4571" s="9"/>
      <c r="AW4571" s="9"/>
      <c r="AX4571" s="9"/>
      <c r="AY4571" s="9"/>
      <c r="AZ4571" s="9"/>
      <c r="BA4571" s="9"/>
      <c r="BB4571" s="9"/>
      <c r="BC4571" s="9"/>
      <c r="BD4571" s="9"/>
      <c r="BE4571" s="9"/>
      <c r="BF4571" s="9"/>
      <c r="BG4571" s="9"/>
      <c r="BH4571" s="9"/>
      <c r="BI4571" s="9"/>
      <c r="BJ4571" s="9"/>
      <c r="BK4571" s="9"/>
      <c r="BL4571" s="9"/>
      <c r="BM4571" s="9"/>
      <c r="BN4571" s="9"/>
      <c r="BO4571" s="9"/>
      <c r="BP4571" s="9"/>
      <c r="BQ4571" s="9"/>
      <c r="BR4571" s="9"/>
      <c r="BS4571" s="9"/>
      <c r="BT4571" s="9"/>
      <c r="BU4571" s="9"/>
      <c r="BV4571" s="9"/>
      <c r="BW4571" s="9"/>
      <c r="BX4571" s="9"/>
      <c r="BY4571" s="9"/>
      <c r="BZ4571" s="9"/>
    </row>
    <row r="4572" spans="1:78">
      <c r="A4572" s="9"/>
      <c r="B4572" s="10"/>
      <c r="D4572" s="9"/>
      <c r="E4572" s="9"/>
      <c r="F4572" s="9"/>
      <c r="G4572" s="9"/>
      <c r="H4572" s="9"/>
      <c r="I4572" s="9"/>
      <c r="J4572" s="9"/>
      <c r="K4572" s="9"/>
      <c r="L4572" s="9"/>
      <c r="M4572" s="9"/>
      <c r="N4572" s="9"/>
      <c r="O4572" s="9"/>
      <c r="P4572" s="9"/>
      <c r="Q4572" s="9"/>
      <c r="R4572" s="9"/>
      <c r="S4572" s="9"/>
      <c r="T4572" s="9"/>
      <c r="U4572" s="9"/>
      <c r="V4572" s="9"/>
      <c r="W4572" s="9"/>
      <c r="X4572" s="9"/>
      <c r="Y4572" s="9"/>
      <c r="Z4572" s="9"/>
      <c r="AA4572" s="9"/>
      <c r="AB4572" s="9"/>
      <c r="AC4572" s="9"/>
      <c r="AD4572" s="9"/>
      <c r="AE4572" s="9"/>
      <c r="AF4572" s="9"/>
      <c r="AG4572" s="9"/>
      <c r="AH4572" s="9"/>
      <c r="AI4572" s="9"/>
      <c r="AJ4572" s="9"/>
      <c r="AK4572" s="9"/>
      <c r="AL4572" s="9"/>
      <c r="AM4572" s="9"/>
      <c r="AN4572" s="9"/>
      <c r="AO4572" s="9"/>
      <c r="AP4572" s="9"/>
      <c r="AQ4572" s="9"/>
      <c r="AR4572" s="9"/>
      <c r="AS4572" s="9"/>
      <c r="AT4572" s="9"/>
      <c r="AU4572" s="9"/>
      <c r="AV4572" s="9"/>
      <c r="AW4572" s="9"/>
      <c r="AX4572" s="9"/>
      <c r="AY4572" s="9"/>
      <c r="AZ4572" s="9"/>
      <c r="BA4572" s="9"/>
      <c r="BB4572" s="9"/>
      <c r="BC4572" s="9"/>
      <c r="BD4572" s="9"/>
      <c r="BE4572" s="9"/>
      <c r="BF4572" s="9"/>
      <c r="BG4572" s="9"/>
      <c r="BH4572" s="9"/>
      <c r="BI4572" s="9"/>
      <c r="BJ4572" s="9"/>
      <c r="BK4572" s="9"/>
      <c r="BL4572" s="9"/>
      <c r="BM4572" s="9"/>
      <c r="BN4572" s="9"/>
      <c r="BO4572" s="9"/>
      <c r="BP4572" s="9"/>
      <c r="BQ4572" s="9"/>
      <c r="BR4572" s="9"/>
      <c r="BS4572" s="9"/>
      <c r="BT4572" s="9"/>
      <c r="BU4572" s="9"/>
      <c r="BV4572" s="9"/>
      <c r="BW4572" s="9"/>
      <c r="BX4572" s="9"/>
      <c r="BY4572" s="9"/>
      <c r="BZ4572" s="9"/>
    </row>
    <row r="4573" spans="1:78">
      <c r="A4573" s="9"/>
      <c r="B4573" s="10"/>
      <c r="D4573" s="9"/>
      <c r="E4573" s="9"/>
      <c r="F4573" s="9"/>
      <c r="G4573" s="9"/>
      <c r="H4573" s="9"/>
      <c r="I4573" s="9"/>
      <c r="J4573" s="9"/>
      <c r="K4573" s="9"/>
      <c r="L4573" s="9"/>
      <c r="M4573" s="9"/>
      <c r="N4573" s="9"/>
      <c r="O4573" s="9"/>
      <c r="P4573" s="9"/>
      <c r="Q4573" s="9"/>
      <c r="R4573" s="9"/>
      <c r="S4573" s="9"/>
      <c r="T4573" s="9"/>
      <c r="U4573" s="9"/>
      <c r="V4573" s="9"/>
      <c r="W4573" s="9"/>
      <c r="X4573" s="9"/>
      <c r="Y4573" s="9"/>
      <c r="Z4573" s="9"/>
      <c r="AA4573" s="9"/>
      <c r="AB4573" s="9"/>
      <c r="AC4573" s="9"/>
      <c r="AD4573" s="9"/>
      <c r="AE4573" s="9"/>
      <c r="AF4573" s="9"/>
      <c r="AG4573" s="9"/>
      <c r="AH4573" s="9"/>
      <c r="AI4573" s="9"/>
      <c r="AJ4573" s="9"/>
      <c r="AK4573" s="9"/>
      <c r="AL4573" s="9"/>
      <c r="AM4573" s="9"/>
      <c r="AN4573" s="9"/>
      <c r="AO4573" s="9"/>
      <c r="AP4573" s="9"/>
      <c r="AQ4573" s="9"/>
      <c r="AR4573" s="9"/>
      <c r="AS4573" s="9"/>
      <c r="AT4573" s="9"/>
      <c r="AU4573" s="9"/>
      <c r="AV4573" s="9"/>
      <c r="AW4573" s="9"/>
      <c r="AX4573" s="9"/>
      <c r="AY4573" s="9"/>
      <c r="AZ4573" s="9"/>
      <c r="BA4573" s="9"/>
      <c r="BB4573" s="9"/>
      <c r="BC4573" s="9"/>
      <c r="BD4573" s="9"/>
      <c r="BE4573" s="9"/>
      <c r="BF4573" s="9"/>
      <c r="BG4573" s="9"/>
      <c r="BH4573" s="9"/>
      <c r="BI4573" s="9"/>
      <c r="BJ4573" s="9"/>
      <c r="BK4573" s="9"/>
      <c r="BL4573" s="9"/>
      <c r="BM4573" s="9"/>
      <c r="BN4573" s="9"/>
      <c r="BO4573" s="9"/>
      <c r="BP4573" s="9"/>
      <c r="BQ4573" s="9"/>
      <c r="BR4573" s="9"/>
      <c r="BS4573" s="9"/>
      <c r="BT4573" s="9"/>
      <c r="BU4573" s="9"/>
      <c r="BV4573" s="9"/>
      <c r="BW4573" s="9"/>
      <c r="BX4573" s="9"/>
      <c r="BY4573" s="9"/>
      <c r="BZ4573" s="9"/>
    </row>
    <row r="4574" spans="1:78">
      <c r="A4574" s="9"/>
      <c r="B4574" s="10"/>
      <c r="D4574" s="9"/>
      <c r="E4574" s="9"/>
      <c r="F4574" s="9"/>
      <c r="G4574" s="9"/>
      <c r="H4574" s="9"/>
      <c r="I4574" s="9"/>
      <c r="J4574" s="9"/>
      <c r="K4574" s="9"/>
      <c r="L4574" s="9"/>
      <c r="M4574" s="9"/>
      <c r="N4574" s="9"/>
      <c r="O4574" s="9"/>
      <c r="P4574" s="9"/>
      <c r="Q4574" s="9"/>
      <c r="R4574" s="9"/>
      <c r="S4574" s="9"/>
      <c r="T4574" s="9"/>
      <c r="U4574" s="9"/>
      <c r="V4574" s="9"/>
      <c r="W4574" s="9"/>
      <c r="X4574" s="9"/>
      <c r="Y4574" s="9"/>
      <c r="Z4574" s="9"/>
      <c r="AA4574" s="9"/>
      <c r="AB4574" s="9"/>
      <c r="AC4574" s="9"/>
      <c r="AD4574" s="9"/>
      <c r="AE4574" s="9"/>
      <c r="AF4574" s="9"/>
      <c r="AG4574" s="9"/>
      <c r="AH4574" s="9"/>
      <c r="AI4574" s="9"/>
      <c r="AJ4574" s="9"/>
      <c r="AK4574" s="9"/>
      <c r="AL4574" s="9"/>
      <c r="AM4574" s="9"/>
      <c r="AN4574" s="9"/>
      <c r="AO4574" s="9"/>
      <c r="AP4574" s="9"/>
      <c r="AQ4574" s="9"/>
      <c r="AR4574" s="9"/>
      <c r="AS4574" s="9"/>
      <c r="AT4574" s="9"/>
      <c r="AU4574" s="9"/>
      <c r="AV4574" s="9"/>
      <c r="AW4574" s="9"/>
      <c r="AX4574" s="9"/>
      <c r="AY4574" s="9"/>
      <c r="AZ4574" s="9"/>
      <c r="BA4574" s="9"/>
      <c r="BB4574" s="9"/>
      <c r="BC4574" s="9"/>
      <c r="BD4574" s="9"/>
      <c r="BE4574" s="9"/>
      <c r="BF4574" s="9"/>
      <c r="BG4574" s="9"/>
      <c r="BH4574" s="9"/>
      <c r="BI4574" s="9"/>
      <c r="BJ4574" s="9"/>
      <c r="BK4574" s="9"/>
      <c r="BL4574" s="9"/>
      <c r="BM4574" s="9"/>
      <c r="BN4574" s="9"/>
      <c r="BO4574" s="9"/>
      <c r="BP4574" s="9"/>
      <c r="BQ4574" s="9"/>
      <c r="BR4574" s="9"/>
      <c r="BS4574" s="9"/>
      <c r="BT4574" s="9"/>
      <c r="BU4574" s="9"/>
      <c r="BV4574" s="9"/>
      <c r="BW4574" s="9"/>
      <c r="BX4574" s="9"/>
      <c r="BY4574" s="9"/>
      <c r="BZ4574" s="9"/>
    </row>
    <row r="4575" spans="1:78">
      <c r="A4575" s="9"/>
      <c r="B4575" s="10"/>
      <c r="D4575" s="9"/>
      <c r="E4575" s="9"/>
      <c r="F4575" s="9"/>
      <c r="G4575" s="9"/>
      <c r="H4575" s="9"/>
      <c r="I4575" s="9"/>
      <c r="J4575" s="9"/>
      <c r="K4575" s="9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  <c r="W4575" s="9"/>
      <c r="X4575" s="9"/>
      <c r="Y4575" s="9"/>
      <c r="Z4575" s="9"/>
      <c r="AA4575" s="9"/>
      <c r="AB4575" s="9"/>
      <c r="AC4575" s="9"/>
      <c r="AD4575" s="9"/>
      <c r="AE4575" s="9"/>
      <c r="AF4575" s="9"/>
      <c r="AG4575" s="9"/>
      <c r="AH4575" s="9"/>
      <c r="AI4575" s="9"/>
      <c r="AJ4575" s="9"/>
      <c r="AK4575" s="9"/>
      <c r="AL4575" s="9"/>
      <c r="AM4575" s="9"/>
      <c r="AN4575" s="9"/>
      <c r="AO4575" s="9"/>
      <c r="AP4575" s="9"/>
      <c r="AQ4575" s="9"/>
      <c r="AR4575" s="9"/>
      <c r="AS4575" s="9"/>
      <c r="AT4575" s="9"/>
      <c r="AU4575" s="9"/>
      <c r="AV4575" s="9"/>
      <c r="AW4575" s="9"/>
      <c r="AX4575" s="9"/>
      <c r="AY4575" s="9"/>
      <c r="AZ4575" s="9"/>
      <c r="BA4575" s="9"/>
      <c r="BB4575" s="9"/>
      <c r="BC4575" s="9"/>
      <c r="BD4575" s="9"/>
      <c r="BE4575" s="9"/>
      <c r="BF4575" s="9"/>
      <c r="BG4575" s="9"/>
      <c r="BH4575" s="9"/>
      <c r="BI4575" s="9"/>
      <c r="BJ4575" s="9"/>
      <c r="BK4575" s="9"/>
      <c r="BL4575" s="9"/>
      <c r="BM4575" s="9"/>
      <c r="BN4575" s="9"/>
      <c r="BO4575" s="9"/>
      <c r="BP4575" s="9"/>
      <c r="BQ4575" s="9"/>
      <c r="BR4575" s="9"/>
      <c r="BS4575" s="9"/>
      <c r="BT4575" s="9"/>
      <c r="BU4575" s="9"/>
      <c r="BV4575" s="9"/>
      <c r="BW4575" s="9"/>
      <c r="BX4575" s="9"/>
      <c r="BY4575" s="9"/>
      <c r="BZ4575" s="9"/>
    </row>
    <row r="4576" spans="1:78">
      <c r="A4576" s="9"/>
      <c r="B4576" s="10"/>
      <c r="D4576" s="9"/>
      <c r="E4576" s="9"/>
      <c r="F4576" s="9"/>
      <c r="G4576" s="9"/>
      <c r="H4576" s="9"/>
      <c r="I4576" s="9"/>
      <c r="J4576" s="9"/>
      <c r="K4576" s="9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  <c r="W4576" s="9"/>
      <c r="X4576" s="9"/>
      <c r="Y4576" s="9"/>
      <c r="Z4576" s="9"/>
      <c r="AA4576" s="9"/>
      <c r="AB4576" s="9"/>
      <c r="AC4576" s="9"/>
      <c r="AD4576" s="9"/>
      <c r="AE4576" s="9"/>
      <c r="AF4576" s="9"/>
      <c r="AG4576" s="9"/>
      <c r="AH4576" s="9"/>
      <c r="AI4576" s="9"/>
      <c r="AJ4576" s="9"/>
      <c r="AK4576" s="9"/>
      <c r="AL4576" s="9"/>
      <c r="AM4576" s="9"/>
      <c r="AN4576" s="9"/>
      <c r="AO4576" s="9"/>
      <c r="AP4576" s="9"/>
      <c r="AQ4576" s="9"/>
      <c r="AR4576" s="9"/>
      <c r="AS4576" s="9"/>
      <c r="AT4576" s="9"/>
      <c r="AU4576" s="9"/>
      <c r="AV4576" s="9"/>
      <c r="AW4576" s="9"/>
      <c r="AX4576" s="9"/>
      <c r="AY4576" s="9"/>
      <c r="AZ4576" s="9"/>
      <c r="BA4576" s="9"/>
      <c r="BB4576" s="9"/>
      <c r="BC4576" s="9"/>
      <c r="BD4576" s="9"/>
      <c r="BE4576" s="9"/>
      <c r="BF4576" s="9"/>
      <c r="BG4576" s="9"/>
      <c r="BH4576" s="9"/>
      <c r="BI4576" s="9"/>
      <c r="BJ4576" s="9"/>
      <c r="BK4576" s="9"/>
      <c r="BL4576" s="9"/>
      <c r="BM4576" s="9"/>
      <c r="BN4576" s="9"/>
      <c r="BO4576" s="9"/>
      <c r="BP4576" s="9"/>
      <c r="BQ4576" s="9"/>
      <c r="BR4576" s="9"/>
      <c r="BS4576" s="9"/>
      <c r="BT4576" s="9"/>
      <c r="BU4576" s="9"/>
      <c r="BV4576" s="9"/>
      <c r="BW4576" s="9"/>
      <c r="BX4576" s="9"/>
      <c r="BY4576" s="9"/>
      <c r="BZ4576" s="9"/>
    </row>
    <row r="4577" spans="1:78">
      <c r="A4577" s="9"/>
      <c r="B4577" s="10"/>
      <c r="D4577" s="9"/>
      <c r="E4577" s="9"/>
      <c r="F4577" s="9"/>
      <c r="G4577" s="9"/>
      <c r="H4577" s="9"/>
      <c r="I4577" s="9"/>
      <c r="J4577" s="9"/>
      <c r="K4577" s="9"/>
      <c r="L4577" s="9"/>
      <c r="M4577" s="9"/>
      <c r="N4577" s="9"/>
      <c r="O4577" s="9"/>
      <c r="P4577" s="9"/>
      <c r="Q4577" s="9"/>
      <c r="R4577" s="9"/>
      <c r="S4577" s="9"/>
      <c r="T4577" s="9"/>
      <c r="U4577" s="9"/>
      <c r="V4577" s="9"/>
      <c r="W4577" s="9"/>
      <c r="X4577" s="9"/>
      <c r="Y4577" s="9"/>
      <c r="Z4577" s="9"/>
      <c r="AA4577" s="9"/>
      <c r="AB4577" s="9"/>
      <c r="AC4577" s="9"/>
      <c r="AD4577" s="9"/>
      <c r="AE4577" s="9"/>
      <c r="AF4577" s="9"/>
      <c r="AG4577" s="9"/>
      <c r="AH4577" s="9"/>
      <c r="AI4577" s="9"/>
      <c r="AJ4577" s="9"/>
      <c r="AK4577" s="9"/>
      <c r="AL4577" s="9"/>
      <c r="AM4577" s="9"/>
      <c r="AN4577" s="9"/>
      <c r="AO4577" s="9"/>
      <c r="AP4577" s="9"/>
      <c r="AQ4577" s="9"/>
      <c r="AR4577" s="9"/>
      <c r="AS4577" s="9"/>
      <c r="AT4577" s="9"/>
      <c r="AU4577" s="9"/>
      <c r="AV4577" s="9"/>
      <c r="AW4577" s="9"/>
      <c r="AX4577" s="9"/>
      <c r="AY4577" s="9"/>
      <c r="AZ4577" s="9"/>
      <c r="BA4577" s="9"/>
      <c r="BB4577" s="9"/>
      <c r="BC4577" s="9"/>
      <c r="BD4577" s="9"/>
      <c r="BE4577" s="9"/>
      <c r="BF4577" s="9"/>
      <c r="BG4577" s="9"/>
      <c r="BH4577" s="9"/>
      <c r="BI4577" s="9"/>
      <c r="BJ4577" s="9"/>
      <c r="BK4577" s="9"/>
      <c r="BL4577" s="9"/>
      <c r="BM4577" s="9"/>
      <c r="BN4577" s="9"/>
      <c r="BO4577" s="9"/>
      <c r="BP4577" s="9"/>
      <c r="BQ4577" s="9"/>
      <c r="BR4577" s="9"/>
      <c r="BS4577" s="9"/>
      <c r="BT4577" s="9"/>
      <c r="BU4577" s="9"/>
      <c r="BV4577" s="9"/>
      <c r="BW4577" s="9"/>
      <c r="BX4577" s="9"/>
      <c r="BY4577" s="9"/>
      <c r="BZ4577" s="9"/>
    </row>
    <row r="4578" spans="1:78">
      <c r="A4578" s="9"/>
      <c r="B4578" s="10"/>
      <c r="D4578" s="9"/>
      <c r="E4578" s="9"/>
      <c r="F4578" s="9"/>
      <c r="G4578" s="9"/>
      <c r="H4578" s="9"/>
      <c r="I4578" s="9"/>
      <c r="J4578" s="9"/>
      <c r="K4578" s="9"/>
      <c r="L4578" s="9"/>
      <c r="M4578" s="9"/>
      <c r="N4578" s="9"/>
      <c r="O4578" s="9"/>
      <c r="P4578" s="9"/>
      <c r="Q4578" s="9"/>
      <c r="R4578" s="9"/>
      <c r="S4578" s="9"/>
      <c r="T4578" s="9"/>
      <c r="U4578" s="9"/>
      <c r="V4578" s="9"/>
      <c r="W4578" s="9"/>
      <c r="X4578" s="9"/>
      <c r="Y4578" s="9"/>
      <c r="Z4578" s="9"/>
      <c r="AA4578" s="9"/>
      <c r="AB4578" s="9"/>
      <c r="AC4578" s="9"/>
      <c r="AD4578" s="9"/>
      <c r="AE4578" s="9"/>
      <c r="AF4578" s="9"/>
      <c r="AG4578" s="9"/>
      <c r="AH4578" s="9"/>
      <c r="AI4578" s="9"/>
      <c r="AJ4578" s="9"/>
      <c r="AK4578" s="9"/>
      <c r="AL4578" s="9"/>
      <c r="AM4578" s="9"/>
      <c r="AN4578" s="9"/>
      <c r="AO4578" s="9"/>
      <c r="AP4578" s="9"/>
      <c r="AQ4578" s="9"/>
      <c r="AR4578" s="9"/>
      <c r="AS4578" s="9"/>
      <c r="AT4578" s="9"/>
      <c r="AU4578" s="9"/>
      <c r="AV4578" s="9"/>
      <c r="AW4578" s="9"/>
      <c r="AX4578" s="9"/>
      <c r="AY4578" s="9"/>
      <c r="AZ4578" s="9"/>
      <c r="BA4578" s="9"/>
      <c r="BB4578" s="9"/>
      <c r="BC4578" s="9"/>
      <c r="BD4578" s="9"/>
      <c r="BE4578" s="9"/>
      <c r="BF4578" s="9"/>
      <c r="BG4578" s="9"/>
      <c r="BH4578" s="9"/>
      <c r="BI4578" s="9"/>
      <c r="BJ4578" s="9"/>
      <c r="BK4578" s="9"/>
      <c r="BL4578" s="9"/>
      <c r="BM4578" s="9"/>
      <c r="BN4578" s="9"/>
      <c r="BO4578" s="9"/>
      <c r="BP4578" s="9"/>
      <c r="BQ4578" s="9"/>
      <c r="BR4578" s="9"/>
      <c r="BS4578" s="9"/>
      <c r="BT4578" s="9"/>
      <c r="BU4578" s="9"/>
      <c r="BV4578" s="9"/>
      <c r="BW4578" s="9"/>
      <c r="BX4578" s="9"/>
      <c r="BY4578" s="9"/>
      <c r="BZ4578" s="9"/>
    </row>
    <row r="4579" spans="1:78">
      <c r="A4579" s="9"/>
      <c r="B4579" s="10"/>
      <c r="D4579" s="9"/>
      <c r="E4579" s="9"/>
      <c r="F4579" s="9"/>
      <c r="G4579" s="9"/>
      <c r="H4579" s="9"/>
      <c r="I4579" s="9"/>
      <c r="J4579" s="9"/>
      <c r="K4579" s="9"/>
      <c r="L4579" s="9"/>
      <c r="M4579" s="9"/>
      <c r="N4579" s="9"/>
      <c r="O4579" s="9"/>
      <c r="P4579" s="9"/>
      <c r="Q4579" s="9"/>
      <c r="R4579" s="9"/>
      <c r="S4579" s="9"/>
      <c r="T4579" s="9"/>
      <c r="U4579" s="9"/>
      <c r="V4579" s="9"/>
      <c r="W4579" s="9"/>
      <c r="X4579" s="9"/>
      <c r="Y4579" s="9"/>
      <c r="Z4579" s="9"/>
      <c r="AA4579" s="9"/>
      <c r="AB4579" s="9"/>
      <c r="AC4579" s="9"/>
      <c r="AD4579" s="9"/>
      <c r="AE4579" s="9"/>
      <c r="AF4579" s="9"/>
      <c r="AG4579" s="9"/>
      <c r="AH4579" s="9"/>
      <c r="AI4579" s="9"/>
      <c r="AJ4579" s="9"/>
      <c r="AK4579" s="9"/>
      <c r="AL4579" s="9"/>
      <c r="AM4579" s="9"/>
      <c r="AN4579" s="9"/>
      <c r="AO4579" s="9"/>
      <c r="AP4579" s="9"/>
      <c r="AQ4579" s="9"/>
      <c r="AR4579" s="9"/>
      <c r="AS4579" s="9"/>
      <c r="AT4579" s="9"/>
      <c r="AU4579" s="9"/>
      <c r="AV4579" s="9"/>
      <c r="AW4579" s="9"/>
      <c r="AX4579" s="9"/>
      <c r="AY4579" s="9"/>
      <c r="AZ4579" s="9"/>
      <c r="BA4579" s="9"/>
      <c r="BB4579" s="9"/>
      <c r="BC4579" s="9"/>
      <c r="BD4579" s="9"/>
      <c r="BE4579" s="9"/>
      <c r="BF4579" s="9"/>
      <c r="BG4579" s="9"/>
      <c r="BH4579" s="9"/>
      <c r="BI4579" s="9"/>
      <c r="BJ4579" s="9"/>
      <c r="BK4579" s="9"/>
      <c r="BL4579" s="9"/>
      <c r="BM4579" s="9"/>
      <c r="BN4579" s="9"/>
      <c r="BO4579" s="9"/>
      <c r="BP4579" s="9"/>
      <c r="BQ4579" s="9"/>
      <c r="BR4579" s="9"/>
      <c r="BS4579" s="9"/>
      <c r="BT4579" s="9"/>
      <c r="BU4579" s="9"/>
      <c r="BV4579" s="9"/>
      <c r="BW4579" s="9"/>
      <c r="BX4579" s="9"/>
      <c r="BY4579" s="9"/>
      <c r="BZ4579" s="9"/>
    </row>
    <row r="4580" spans="1:78">
      <c r="A4580" s="9"/>
      <c r="B4580" s="10"/>
      <c r="D4580" s="9"/>
      <c r="E4580" s="9"/>
      <c r="F4580" s="9"/>
      <c r="G4580" s="9"/>
      <c r="H4580" s="9"/>
      <c r="I4580" s="9"/>
      <c r="J4580" s="9"/>
      <c r="K4580" s="9"/>
      <c r="L4580" s="9"/>
      <c r="M4580" s="9"/>
      <c r="N4580" s="9"/>
      <c r="O4580" s="9"/>
      <c r="P4580" s="9"/>
      <c r="Q4580" s="9"/>
      <c r="R4580" s="9"/>
      <c r="S4580" s="9"/>
      <c r="T4580" s="9"/>
      <c r="U4580" s="9"/>
      <c r="V4580" s="9"/>
      <c r="W4580" s="9"/>
      <c r="X4580" s="9"/>
      <c r="Y4580" s="9"/>
      <c r="Z4580" s="9"/>
      <c r="AA4580" s="9"/>
      <c r="AB4580" s="9"/>
      <c r="AC4580" s="9"/>
      <c r="AD4580" s="9"/>
      <c r="AE4580" s="9"/>
      <c r="AF4580" s="9"/>
      <c r="AG4580" s="9"/>
      <c r="AH4580" s="9"/>
      <c r="AI4580" s="9"/>
      <c r="AJ4580" s="9"/>
      <c r="AK4580" s="9"/>
      <c r="AL4580" s="9"/>
      <c r="AM4580" s="9"/>
      <c r="AN4580" s="9"/>
      <c r="AO4580" s="9"/>
      <c r="AP4580" s="9"/>
      <c r="AQ4580" s="9"/>
      <c r="AR4580" s="9"/>
      <c r="AS4580" s="9"/>
      <c r="AT4580" s="9"/>
      <c r="AU4580" s="9"/>
      <c r="AV4580" s="9"/>
      <c r="AW4580" s="9"/>
      <c r="AX4580" s="9"/>
      <c r="AY4580" s="9"/>
      <c r="AZ4580" s="9"/>
      <c r="BA4580" s="9"/>
      <c r="BB4580" s="9"/>
      <c r="BC4580" s="9"/>
      <c r="BD4580" s="9"/>
      <c r="BE4580" s="9"/>
      <c r="BF4580" s="9"/>
      <c r="BG4580" s="9"/>
      <c r="BH4580" s="9"/>
      <c r="BI4580" s="9"/>
      <c r="BJ4580" s="9"/>
      <c r="BK4580" s="9"/>
      <c r="BL4580" s="9"/>
      <c r="BM4580" s="9"/>
      <c r="BN4580" s="9"/>
      <c r="BO4580" s="9"/>
      <c r="BP4580" s="9"/>
      <c r="BQ4580" s="9"/>
      <c r="BR4580" s="9"/>
      <c r="BS4580" s="9"/>
      <c r="BT4580" s="9"/>
      <c r="BU4580" s="9"/>
      <c r="BV4580" s="9"/>
      <c r="BW4580" s="9"/>
      <c r="BX4580" s="9"/>
      <c r="BY4580" s="9"/>
      <c r="BZ4580" s="9"/>
    </row>
    <row r="4581" spans="1:78">
      <c r="A4581" s="9"/>
      <c r="B4581" s="10"/>
      <c r="D4581" s="9"/>
      <c r="E4581" s="9"/>
      <c r="F4581" s="9"/>
      <c r="G4581" s="9"/>
      <c r="H4581" s="9"/>
      <c r="I4581" s="9"/>
      <c r="J4581" s="9"/>
      <c r="K4581" s="9"/>
      <c r="L4581" s="9"/>
      <c r="M4581" s="9"/>
      <c r="N4581" s="9"/>
      <c r="O4581" s="9"/>
      <c r="P4581" s="9"/>
      <c r="Q4581" s="9"/>
      <c r="R4581" s="9"/>
      <c r="S4581" s="9"/>
      <c r="T4581" s="9"/>
      <c r="U4581" s="9"/>
      <c r="V4581" s="9"/>
      <c r="W4581" s="9"/>
      <c r="X4581" s="9"/>
      <c r="Y4581" s="9"/>
      <c r="Z4581" s="9"/>
      <c r="AA4581" s="9"/>
      <c r="AB4581" s="9"/>
      <c r="AC4581" s="9"/>
      <c r="AD4581" s="9"/>
      <c r="AE4581" s="9"/>
      <c r="AF4581" s="9"/>
      <c r="AG4581" s="9"/>
      <c r="AH4581" s="9"/>
      <c r="AI4581" s="9"/>
      <c r="AJ4581" s="9"/>
      <c r="AK4581" s="9"/>
      <c r="AL4581" s="9"/>
      <c r="AM4581" s="9"/>
      <c r="AN4581" s="9"/>
      <c r="AO4581" s="9"/>
      <c r="AP4581" s="9"/>
      <c r="AQ4581" s="9"/>
      <c r="AR4581" s="9"/>
      <c r="AS4581" s="9"/>
      <c r="AT4581" s="9"/>
      <c r="AU4581" s="9"/>
      <c r="AV4581" s="9"/>
      <c r="AW4581" s="9"/>
      <c r="AX4581" s="9"/>
      <c r="AY4581" s="9"/>
      <c r="AZ4581" s="9"/>
      <c r="BA4581" s="9"/>
      <c r="BB4581" s="9"/>
      <c r="BC4581" s="9"/>
      <c r="BD4581" s="9"/>
      <c r="BE4581" s="9"/>
      <c r="BF4581" s="9"/>
      <c r="BG4581" s="9"/>
      <c r="BH4581" s="9"/>
      <c r="BI4581" s="9"/>
      <c r="BJ4581" s="9"/>
      <c r="BK4581" s="9"/>
      <c r="BL4581" s="9"/>
      <c r="BM4581" s="9"/>
      <c r="BN4581" s="9"/>
      <c r="BO4581" s="9"/>
      <c r="BP4581" s="9"/>
      <c r="BQ4581" s="9"/>
      <c r="BR4581" s="9"/>
      <c r="BS4581" s="9"/>
      <c r="BT4581" s="9"/>
      <c r="BU4581" s="9"/>
      <c r="BV4581" s="9"/>
      <c r="BW4581" s="9"/>
      <c r="BX4581" s="9"/>
      <c r="BY4581" s="9"/>
      <c r="BZ4581" s="9"/>
    </row>
    <row r="4582" spans="1:78">
      <c r="A4582" s="9"/>
      <c r="B4582" s="10"/>
      <c r="D4582" s="9"/>
      <c r="E4582" s="9"/>
      <c r="F4582" s="9"/>
      <c r="G4582" s="9"/>
      <c r="H4582" s="9"/>
      <c r="I4582" s="9"/>
      <c r="J4582" s="9"/>
      <c r="K4582" s="9"/>
      <c r="L4582" s="9"/>
      <c r="M4582" s="9"/>
      <c r="N4582" s="9"/>
      <c r="O4582" s="9"/>
      <c r="P4582" s="9"/>
      <c r="Q4582" s="9"/>
      <c r="R4582" s="9"/>
      <c r="S4582" s="9"/>
      <c r="T4582" s="9"/>
      <c r="U4582" s="9"/>
      <c r="V4582" s="9"/>
      <c r="W4582" s="9"/>
      <c r="X4582" s="9"/>
      <c r="Y4582" s="9"/>
      <c r="Z4582" s="9"/>
      <c r="AA4582" s="9"/>
      <c r="AB4582" s="9"/>
      <c r="AC4582" s="9"/>
      <c r="AD4582" s="9"/>
      <c r="AE4582" s="9"/>
      <c r="AF4582" s="9"/>
      <c r="AG4582" s="9"/>
      <c r="AH4582" s="9"/>
      <c r="AI4582" s="9"/>
      <c r="AJ4582" s="9"/>
      <c r="AK4582" s="9"/>
      <c r="AL4582" s="9"/>
      <c r="AM4582" s="9"/>
      <c r="AN4582" s="9"/>
      <c r="AO4582" s="9"/>
      <c r="AP4582" s="9"/>
      <c r="AQ4582" s="9"/>
      <c r="AR4582" s="9"/>
      <c r="AS4582" s="9"/>
      <c r="AT4582" s="9"/>
      <c r="AU4582" s="9"/>
      <c r="AV4582" s="9"/>
      <c r="AW4582" s="9"/>
      <c r="AX4582" s="9"/>
      <c r="AY4582" s="9"/>
      <c r="AZ4582" s="9"/>
      <c r="BA4582" s="9"/>
      <c r="BB4582" s="9"/>
      <c r="BC4582" s="9"/>
      <c r="BD4582" s="9"/>
      <c r="BE4582" s="9"/>
      <c r="BF4582" s="9"/>
      <c r="BG4582" s="9"/>
      <c r="BH4582" s="9"/>
      <c r="BI4582" s="9"/>
      <c r="BJ4582" s="9"/>
      <c r="BK4582" s="9"/>
      <c r="BL4582" s="9"/>
      <c r="BM4582" s="9"/>
      <c r="BN4582" s="9"/>
      <c r="BO4582" s="9"/>
      <c r="BP4582" s="9"/>
      <c r="BQ4582" s="9"/>
      <c r="BR4582" s="9"/>
      <c r="BS4582" s="9"/>
      <c r="BT4582" s="9"/>
      <c r="BU4582" s="9"/>
      <c r="BV4582" s="9"/>
      <c r="BW4582" s="9"/>
      <c r="BX4582" s="9"/>
      <c r="BY4582" s="9"/>
      <c r="BZ4582" s="9"/>
    </row>
    <row r="4583" spans="1:78">
      <c r="A4583" s="9"/>
      <c r="B4583" s="10"/>
      <c r="D4583" s="9"/>
      <c r="E4583" s="9"/>
      <c r="F4583" s="9"/>
      <c r="G4583" s="9"/>
      <c r="H4583" s="9"/>
      <c r="I4583" s="9"/>
      <c r="J4583" s="9"/>
      <c r="K4583" s="9"/>
      <c r="L4583" s="9"/>
      <c r="M4583" s="9"/>
      <c r="N4583" s="9"/>
      <c r="O4583" s="9"/>
      <c r="P4583" s="9"/>
      <c r="Q4583" s="9"/>
      <c r="R4583" s="9"/>
      <c r="S4583" s="9"/>
      <c r="T4583" s="9"/>
      <c r="U4583" s="9"/>
      <c r="V4583" s="9"/>
      <c r="W4583" s="9"/>
      <c r="X4583" s="9"/>
      <c r="Y4583" s="9"/>
      <c r="Z4583" s="9"/>
      <c r="AA4583" s="9"/>
      <c r="AB4583" s="9"/>
      <c r="AC4583" s="9"/>
      <c r="AD4583" s="9"/>
      <c r="AE4583" s="9"/>
      <c r="AF4583" s="9"/>
      <c r="AG4583" s="9"/>
      <c r="AH4583" s="9"/>
      <c r="AI4583" s="9"/>
      <c r="AJ4583" s="9"/>
      <c r="AK4583" s="9"/>
      <c r="AL4583" s="9"/>
      <c r="AM4583" s="9"/>
      <c r="AN4583" s="9"/>
      <c r="AO4583" s="9"/>
      <c r="AP4583" s="9"/>
      <c r="AQ4583" s="9"/>
      <c r="AR4583" s="9"/>
      <c r="AS4583" s="9"/>
      <c r="AT4583" s="9"/>
      <c r="AU4583" s="9"/>
      <c r="AV4583" s="9"/>
      <c r="AW4583" s="9"/>
      <c r="AX4583" s="9"/>
      <c r="AY4583" s="9"/>
      <c r="AZ4583" s="9"/>
      <c r="BA4583" s="9"/>
      <c r="BB4583" s="9"/>
      <c r="BC4583" s="9"/>
      <c r="BD4583" s="9"/>
      <c r="BE4583" s="9"/>
      <c r="BF4583" s="9"/>
      <c r="BG4583" s="9"/>
      <c r="BH4583" s="9"/>
      <c r="BI4583" s="9"/>
      <c r="BJ4583" s="9"/>
      <c r="BK4583" s="9"/>
      <c r="BL4583" s="9"/>
      <c r="BM4583" s="9"/>
      <c r="BN4583" s="9"/>
      <c r="BO4583" s="9"/>
      <c r="BP4583" s="9"/>
      <c r="BQ4583" s="9"/>
      <c r="BR4583" s="9"/>
      <c r="BS4583" s="9"/>
      <c r="BT4583" s="9"/>
      <c r="BU4583" s="9"/>
      <c r="BV4583" s="9"/>
      <c r="BW4583" s="9"/>
      <c r="BX4583" s="9"/>
      <c r="BY4583" s="9"/>
      <c r="BZ4583" s="9"/>
    </row>
    <row r="4584" spans="1:78">
      <c r="A4584" s="9"/>
      <c r="B4584" s="10"/>
      <c r="D4584" s="9"/>
      <c r="E4584" s="9"/>
      <c r="F4584" s="9"/>
      <c r="G4584" s="9"/>
      <c r="H4584" s="9"/>
      <c r="I4584" s="9"/>
      <c r="J4584" s="9"/>
      <c r="K4584" s="9"/>
      <c r="L4584" s="9"/>
      <c r="M4584" s="9"/>
      <c r="N4584" s="9"/>
      <c r="O4584" s="9"/>
      <c r="P4584" s="9"/>
      <c r="Q4584" s="9"/>
      <c r="R4584" s="9"/>
      <c r="S4584" s="9"/>
      <c r="T4584" s="9"/>
      <c r="U4584" s="9"/>
      <c r="V4584" s="9"/>
      <c r="W4584" s="9"/>
      <c r="X4584" s="9"/>
      <c r="Y4584" s="9"/>
      <c r="Z4584" s="9"/>
      <c r="AA4584" s="9"/>
      <c r="AB4584" s="9"/>
      <c r="AC4584" s="9"/>
      <c r="AD4584" s="9"/>
      <c r="AE4584" s="9"/>
      <c r="AF4584" s="9"/>
      <c r="AG4584" s="9"/>
      <c r="AH4584" s="9"/>
      <c r="AI4584" s="9"/>
      <c r="AJ4584" s="9"/>
      <c r="AK4584" s="9"/>
      <c r="AL4584" s="9"/>
      <c r="AM4584" s="9"/>
      <c r="AN4584" s="9"/>
      <c r="AO4584" s="9"/>
      <c r="AP4584" s="9"/>
      <c r="AQ4584" s="9"/>
      <c r="AR4584" s="9"/>
      <c r="AS4584" s="9"/>
      <c r="AT4584" s="9"/>
      <c r="AU4584" s="9"/>
      <c r="AV4584" s="9"/>
      <c r="AW4584" s="9"/>
      <c r="AX4584" s="9"/>
      <c r="AY4584" s="9"/>
      <c r="AZ4584" s="9"/>
      <c r="BA4584" s="9"/>
      <c r="BB4584" s="9"/>
      <c r="BC4584" s="9"/>
      <c r="BD4584" s="9"/>
      <c r="BE4584" s="9"/>
      <c r="BF4584" s="9"/>
      <c r="BG4584" s="9"/>
      <c r="BH4584" s="9"/>
      <c r="BI4584" s="9"/>
      <c r="BJ4584" s="9"/>
      <c r="BK4584" s="9"/>
      <c r="BL4584" s="9"/>
      <c r="BM4584" s="9"/>
      <c r="BN4584" s="9"/>
      <c r="BO4584" s="9"/>
      <c r="BP4584" s="9"/>
      <c r="BQ4584" s="9"/>
      <c r="BR4584" s="9"/>
      <c r="BS4584" s="9"/>
      <c r="BT4584" s="9"/>
      <c r="BU4584" s="9"/>
      <c r="BV4584" s="9"/>
      <c r="BW4584" s="9"/>
      <c r="BX4584" s="9"/>
      <c r="BY4584" s="9"/>
      <c r="BZ4584" s="9"/>
    </row>
    <row r="4585" spans="1:78">
      <c r="A4585" s="9"/>
      <c r="B4585" s="10"/>
      <c r="D4585" s="9"/>
      <c r="E4585" s="9"/>
      <c r="F4585" s="9"/>
      <c r="G4585" s="9"/>
      <c r="H4585" s="9"/>
      <c r="I4585" s="9"/>
      <c r="J4585" s="9"/>
      <c r="K4585" s="9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  <c r="W4585" s="9"/>
      <c r="X4585" s="9"/>
      <c r="Y4585" s="9"/>
      <c r="Z4585" s="9"/>
      <c r="AA4585" s="9"/>
      <c r="AB4585" s="9"/>
      <c r="AC4585" s="9"/>
      <c r="AD4585" s="9"/>
      <c r="AE4585" s="9"/>
      <c r="AF4585" s="9"/>
      <c r="AG4585" s="9"/>
      <c r="AH4585" s="9"/>
      <c r="AI4585" s="9"/>
      <c r="AJ4585" s="9"/>
      <c r="AK4585" s="9"/>
      <c r="AL4585" s="9"/>
      <c r="AM4585" s="9"/>
      <c r="AN4585" s="9"/>
      <c r="AO4585" s="9"/>
      <c r="AP4585" s="9"/>
      <c r="AQ4585" s="9"/>
      <c r="AR4585" s="9"/>
      <c r="AS4585" s="9"/>
      <c r="AT4585" s="9"/>
      <c r="AU4585" s="9"/>
      <c r="AV4585" s="9"/>
      <c r="AW4585" s="9"/>
      <c r="AX4585" s="9"/>
      <c r="AY4585" s="9"/>
      <c r="AZ4585" s="9"/>
      <c r="BA4585" s="9"/>
      <c r="BB4585" s="9"/>
      <c r="BC4585" s="9"/>
      <c r="BD4585" s="9"/>
      <c r="BE4585" s="9"/>
      <c r="BF4585" s="9"/>
      <c r="BG4585" s="9"/>
      <c r="BH4585" s="9"/>
      <c r="BI4585" s="9"/>
      <c r="BJ4585" s="9"/>
      <c r="BK4585" s="9"/>
      <c r="BL4585" s="9"/>
      <c r="BM4585" s="9"/>
      <c r="BN4585" s="9"/>
      <c r="BO4585" s="9"/>
      <c r="BP4585" s="9"/>
      <c r="BQ4585" s="9"/>
      <c r="BR4585" s="9"/>
      <c r="BS4585" s="9"/>
      <c r="BT4585" s="9"/>
      <c r="BU4585" s="9"/>
      <c r="BV4585" s="9"/>
      <c r="BW4585" s="9"/>
      <c r="BX4585" s="9"/>
      <c r="BY4585" s="9"/>
      <c r="BZ4585" s="9"/>
    </row>
    <row r="4586" spans="1:78">
      <c r="A4586" s="9"/>
      <c r="B4586" s="10"/>
      <c r="D4586" s="9"/>
      <c r="E4586" s="9"/>
      <c r="F4586" s="9"/>
      <c r="G4586" s="9"/>
      <c r="H4586" s="9"/>
      <c r="I4586" s="9"/>
      <c r="J4586" s="9"/>
      <c r="K4586" s="9"/>
      <c r="L4586" s="9"/>
      <c r="M4586" s="9"/>
      <c r="N4586" s="9"/>
      <c r="O4586" s="9"/>
      <c r="P4586" s="9"/>
      <c r="Q4586" s="9"/>
      <c r="R4586" s="9"/>
      <c r="S4586" s="9"/>
      <c r="T4586" s="9"/>
      <c r="U4586" s="9"/>
      <c r="V4586" s="9"/>
      <c r="W4586" s="9"/>
      <c r="X4586" s="9"/>
      <c r="Y4586" s="9"/>
      <c r="Z4586" s="9"/>
      <c r="AA4586" s="9"/>
      <c r="AB4586" s="9"/>
      <c r="AC4586" s="9"/>
      <c r="AD4586" s="9"/>
      <c r="AE4586" s="9"/>
      <c r="AF4586" s="9"/>
      <c r="AG4586" s="9"/>
      <c r="AH4586" s="9"/>
      <c r="AI4586" s="9"/>
      <c r="AJ4586" s="9"/>
      <c r="AK4586" s="9"/>
      <c r="AL4586" s="9"/>
      <c r="AM4586" s="9"/>
      <c r="AN4586" s="9"/>
      <c r="AO4586" s="9"/>
      <c r="AP4586" s="9"/>
      <c r="AQ4586" s="9"/>
      <c r="AR4586" s="9"/>
      <c r="AS4586" s="9"/>
      <c r="AT4586" s="9"/>
      <c r="AU4586" s="9"/>
      <c r="AV4586" s="9"/>
      <c r="AW4586" s="9"/>
      <c r="AX4586" s="9"/>
      <c r="AY4586" s="9"/>
      <c r="AZ4586" s="9"/>
      <c r="BA4586" s="9"/>
      <c r="BB4586" s="9"/>
      <c r="BC4586" s="9"/>
      <c r="BD4586" s="9"/>
      <c r="BE4586" s="9"/>
      <c r="BF4586" s="9"/>
      <c r="BG4586" s="9"/>
      <c r="BH4586" s="9"/>
      <c r="BI4586" s="9"/>
      <c r="BJ4586" s="9"/>
      <c r="BK4586" s="9"/>
      <c r="BL4586" s="9"/>
      <c r="BM4586" s="9"/>
      <c r="BN4586" s="9"/>
      <c r="BO4586" s="9"/>
      <c r="BP4586" s="9"/>
      <c r="BQ4586" s="9"/>
      <c r="BR4586" s="9"/>
      <c r="BS4586" s="9"/>
      <c r="BT4586" s="9"/>
      <c r="BU4586" s="9"/>
      <c r="BV4586" s="9"/>
      <c r="BW4586" s="9"/>
      <c r="BX4586" s="9"/>
      <c r="BY4586" s="9"/>
      <c r="BZ4586" s="9"/>
    </row>
    <row r="4587" spans="1:78">
      <c r="A4587" s="9"/>
      <c r="B4587" s="10"/>
      <c r="D4587" s="9"/>
      <c r="E4587" s="9"/>
      <c r="F4587" s="9"/>
      <c r="G4587" s="9"/>
      <c r="H4587" s="9"/>
      <c r="I4587" s="9"/>
      <c r="J4587" s="9"/>
      <c r="K4587" s="9"/>
      <c r="L4587" s="9"/>
      <c r="M4587" s="9"/>
      <c r="N4587" s="9"/>
      <c r="O4587" s="9"/>
      <c r="P4587" s="9"/>
      <c r="Q4587" s="9"/>
      <c r="R4587" s="9"/>
      <c r="S4587" s="9"/>
      <c r="T4587" s="9"/>
      <c r="U4587" s="9"/>
      <c r="V4587" s="9"/>
      <c r="W4587" s="9"/>
      <c r="X4587" s="9"/>
      <c r="Y4587" s="9"/>
      <c r="Z4587" s="9"/>
      <c r="AA4587" s="9"/>
      <c r="AB4587" s="9"/>
      <c r="AC4587" s="9"/>
      <c r="AD4587" s="9"/>
      <c r="AE4587" s="9"/>
      <c r="AF4587" s="9"/>
      <c r="AG4587" s="9"/>
      <c r="AH4587" s="9"/>
      <c r="AI4587" s="9"/>
      <c r="AJ4587" s="9"/>
      <c r="AK4587" s="9"/>
      <c r="AL4587" s="9"/>
      <c r="AM4587" s="9"/>
      <c r="AN4587" s="9"/>
      <c r="AO4587" s="9"/>
      <c r="AP4587" s="9"/>
      <c r="AQ4587" s="9"/>
      <c r="AR4587" s="9"/>
      <c r="AS4587" s="9"/>
      <c r="AT4587" s="9"/>
      <c r="AU4587" s="9"/>
      <c r="AV4587" s="9"/>
      <c r="AW4587" s="9"/>
      <c r="AX4587" s="9"/>
      <c r="AY4587" s="9"/>
      <c r="AZ4587" s="9"/>
      <c r="BA4587" s="9"/>
      <c r="BB4587" s="9"/>
      <c r="BC4587" s="9"/>
      <c r="BD4587" s="9"/>
      <c r="BE4587" s="9"/>
      <c r="BF4587" s="9"/>
      <c r="BG4587" s="9"/>
      <c r="BH4587" s="9"/>
      <c r="BI4587" s="9"/>
      <c r="BJ4587" s="9"/>
      <c r="BK4587" s="9"/>
      <c r="BL4587" s="9"/>
      <c r="BM4587" s="9"/>
      <c r="BN4587" s="9"/>
      <c r="BO4587" s="9"/>
      <c r="BP4587" s="9"/>
      <c r="BQ4587" s="9"/>
      <c r="BR4587" s="9"/>
      <c r="BS4587" s="9"/>
      <c r="BT4587" s="9"/>
      <c r="BU4587" s="9"/>
      <c r="BV4587" s="9"/>
      <c r="BW4587" s="9"/>
      <c r="BX4587" s="9"/>
      <c r="BY4587" s="9"/>
      <c r="BZ4587" s="9"/>
    </row>
    <row r="4588" spans="1:78">
      <c r="A4588" s="9"/>
      <c r="B4588" s="10"/>
      <c r="D4588" s="9"/>
      <c r="E4588" s="9"/>
      <c r="F4588" s="9"/>
      <c r="G4588" s="9"/>
      <c r="H4588" s="9"/>
      <c r="I4588" s="9"/>
      <c r="J4588" s="9"/>
      <c r="K4588" s="9"/>
      <c r="L4588" s="9"/>
      <c r="M4588" s="9"/>
      <c r="N4588" s="9"/>
      <c r="O4588" s="9"/>
      <c r="P4588" s="9"/>
      <c r="Q4588" s="9"/>
      <c r="R4588" s="9"/>
      <c r="S4588" s="9"/>
      <c r="T4588" s="9"/>
      <c r="U4588" s="9"/>
      <c r="V4588" s="9"/>
      <c r="W4588" s="9"/>
      <c r="X4588" s="9"/>
      <c r="Y4588" s="9"/>
      <c r="Z4588" s="9"/>
      <c r="AA4588" s="9"/>
      <c r="AB4588" s="9"/>
      <c r="AC4588" s="9"/>
      <c r="AD4588" s="9"/>
      <c r="AE4588" s="9"/>
      <c r="AF4588" s="9"/>
      <c r="AG4588" s="9"/>
      <c r="AH4588" s="9"/>
      <c r="AI4588" s="9"/>
      <c r="AJ4588" s="9"/>
      <c r="AK4588" s="9"/>
      <c r="AL4588" s="9"/>
      <c r="AM4588" s="9"/>
      <c r="AN4588" s="9"/>
      <c r="AO4588" s="9"/>
      <c r="AP4588" s="9"/>
      <c r="AQ4588" s="9"/>
      <c r="AR4588" s="9"/>
      <c r="AS4588" s="9"/>
      <c r="AT4588" s="9"/>
      <c r="AU4588" s="9"/>
      <c r="AV4588" s="9"/>
      <c r="AW4588" s="9"/>
      <c r="AX4588" s="9"/>
      <c r="AY4588" s="9"/>
      <c r="AZ4588" s="9"/>
      <c r="BA4588" s="9"/>
      <c r="BB4588" s="9"/>
      <c r="BC4588" s="9"/>
      <c r="BD4588" s="9"/>
      <c r="BE4588" s="9"/>
      <c r="BF4588" s="9"/>
      <c r="BG4588" s="9"/>
      <c r="BH4588" s="9"/>
      <c r="BI4588" s="9"/>
      <c r="BJ4588" s="9"/>
      <c r="BK4588" s="9"/>
      <c r="BL4588" s="9"/>
      <c r="BM4588" s="9"/>
      <c r="BN4588" s="9"/>
      <c r="BO4588" s="9"/>
      <c r="BP4588" s="9"/>
      <c r="BQ4588" s="9"/>
      <c r="BR4588" s="9"/>
      <c r="BS4588" s="9"/>
      <c r="BT4588" s="9"/>
      <c r="BU4588" s="9"/>
      <c r="BV4588" s="9"/>
      <c r="BW4588" s="9"/>
      <c r="BX4588" s="9"/>
      <c r="BY4588" s="9"/>
      <c r="BZ4588" s="9"/>
    </row>
    <row r="4589" spans="1:78">
      <c r="A4589" s="9"/>
      <c r="B4589" s="10"/>
      <c r="D4589" s="9"/>
      <c r="E4589" s="9"/>
      <c r="F4589" s="9"/>
      <c r="G4589" s="9"/>
      <c r="H4589" s="9"/>
      <c r="I4589" s="9"/>
      <c r="J4589" s="9"/>
      <c r="K4589" s="9"/>
      <c r="L4589" s="9"/>
      <c r="M4589" s="9"/>
      <c r="N4589" s="9"/>
      <c r="O4589" s="9"/>
      <c r="P4589" s="9"/>
      <c r="Q4589" s="9"/>
      <c r="R4589" s="9"/>
      <c r="S4589" s="9"/>
      <c r="T4589" s="9"/>
      <c r="U4589" s="9"/>
      <c r="V4589" s="9"/>
      <c r="W4589" s="9"/>
      <c r="X4589" s="9"/>
      <c r="Y4589" s="9"/>
      <c r="Z4589" s="9"/>
      <c r="AA4589" s="9"/>
      <c r="AB4589" s="9"/>
      <c r="AC4589" s="9"/>
      <c r="AD4589" s="9"/>
      <c r="AE4589" s="9"/>
      <c r="AF4589" s="9"/>
      <c r="AG4589" s="9"/>
      <c r="AH4589" s="9"/>
      <c r="AI4589" s="9"/>
      <c r="AJ4589" s="9"/>
      <c r="AK4589" s="9"/>
      <c r="AL4589" s="9"/>
      <c r="AM4589" s="9"/>
      <c r="AN4589" s="9"/>
      <c r="AO4589" s="9"/>
      <c r="AP4589" s="9"/>
      <c r="AQ4589" s="9"/>
      <c r="AR4589" s="9"/>
      <c r="AS4589" s="9"/>
      <c r="AT4589" s="9"/>
      <c r="AU4589" s="9"/>
      <c r="AV4589" s="9"/>
      <c r="AW4589" s="9"/>
      <c r="AX4589" s="9"/>
      <c r="AY4589" s="9"/>
      <c r="AZ4589" s="9"/>
      <c r="BA4589" s="9"/>
      <c r="BB4589" s="9"/>
      <c r="BC4589" s="9"/>
      <c r="BD4589" s="9"/>
      <c r="BE4589" s="9"/>
      <c r="BF4589" s="9"/>
      <c r="BG4589" s="9"/>
      <c r="BH4589" s="9"/>
      <c r="BI4589" s="9"/>
      <c r="BJ4589" s="9"/>
      <c r="BK4589" s="9"/>
      <c r="BL4589" s="9"/>
      <c r="BM4589" s="9"/>
      <c r="BN4589" s="9"/>
      <c r="BO4589" s="9"/>
      <c r="BP4589" s="9"/>
      <c r="BQ4589" s="9"/>
      <c r="BR4589" s="9"/>
      <c r="BS4589" s="9"/>
      <c r="BT4589" s="9"/>
      <c r="BU4589" s="9"/>
      <c r="BV4589" s="9"/>
      <c r="BW4589" s="9"/>
      <c r="BX4589" s="9"/>
      <c r="BY4589" s="9"/>
      <c r="BZ4589" s="9"/>
    </row>
    <row r="4590" spans="1:78">
      <c r="A4590" s="9"/>
      <c r="B4590" s="10"/>
      <c r="D4590" s="9"/>
      <c r="E4590" s="9"/>
      <c r="F4590" s="9"/>
      <c r="G4590" s="9"/>
      <c r="H4590" s="9"/>
      <c r="I4590" s="9"/>
      <c r="J4590" s="9"/>
      <c r="K4590" s="9"/>
      <c r="L4590" s="9"/>
      <c r="M4590" s="9"/>
      <c r="N4590" s="9"/>
      <c r="O4590" s="9"/>
      <c r="P4590" s="9"/>
      <c r="Q4590" s="9"/>
      <c r="R4590" s="9"/>
      <c r="S4590" s="9"/>
      <c r="T4590" s="9"/>
      <c r="U4590" s="9"/>
      <c r="V4590" s="9"/>
      <c r="W4590" s="9"/>
      <c r="X4590" s="9"/>
      <c r="Y4590" s="9"/>
      <c r="Z4590" s="9"/>
      <c r="AA4590" s="9"/>
      <c r="AB4590" s="9"/>
      <c r="AC4590" s="9"/>
      <c r="AD4590" s="9"/>
      <c r="AE4590" s="9"/>
      <c r="AF4590" s="9"/>
      <c r="AG4590" s="9"/>
      <c r="AH4590" s="9"/>
      <c r="AI4590" s="9"/>
      <c r="AJ4590" s="9"/>
      <c r="AK4590" s="9"/>
      <c r="AL4590" s="9"/>
      <c r="AM4590" s="9"/>
      <c r="AN4590" s="9"/>
      <c r="AO4590" s="9"/>
      <c r="AP4590" s="9"/>
      <c r="AQ4590" s="9"/>
      <c r="AR4590" s="9"/>
      <c r="AS4590" s="9"/>
      <c r="AT4590" s="9"/>
      <c r="AU4590" s="9"/>
      <c r="AV4590" s="9"/>
      <c r="AW4590" s="9"/>
      <c r="AX4590" s="9"/>
      <c r="AY4590" s="9"/>
      <c r="AZ4590" s="9"/>
      <c r="BA4590" s="9"/>
      <c r="BB4590" s="9"/>
      <c r="BC4590" s="9"/>
      <c r="BD4590" s="9"/>
      <c r="BE4590" s="9"/>
      <c r="BF4590" s="9"/>
      <c r="BG4590" s="9"/>
      <c r="BH4590" s="9"/>
      <c r="BI4590" s="9"/>
      <c r="BJ4590" s="9"/>
      <c r="BK4590" s="9"/>
      <c r="BL4590" s="9"/>
      <c r="BM4590" s="9"/>
      <c r="BN4590" s="9"/>
      <c r="BO4590" s="9"/>
      <c r="BP4590" s="9"/>
      <c r="BQ4590" s="9"/>
      <c r="BR4590" s="9"/>
      <c r="BS4590" s="9"/>
      <c r="BT4590" s="9"/>
      <c r="BU4590" s="9"/>
      <c r="BV4590" s="9"/>
      <c r="BW4590" s="9"/>
      <c r="BX4590" s="9"/>
      <c r="BY4590" s="9"/>
      <c r="BZ4590" s="9"/>
    </row>
    <row r="4591" spans="1:78">
      <c r="A4591" s="9"/>
      <c r="B4591" s="10"/>
      <c r="D4591" s="9"/>
      <c r="E4591" s="9"/>
      <c r="F4591" s="9"/>
      <c r="G4591" s="9"/>
      <c r="H4591" s="9"/>
      <c r="I4591" s="9"/>
      <c r="J4591" s="9"/>
      <c r="K4591" s="9"/>
      <c r="L4591" s="9"/>
      <c r="M4591" s="9"/>
      <c r="N4591" s="9"/>
      <c r="O4591" s="9"/>
      <c r="P4591" s="9"/>
      <c r="Q4591" s="9"/>
      <c r="R4591" s="9"/>
      <c r="S4591" s="9"/>
      <c r="T4591" s="9"/>
      <c r="U4591" s="9"/>
      <c r="V4591" s="9"/>
      <c r="W4591" s="9"/>
      <c r="X4591" s="9"/>
      <c r="Y4591" s="9"/>
      <c r="Z4591" s="9"/>
      <c r="AA4591" s="9"/>
      <c r="AB4591" s="9"/>
      <c r="AC4591" s="9"/>
      <c r="AD4591" s="9"/>
      <c r="AE4591" s="9"/>
      <c r="AF4591" s="9"/>
      <c r="AG4591" s="9"/>
      <c r="AH4591" s="9"/>
      <c r="AI4591" s="9"/>
      <c r="AJ4591" s="9"/>
      <c r="AK4591" s="9"/>
      <c r="AL4591" s="9"/>
      <c r="AM4591" s="9"/>
      <c r="AN4591" s="9"/>
      <c r="AO4591" s="9"/>
      <c r="AP4591" s="9"/>
      <c r="AQ4591" s="9"/>
      <c r="AR4591" s="9"/>
      <c r="AS4591" s="9"/>
      <c r="AT4591" s="9"/>
      <c r="AU4591" s="9"/>
      <c r="AV4591" s="9"/>
      <c r="AW4591" s="9"/>
      <c r="AX4591" s="9"/>
      <c r="AY4591" s="9"/>
      <c r="AZ4591" s="9"/>
      <c r="BA4591" s="9"/>
      <c r="BB4591" s="9"/>
      <c r="BC4591" s="9"/>
      <c r="BD4591" s="9"/>
      <c r="BE4591" s="9"/>
      <c r="BF4591" s="9"/>
      <c r="BG4591" s="9"/>
      <c r="BH4591" s="9"/>
      <c r="BI4591" s="9"/>
      <c r="BJ4591" s="9"/>
      <c r="BK4591" s="9"/>
      <c r="BL4591" s="9"/>
      <c r="BM4591" s="9"/>
      <c r="BN4591" s="9"/>
      <c r="BO4591" s="9"/>
      <c r="BP4591" s="9"/>
      <c r="BQ4591" s="9"/>
      <c r="BR4591" s="9"/>
      <c r="BS4591" s="9"/>
      <c r="BT4591" s="9"/>
      <c r="BU4591" s="9"/>
      <c r="BV4591" s="9"/>
      <c r="BW4591" s="9"/>
      <c r="BX4591" s="9"/>
      <c r="BY4591" s="9"/>
      <c r="BZ4591" s="9"/>
    </row>
    <row r="4592" spans="1:78">
      <c r="A4592" s="9"/>
      <c r="B4592" s="10"/>
      <c r="D4592" s="9"/>
      <c r="E4592" s="9"/>
      <c r="F4592" s="9"/>
      <c r="G4592" s="9"/>
      <c r="H4592" s="9"/>
      <c r="I4592" s="9"/>
      <c r="J4592" s="9"/>
      <c r="K4592" s="9"/>
      <c r="L4592" s="9"/>
      <c r="M4592" s="9"/>
      <c r="N4592" s="9"/>
      <c r="O4592" s="9"/>
      <c r="P4592" s="9"/>
      <c r="Q4592" s="9"/>
      <c r="R4592" s="9"/>
      <c r="S4592" s="9"/>
      <c r="T4592" s="9"/>
      <c r="U4592" s="9"/>
      <c r="V4592" s="9"/>
      <c r="W4592" s="9"/>
      <c r="X4592" s="9"/>
      <c r="Y4592" s="9"/>
      <c r="Z4592" s="9"/>
      <c r="AA4592" s="9"/>
      <c r="AB4592" s="9"/>
      <c r="AC4592" s="9"/>
      <c r="AD4592" s="9"/>
      <c r="AE4592" s="9"/>
      <c r="AF4592" s="9"/>
      <c r="AG4592" s="9"/>
      <c r="AH4592" s="9"/>
      <c r="AI4592" s="9"/>
      <c r="AJ4592" s="9"/>
      <c r="AK4592" s="9"/>
      <c r="AL4592" s="9"/>
      <c r="AM4592" s="9"/>
      <c r="AN4592" s="9"/>
      <c r="AO4592" s="9"/>
      <c r="AP4592" s="9"/>
      <c r="AQ4592" s="9"/>
      <c r="AR4592" s="9"/>
      <c r="AS4592" s="9"/>
      <c r="AT4592" s="9"/>
      <c r="AU4592" s="9"/>
      <c r="AV4592" s="9"/>
      <c r="AW4592" s="9"/>
      <c r="AX4592" s="9"/>
      <c r="AY4592" s="9"/>
      <c r="AZ4592" s="9"/>
      <c r="BA4592" s="9"/>
      <c r="BB4592" s="9"/>
      <c r="BC4592" s="9"/>
      <c r="BD4592" s="9"/>
      <c r="BE4592" s="9"/>
      <c r="BF4592" s="9"/>
      <c r="BG4592" s="9"/>
      <c r="BH4592" s="9"/>
      <c r="BI4592" s="9"/>
      <c r="BJ4592" s="9"/>
      <c r="BK4592" s="9"/>
      <c r="BL4592" s="9"/>
      <c r="BM4592" s="9"/>
      <c r="BN4592" s="9"/>
      <c r="BO4592" s="9"/>
      <c r="BP4592" s="9"/>
      <c r="BQ4592" s="9"/>
      <c r="BR4592" s="9"/>
      <c r="BS4592" s="9"/>
      <c r="BT4592" s="9"/>
      <c r="BU4592" s="9"/>
      <c r="BV4592" s="9"/>
      <c r="BW4592" s="9"/>
      <c r="BX4592" s="9"/>
      <c r="BY4592" s="9"/>
      <c r="BZ4592" s="9"/>
    </row>
    <row r="4593" spans="1:78">
      <c r="A4593" s="9"/>
      <c r="B4593" s="10"/>
      <c r="D4593" s="9"/>
      <c r="E4593" s="9"/>
      <c r="F4593" s="9"/>
      <c r="G4593" s="9"/>
      <c r="H4593" s="9"/>
      <c r="I4593" s="9"/>
      <c r="J4593" s="9"/>
      <c r="K4593" s="9"/>
      <c r="L4593" s="9"/>
      <c r="M4593" s="9"/>
      <c r="N4593" s="9"/>
      <c r="O4593" s="9"/>
      <c r="P4593" s="9"/>
      <c r="Q4593" s="9"/>
      <c r="R4593" s="9"/>
      <c r="S4593" s="9"/>
      <c r="T4593" s="9"/>
      <c r="U4593" s="9"/>
      <c r="V4593" s="9"/>
      <c r="W4593" s="9"/>
      <c r="X4593" s="9"/>
      <c r="Y4593" s="9"/>
      <c r="Z4593" s="9"/>
      <c r="AA4593" s="9"/>
      <c r="AB4593" s="9"/>
      <c r="AC4593" s="9"/>
      <c r="AD4593" s="9"/>
      <c r="AE4593" s="9"/>
      <c r="AF4593" s="9"/>
      <c r="AG4593" s="9"/>
      <c r="AH4593" s="9"/>
      <c r="AI4593" s="9"/>
      <c r="AJ4593" s="9"/>
      <c r="AK4593" s="9"/>
      <c r="AL4593" s="9"/>
      <c r="AM4593" s="9"/>
      <c r="AN4593" s="9"/>
      <c r="AO4593" s="9"/>
      <c r="AP4593" s="9"/>
      <c r="AQ4593" s="9"/>
      <c r="AR4593" s="9"/>
      <c r="AS4593" s="9"/>
      <c r="AT4593" s="9"/>
      <c r="AU4593" s="9"/>
      <c r="AV4593" s="9"/>
      <c r="AW4593" s="9"/>
      <c r="AX4593" s="9"/>
      <c r="AY4593" s="9"/>
      <c r="AZ4593" s="9"/>
      <c r="BA4593" s="9"/>
      <c r="BB4593" s="9"/>
      <c r="BC4593" s="9"/>
      <c r="BD4593" s="9"/>
      <c r="BE4593" s="9"/>
      <c r="BF4593" s="9"/>
      <c r="BG4593" s="9"/>
      <c r="BH4593" s="9"/>
      <c r="BI4593" s="9"/>
      <c r="BJ4593" s="9"/>
      <c r="BK4593" s="9"/>
      <c r="BL4593" s="9"/>
      <c r="BM4593" s="9"/>
      <c r="BN4593" s="9"/>
      <c r="BO4593" s="9"/>
      <c r="BP4593" s="9"/>
      <c r="BQ4593" s="9"/>
      <c r="BR4593" s="9"/>
      <c r="BS4593" s="9"/>
      <c r="BT4593" s="9"/>
      <c r="BU4593" s="9"/>
      <c r="BV4593" s="9"/>
      <c r="BW4593" s="9"/>
      <c r="BX4593" s="9"/>
      <c r="BY4593" s="9"/>
      <c r="BZ4593" s="9"/>
    </row>
    <row r="4594" spans="1:78">
      <c r="A4594" s="9"/>
      <c r="B4594" s="10"/>
      <c r="D4594" s="9"/>
      <c r="E4594" s="9"/>
      <c r="F4594" s="9"/>
      <c r="G4594" s="9"/>
      <c r="H4594" s="9"/>
      <c r="I4594" s="9"/>
      <c r="J4594" s="9"/>
      <c r="K4594" s="9"/>
      <c r="L4594" s="9"/>
      <c r="M4594" s="9"/>
      <c r="N4594" s="9"/>
      <c r="O4594" s="9"/>
      <c r="P4594" s="9"/>
      <c r="Q4594" s="9"/>
      <c r="R4594" s="9"/>
      <c r="S4594" s="9"/>
      <c r="T4594" s="9"/>
      <c r="U4594" s="9"/>
      <c r="V4594" s="9"/>
      <c r="W4594" s="9"/>
      <c r="X4594" s="9"/>
      <c r="Y4594" s="9"/>
      <c r="Z4594" s="9"/>
      <c r="AA4594" s="9"/>
      <c r="AB4594" s="9"/>
      <c r="AC4594" s="9"/>
      <c r="AD4594" s="9"/>
      <c r="AE4594" s="9"/>
      <c r="AF4594" s="9"/>
      <c r="AG4594" s="9"/>
      <c r="AH4594" s="9"/>
      <c r="AI4594" s="9"/>
      <c r="AJ4594" s="9"/>
      <c r="AK4594" s="9"/>
      <c r="AL4594" s="9"/>
      <c r="AM4594" s="9"/>
      <c r="AN4594" s="9"/>
      <c r="AO4594" s="9"/>
      <c r="AP4594" s="9"/>
      <c r="AQ4594" s="9"/>
      <c r="AR4594" s="9"/>
      <c r="AS4594" s="9"/>
      <c r="AT4594" s="9"/>
      <c r="AU4594" s="9"/>
      <c r="AV4594" s="9"/>
      <c r="AW4594" s="9"/>
      <c r="AX4594" s="9"/>
      <c r="AY4594" s="9"/>
      <c r="AZ4594" s="9"/>
      <c r="BA4594" s="9"/>
      <c r="BB4594" s="9"/>
      <c r="BC4594" s="9"/>
      <c r="BD4594" s="9"/>
      <c r="BE4594" s="9"/>
      <c r="BF4594" s="9"/>
      <c r="BG4594" s="9"/>
      <c r="BH4594" s="9"/>
      <c r="BI4594" s="9"/>
      <c r="BJ4594" s="9"/>
      <c r="BK4594" s="9"/>
      <c r="BL4594" s="9"/>
      <c r="BM4594" s="9"/>
      <c r="BN4594" s="9"/>
      <c r="BO4594" s="9"/>
      <c r="BP4594" s="9"/>
      <c r="BQ4594" s="9"/>
      <c r="BR4594" s="9"/>
      <c r="BS4594" s="9"/>
      <c r="BT4594" s="9"/>
      <c r="BU4594" s="9"/>
      <c r="BV4594" s="9"/>
      <c r="BW4594" s="9"/>
      <c r="BX4594" s="9"/>
      <c r="BY4594" s="9"/>
      <c r="BZ4594" s="9"/>
    </row>
    <row r="4595" spans="1:78">
      <c r="A4595" s="9"/>
      <c r="B4595" s="10"/>
      <c r="D4595" s="9"/>
      <c r="E4595" s="9"/>
      <c r="F4595" s="9"/>
      <c r="G4595" s="9"/>
      <c r="H4595" s="9"/>
      <c r="I4595" s="9"/>
      <c r="J4595" s="9"/>
      <c r="K4595" s="9"/>
      <c r="L4595" s="9"/>
      <c r="M4595" s="9"/>
      <c r="N4595" s="9"/>
      <c r="O4595" s="9"/>
      <c r="P4595" s="9"/>
      <c r="Q4595" s="9"/>
      <c r="R4595" s="9"/>
      <c r="S4595" s="9"/>
      <c r="T4595" s="9"/>
      <c r="U4595" s="9"/>
      <c r="V4595" s="9"/>
      <c r="W4595" s="9"/>
      <c r="X4595" s="9"/>
      <c r="Y4595" s="9"/>
      <c r="Z4595" s="9"/>
      <c r="AA4595" s="9"/>
      <c r="AB4595" s="9"/>
      <c r="AC4595" s="9"/>
      <c r="AD4595" s="9"/>
      <c r="AE4595" s="9"/>
      <c r="AF4595" s="9"/>
      <c r="AG4595" s="9"/>
      <c r="AH4595" s="9"/>
      <c r="AI4595" s="9"/>
      <c r="AJ4595" s="9"/>
      <c r="AK4595" s="9"/>
      <c r="AL4595" s="9"/>
      <c r="AM4595" s="9"/>
      <c r="AN4595" s="9"/>
      <c r="AO4595" s="9"/>
      <c r="AP4595" s="9"/>
      <c r="AQ4595" s="9"/>
      <c r="AR4595" s="9"/>
      <c r="AS4595" s="9"/>
      <c r="AT4595" s="9"/>
      <c r="AU4595" s="9"/>
      <c r="AV4595" s="9"/>
      <c r="AW4595" s="9"/>
      <c r="AX4595" s="9"/>
      <c r="AY4595" s="9"/>
      <c r="AZ4595" s="9"/>
      <c r="BA4595" s="9"/>
      <c r="BB4595" s="9"/>
      <c r="BC4595" s="9"/>
      <c r="BD4595" s="9"/>
      <c r="BE4595" s="9"/>
      <c r="BF4595" s="9"/>
      <c r="BG4595" s="9"/>
      <c r="BH4595" s="9"/>
      <c r="BI4595" s="9"/>
      <c r="BJ4595" s="9"/>
      <c r="BK4595" s="9"/>
      <c r="BL4595" s="9"/>
      <c r="BM4595" s="9"/>
      <c r="BN4595" s="9"/>
      <c r="BO4595" s="9"/>
      <c r="BP4595" s="9"/>
      <c r="BQ4595" s="9"/>
      <c r="BR4595" s="9"/>
      <c r="BS4595" s="9"/>
      <c r="BT4595" s="9"/>
      <c r="BU4595" s="9"/>
      <c r="BV4595" s="9"/>
      <c r="BW4595" s="9"/>
      <c r="BX4595" s="9"/>
      <c r="BY4595" s="9"/>
      <c r="BZ4595" s="9"/>
    </row>
    <row r="4596" spans="1:78">
      <c r="A4596" s="9"/>
      <c r="B4596" s="10"/>
      <c r="D4596" s="9"/>
      <c r="E4596" s="9"/>
      <c r="F4596" s="9"/>
      <c r="G4596" s="9"/>
      <c r="H4596" s="9"/>
      <c r="I4596" s="9"/>
      <c r="J4596" s="9"/>
      <c r="K4596" s="9"/>
      <c r="L4596" s="9"/>
      <c r="M4596" s="9"/>
      <c r="N4596" s="9"/>
      <c r="O4596" s="9"/>
      <c r="P4596" s="9"/>
      <c r="Q4596" s="9"/>
      <c r="R4596" s="9"/>
      <c r="S4596" s="9"/>
      <c r="T4596" s="9"/>
      <c r="U4596" s="9"/>
      <c r="V4596" s="9"/>
      <c r="W4596" s="9"/>
      <c r="X4596" s="9"/>
      <c r="Y4596" s="9"/>
      <c r="Z4596" s="9"/>
      <c r="AA4596" s="9"/>
      <c r="AB4596" s="9"/>
      <c r="AC4596" s="9"/>
      <c r="AD4596" s="9"/>
      <c r="AE4596" s="9"/>
      <c r="AF4596" s="9"/>
      <c r="AG4596" s="9"/>
      <c r="AH4596" s="9"/>
      <c r="AI4596" s="9"/>
      <c r="AJ4596" s="9"/>
      <c r="AK4596" s="9"/>
      <c r="AL4596" s="9"/>
      <c r="AM4596" s="9"/>
      <c r="AN4596" s="9"/>
      <c r="AO4596" s="9"/>
      <c r="AP4596" s="9"/>
      <c r="AQ4596" s="9"/>
      <c r="AR4596" s="9"/>
      <c r="AS4596" s="9"/>
      <c r="AT4596" s="9"/>
      <c r="AU4596" s="9"/>
      <c r="AV4596" s="9"/>
      <c r="AW4596" s="9"/>
      <c r="AX4596" s="9"/>
      <c r="AY4596" s="9"/>
      <c r="AZ4596" s="9"/>
      <c r="BA4596" s="9"/>
      <c r="BB4596" s="9"/>
      <c r="BC4596" s="9"/>
      <c r="BD4596" s="9"/>
      <c r="BE4596" s="9"/>
      <c r="BF4596" s="9"/>
      <c r="BG4596" s="9"/>
      <c r="BH4596" s="9"/>
      <c r="BI4596" s="9"/>
      <c r="BJ4596" s="9"/>
      <c r="BK4596" s="9"/>
      <c r="BL4596" s="9"/>
      <c r="BM4596" s="9"/>
      <c r="BN4596" s="9"/>
      <c r="BO4596" s="9"/>
      <c r="BP4596" s="9"/>
      <c r="BQ4596" s="9"/>
      <c r="BR4596" s="9"/>
      <c r="BS4596" s="9"/>
      <c r="BT4596" s="9"/>
      <c r="BU4596" s="9"/>
      <c r="BV4596" s="9"/>
      <c r="BW4596" s="9"/>
      <c r="BX4596" s="9"/>
      <c r="BY4596" s="9"/>
      <c r="BZ4596" s="9"/>
    </row>
    <row r="4597" spans="1:78">
      <c r="A4597" s="9"/>
      <c r="B4597" s="10"/>
      <c r="D4597" s="9"/>
      <c r="E4597" s="9"/>
      <c r="F4597" s="9"/>
      <c r="G4597" s="9"/>
      <c r="H4597" s="9"/>
      <c r="I4597" s="9"/>
      <c r="J4597" s="9"/>
      <c r="K4597" s="9"/>
      <c r="L4597" s="9"/>
      <c r="M4597" s="9"/>
      <c r="N4597" s="9"/>
      <c r="O4597" s="9"/>
      <c r="P4597" s="9"/>
      <c r="Q4597" s="9"/>
      <c r="R4597" s="9"/>
      <c r="S4597" s="9"/>
      <c r="T4597" s="9"/>
      <c r="U4597" s="9"/>
      <c r="V4597" s="9"/>
      <c r="W4597" s="9"/>
      <c r="X4597" s="9"/>
      <c r="Y4597" s="9"/>
      <c r="Z4597" s="9"/>
      <c r="AA4597" s="9"/>
      <c r="AB4597" s="9"/>
      <c r="AC4597" s="9"/>
      <c r="AD4597" s="9"/>
      <c r="AE4597" s="9"/>
      <c r="AF4597" s="9"/>
      <c r="AG4597" s="9"/>
      <c r="AH4597" s="9"/>
      <c r="AI4597" s="9"/>
      <c r="AJ4597" s="9"/>
      <c r="AK4597" s="9"/>
      <c r="AL4597" s="9"/>
      <c r="AM4597" s="9"/>
      <c r="AN4597" s="9"/>
      <c r="AO4597" s="9"/>
      <c r="AP4597" s="9"/>
      <c r="AQ4597" s="9"/>
      <c r="AR4597" s="9"/>
      <c r="AS4597" s="9"/>
      <c r="AT4597" s="9"/>
      <c r="AU4597" s="9"/>
      <c r="AV4597" s="9"/>
      <c r="AW4597" s="9"/>
      <c r="AX4597" s="9"/>
      <c r="AY4597" s="9"/>
      <c r="AZ4597" s="9"/>
      <c r="BA4597" s="9"/>
      <c r="BB4597" s="9"/>
      <c r="BC4597" s="9"/>
      <c r="BD4597" s="9"/>
      <c r="BE4597" s="9"/>
      <c r="BF4597" s="9"/>
      <c r="BG4597" s="9"/>
      <c r="BH4597" s="9"/>
      <c r="BI4597" s="9"/>
      <c r="BJ4597" s="9"/>
      <c r="BK4597" s="9"/>
      <c r="BL4597" s="9"/>
      <c r="BM4597" s="9"/>
      <c r="BN4597" s="9"/>
      <c r="BO4597" s="9"/>
      <c r="BP4597" s="9"/>
      <c r="BQ4597" s="9"/>
      <c r="BR4597" s="9"/>
      <c r="BS4597" s="9"/>
      <c r="BT4597" s="9"/>
      <c r="BU4597" s="9"/>
      <c r="BV4597" s="9"/>
      <c r="BW4597" s="9"/>
      <c r="BX4597" s="9"/>
      <c r="BY4597" s="9"/>
      <c r="BZ4597" s="9"/>
    </row>
    <row r="4598" spans="1:78">
      <c r="A4598" s="9"/>
      <c r="B4598" s="10"/>
      <c r="D4598" s="9"/>
      <c r="E4598" s="9"/>
      <c r="F4598" s="9"/>
      <c r="G4598" s="9"/>
      <c r="H4598" s="9"/>
      <c r="I4598" s="9"/>
      <c r="J4598" s="9"/>
      <c r="K4598" s="9"/>
      <c r="L4598" s="9"/>
      <c r="M4598" s="9"/>
      <c r="N4598" s="9"/>
      <c r="O4598" s="9"/>
      <c r="P4598" s="9"/>
      <c r="Q4598" s="9"/>
      <c r="R4598" s="9"/>
      <c r="S4598" s="9"/>
      <c r="T4598" s="9"/>
      <c r="U4598" s="9"/>
      <c r="V4598" s="9"/>
      <c r="W4598" s="9"/>
      <c r="X4598" s="9"/>
      <c r="Y4598" s="9"/>
      <c r="Z4598" s="9"/>
      <c r="AA4598" s="9"/>
      <c r="AB4598" s="9"/>
      <c r="AC4598" s="9"/>
      <c r="AD4598" s="9"/>
      <c r="AE4598" s="9"/>
      <c r="AF4598" s="9"/>
      <c r="AG4598" s="9"/>
      <c r="AH4598" s="9"/>
      <c r="AI4598" s="9"/>
      <c r="AJ4598" s="9"/>
      <c r="AK4598" s="9"/>
      <c r="AL4598" s="9"/>
      <c r="AM4598" s="9"/>
      <c r="AN4598" s="9"/>
      <c r="AO4598" s="9"/>
      <c r="AP4598" s="9"/>
      <c r="AQ4598" s="9"/>
      <c r="AR4598" s="9"/>
      <c r="AS4598" s="9"/>
      <c r="AT4598" s="9"/>
      <c r="AU4598" s="9"/>
      <c r="AV4598" s="9"/>
      <c r="AW4598" s="9"/>
      <c r="AX4598" s="9"/>
      <c r="AY4598" s="9"/>
      <c r="AZ4598" s="9"/>
      <c r="BA4598" s="9"/>
      <c r="BB4598" s="9"/>
      <c r="BC4598" s="9"/>
      <c r="BD4598" s="9"/>
      <c r="BE4598" s="9"/>
      <c r="BF4598" s="9"/>
      <c r="BG4598" s="9"/>
      <c r="BH4598" s="9"/>
      <c r="BI4598" s="9"/>
      <c r="BJ4598" s="9"/>
      <c r="BK4598" s="9"/>
      <c r="BL4598" s="9"/>
      <c r="BM4598" s="9"/>
      <c r="BN4598" s="9"/>
      <c r="BO4598" s="9"/>
      <c r="BP4598" s="9"/>
      <c r="BQ4598" s="9"/>
      <c r="BR4598" s="9"/>
      <c r="BS4598" s="9"/>
      <c r="BT4598" s="9"/>
      <c r="BU4598" s="9"/>
      <c r="BV4598" s="9"/>
      <c r="BW4598" s="9"/>
      <c r="BX4598" s="9"/>
      <c r="BY4598" s="9"/>
      <c r="BZ4598" s="9"/>
    </row>
    <row r="4599" spans="1:78">
      <c r="A4599" s="9"/>
      <c r="B4599" s="10"/>
      <c r="D4599" s="9"/>
      <c r="E4599" s="9"/>
      <c r="F4599" s="9"/>
      <c r="G4599" s="9"/>
      <c r="H4599" s="9"/>
      <c r="I4599" s="9"/>
      <c r="J4599" s="9"/>
      <c r="K4599" s="9"/>
      <c r="L4599" s="9"/>
      <c r="M4599" s="9"/>
      <c r="N4599" s="9"/>
      <c r="O4599" s="9"/>
      <c r="P4599" s="9"/>
      <c r="Q4599" s="9"/>
      <c r="R4599" s="9"/>
      <c r="S4599" s="9"/>
      <c r="T4599" s="9"/>
      <c r="U4599" s="9"/>
      <c r="V4599" s="9"/>
      <c r="W4599" s="9"/>
      <c r="X4599" s="9"/>
      <c r="Y4599" s="9"/>
      <c r="Z4599" s="9"/>
      <c r="AA4599" s="9"/>
      <c r="AB4599" s="9"/>
      <c r="AC4599" s="9"/>
      <c r="AD4599" s="9"/>
      <c r="AE4599" s="9"/>
      <c r="AF4599" s="9"/>
      <c r="AG4599" s="9"/>
      <c r="AH4599" s="9"/>
      <c r="AI4599" s="9"/>
      <c r="AJ4599" s="9"/>
      <c r="AK4599" s="9"/>
      <c r="AL4599" s="9"/>
      <c r="AM4599" s="9"/>
      <c r="AN4599" s="9"/>
      <c r="AO4599" s="9"/>
      <c r="AP4599" s="9"/>
      <c r="AQ4599" s="9"/>
      <c r="AR4599" s="9"/>
      <c r="AS4599" s="9"/>
      <c r="AT4599" s="9"/>
      <c r="AU4599" s="9"/>
      <c r="AV4599" s="9"/>
      <c r="AW4599" s="9"/>
      <c r="AX4599" s="9"/>
      <c r="AY4599" s="9"/>
      <c r="AZ4599" s="9"/>
      <c r="BA4599" s="9"/>
      <c r="BB4599" s="9"/>
      <c r="BC4599" s="9"/>
      <c r="BD4599" s="9"/>
      <c r="BE4599" s="9"/>
      <c r="BF4599" s="9"/>
      <c r="BG4599" s="9"/>
      <c r="BH4599" s="9"/>
      <c r="BI4599" s="9"/>
      <c r="BJ4599" s="9"/>
      <c r="BK4599" s="9"/>
      <c r="BL4599" s="9"/>
      <c r="BM4599" s="9"/>
      <c r="BN4599" s="9"/>
      <c r="BO4599" s="9"/>
      <c r="BP4599" s="9"/>
      <c r="BQ4599" s="9"/>
      <c r="BR4599" s="9"/>
      <c r="BS4599" s="9"/>
      <c r="BT4599" s="9"/>
      <c r="BU4599" s="9"/>
      <c r="BV4599" s="9"/>
      <c r="BW4599" s="9"/>
      <c r="BX4599" s="9"/>
      <c r="BY4599" s="9"/>
      <c r="BZ4599" s="9"/>
    </row>
    <row r="4600" spans="1:78">
      <c r="A4600" s="9"/>
      <c r="B4600" s="10"/>
      <c r="D4600" s="9"/>
      <c r="E4600" s="9"/>
      <c r="F4600" s="9"/>
      <c r="G4600" s="9"/>
      <c r="H4600" s="9"/>
      <c r="I4600" s="9"/>
      <c r="J4600" s="9"/>
      <c r="K4600" s="9"/>
      <c r="L4600" s="9"/>
      <c r="M4600" s="9"/>
      <c r="N4600" s="9"/>
      <c r="O4600" s="9"/>
      <c r="P4600" s="9"/>
      <c r="Q4600" s="9"/>
      <c r="R4600" s="9"/>
      <c r="S4600" s="9"/>
      <c r="T4600" s="9"/>
      <c r="U4600" s="9"/>
      <c r="V4600" s="9"/>
      <c r="W4600" s="9"/>
      <c r="X4600" s="9"/>
      <c r="Y4600" s="9"/>
      <c r="Z4600" s="9"/>
      <c r="AA4600" s="9"/>
      <c r="AB4600" s="9"/>
      <c r="AC4600" s="9"/>
      <c r="AD4600" s="9"/>
      <c r="AE4600" s="9"/>
      <c r="AF4600" s="9"/>
      <c r="AG4600" s="9"/>
      <c r="AH4600" s="9"/>
      <c r="AI4600" s="9"/>
      <c r="AJ4600" s="9"/>
      <c r="AK4600" s="9"/>
      <c r="AL4600" s="9"/>
      <c r="AM4600" s="9"/>
      <c r="AN4600" s="9"/>
      <c r="AO4600" s="9"/>
      <c r="AP4600" s="9"/>
      <c r="AQ4600" s="9"/>
      <c r="AR4600" s="9"/>
      <c r="AS4600" s="9"/>
      <c r="AT4600" s="9"/>
      <c r="AU4600" s="9"/>
      <c r="AV4600" s="9"/>
      <c r="AW4600" s="9"/>
      <c r="AX4600" s="9"/>
      <c r="AY4600" s="9"/>
      <c r="AZ4600" s="9"/>
      <c r="BA4600" s="9"/>
      <c r="BB4600" s="9"/>
      <c r="BC4600" s="9"/>
      <c r="BD4600" s="9"/>
      <c r="BE4600" s="9"/>
      <c r="BF4600" s="9"/>
      <c r="BG4600" s="9"/>
      <c r="BH4600" s="9"/>
      <c r="BI4600" s="9"/>
      <c r="BJ4600" s="9"/>
      <c r="BK4600" s="9"/>
      <c r="BL4600" s="9"/>
      <c r="BM4600" s="9"/>
      <c r="BN4600" s="9"/>
      <c r="BO4600" s="9"/>
      <c r="BP4600" s="9"/>
      <c r="BQ4600" s="9"/>
      <c r="BR4600" s="9"/>
      <c r="BS4600" s="9"/>
      <c r="BT4600" s="9"/>
      <c r="BU4600" s="9"/>
      <c r="BV4600" s="9"/>
      <c r="BW4600" s="9"/>
      <c r="BX4600" s="9"/>
      <c r="BY4600" s="9"/>
      <c r="BZ4600" s="9"/>
    </row>
    <row r="4601" spans="1:78">
      <c r="A4601" s="9"/>
      <c r="B4601" s="10"/>
      <c r="D4601" s="9"/>
      <c r="E4601" s="9"/>
      <c r="F4601" s="9"/>
      <c r="G4601" s="9"/>
      <c r="H4601" s="9"/>
      <c r="I4601" s="9"/>
      <c r="J4601" s="9"/>
      <c r="K4601" s="9"/>
      <c r="L4601" s="9"/>
      <c r="M4601" s="9"/>
      <c r="N4601" s="9"/>
      <c r="O4601" s="9"/>
      <c r="P4601" s="9"/>
      <c r="Q4601" s="9"/>
      <c r="R4601" s="9"/>
      <c r="S4601" s="9"/>
      <c r="T4601" s="9"/>
      <c r="U4601" s="9"/>
      <c r="V4601" s="9"/>
      <c r="W4601" s="9"/>
      <c r="X4601" s="9"/>
      <c r="Y4601" s="9"/>
      <c r="Z4601" s="9"/>
      <c r="AA4601" s="9"/>
      <c r="AB4601" s="9"/>
      <c r="AC4601" s="9"/>
      <c r="AD4601" s="9"/>
      <c r="AE4601" s="9"/>
      <c r="AF4601" s="9"/>
      <c r="AG4601" s="9"/>
      <c r="AH4601" s="9"/>
      <c r="AI4601" s="9"/>
      <c r="AJ4601" s="9"/>
      <c r="AK4601" s="9"/>
      <c r="AL4601" s="9"/>
      <c r="AM4601" s="9"/>
      <c r="AN4601" s="9"/>
      <c r="AO4601" s="9"/>
      <c r="AP4601" s="9"/>
      <c r="AQ4601" s="9"/>
      <c r="AR4601" s="9"/>
      <c r="AS4601" s="9"/>
      <c r="AT4601" s="9"/>
      <c r="AU4601" s="9"/>
      <c r="AV4601" s="9"/>
      <c r="AW4601" s="9"/>
      <c r="AX4601" s="9"/>
      <c r="AY4601" s="9"/>
      <c r="AZ4601" s="9"/>
      <c r="BA4601" s="9"/>
      <c r="BB4601" s="9"/>
      <c r="BC4601" s="9"/>
      <c r="BD4601" s="9"/>
      <c r="BE4601" s="9"/>
      <c r="BF4601" s="9"/>
      <c r="BG4601" s="9"/>
      <c r="BH4601" s="9"/>
      <c r="BI4601" s="9"/>
      <c r="BJ4601" s="9"/>
      <c r="BK4601" s="9"/>
      <c r="BL4601" s="9"/>
      <c r="BM4601" s="9"/>
      <c r="BN4601" s="9"/>
      <c r="BO4601" s="9"/>
      <c r="BP4601" s="9"/>
      <c r="BQ4601" s="9"/>
      <c r="BR4601" s="9"/>
      <c r="BS4601" s="9"/>
      <c r="BT4601" s="9"/>
      <c r="BU4601" s="9"/>
      <c r="BV4601" s="9"/>
      <c r="BW4601" s="9"/>
      <c r="BX4601" s="9"/>
      <c r="BY4601" s="9"/>
      <c r="BZ4601" s="9"/>
    </row>
    <row r="4602" spans="1:78">
      <c r="A4602" s="9"/>
      <c r="B4602" s="10"/>
      <c r="D4602" s="9"/>
      <c r="E4602" s="9"/>
      <c r="F4602" s="9"/>
      <c r="G4602" s="9"/>
      <c r="H4602" s="9"/>
      <c r="I4602" s="9"/>
      <c r="J4602" s="9"/>
      <c r="K4602" s="9"/>
      <c r="L4602" s="9"/>
      <c r="M4602" s="9"/>
      <c r="N4602" s="9"/>
      <c r="O4602" s="9"/>
      <c r="P4602" s="9"/>
      <c r="Q4602" s="9"/>
      <c r="R4602" s="9"/>
      <c r="S4602" s="9"/>
      <c r="T4602" s="9"/>
      <c r="U4602" s="9"/>
      <c r="V4602" s="9"/>
      <c r="W4602" s="9"/>
      <c r="X4602" s="9"/>
      <c r="Y4602" s="9"/>
      <c r="Z4602" s="9"/>
      <c r="AA4602" s="9"/>
      <c r="AB4602" s="9"/>
      <c r="AC4602" s="9"/>
      <c r="AD4602" s="9"/>
      <c r="AE4602" s="9"/>
      <c r="AF4602" s="9"/>
      <c r="AG4602" s="9"/>
      <c r="AH4602" s="9"/>
      <c r="AI4602" s="9"/>
      <c r="AJ4602" s="9"/>
      <c r="AK4602" s="9"/>
      <c r="AL4602" s="9"/>
      <c r="AM4602" s="9"/>
      <c r="AN4602" s="9"/>
      <c r="AO4602" s="9"/>
      <c r="AP4602" s="9"/>
      <c r="AQ4602" s="9"/>
      <c r="AR4602" s="9"/>
      <c r="AS4602" s="9"/>
      <c r="AT4602" s="9"/>
      <c r="AU4602" s="9"/>
      <c r="AV4602" s="9"/>
      <c r="AW4602" s="9"/>
      <c r="AX4602" s="9"/>
      <c r="AY4602" s="9"/>
      <c r="AZ4602" s="9"/>
      <c r="BA4602" s="9"/>
      <c r="BB4602" s="9"/>
      <c r="BC4602" s="9"/>
      <c r="BD4602" s="9"/>
      <c r="BE4602" s="9"/>
      <c r="BF4602" s="9"/>
      <c r="BG4602" s="9"/>
      <c r="BH4602" s="9"/>
      <c r="BI4602" s="9"/>
      <c r="BJ4602" s="9"/>
      <c r="BK4602" s="9"/>
      <c r="BL4602" s="9"/>
      <c r="BM4602" s="9"/>
      <c r="BN4602" s="9"/>
      <c r="BO4602" s="9"/>
      <c r="BP4602" s="9"/>
      <c r="BQ4602" s="9"/>
      <c r="BR4602" s="9"/>
      <c r="BS4602" s="9"/>
      <c r="BT4602" s="9"/>
      <c r="BU4602" s="9"/>
      <c r="BV4602" s="9"/>
      <c r="BW4602" s="9"/>
      <c r="BX4602" s="9"/>
      <c r="BY4602" s="9"/>
      <c r="BZ4602" s="9"/>
    </row>
    <row r="4603" spans="1:78">
      <c r="A4603" s="9"/>
      <c r="B4603" s="10"/>
      <c r="D4603" s="9"/>
      <c r="E4603" s="9"/>
      <c r="F4603" s="9"/>
      <c r="G4603" s="9"/>
      <c r="H4603" s="9"/>
      <c r="I4603" s="9"/>
      <c r="J4603" s="9"/>
      <c r="K4603" s="9"/>
      <c r="L4603" s="9"/>
      <c r="M4603" s="9"/>
      <c r="N4603" s="9"/>
      <c r="O4603" s="9"/>
      <c r="P4603" s="9"/>
      <c r="Q4603" s="9"/>
      <c r="R4603" s="9"/>
      <c r="S4603" s="9"/>
      <c r="T4603" s="9"/>
      <c r="U4603" s="9"/>
      <c r="V4603" s="9"/>
      <c r="W4603" s="9"/>
      <c r="X4603" s="9"/>
      <c r="Y4603" s="9"/>
      <c r="Z4603" s="9"/>
      <c r="AA4603" s="9"/>
      <c r="AB4603" s="9"/>
      <c r="AC4603" s="9"/>
      <c r="AD4603" s="9"/>
      <c r="AE4603" s="9"/>
      <c r="AF4603" s="9"/>
      <c r="AG4603" s="9"/>
      <c r="AH4603" s="9"/>
      <c r="AI4603" s="9"/>
      <c r="AJ4603" s="9"/>
      <c r="AK4603" s="9"/>
      <c r="AL4603" s="9"/>
      <c r="AM4603" s="9"/>
      <c r="AN4603" s="9"/>
      <c r="AO4603" s="9"/>
      <c r="AP4603" s="9"/>
      <c r="AQ4603" s="9"/>
      <c r="AR4603" s="9"/>
      <c r="AS4603" s="9"/>
      <c r="AT4603" s="9"/>
      <c r="AU4603" s="9"/>
      <c r="AV4603" s="9"/>
      <c r="AW4603" s="9"/>
      <c r="AX4603" s="9"/>
      <c r="AY4603" s="9"/>
      <c r="AZ4603" s="9"/>
      <c r="BA4603" s="9"/>
      <c r="BB4603" s="9"/>
      <c r="BC4603" s="9"/>
      <c r="BD4603" s="9"/>
      <c r="BE4603" s="9"/>
      <c r="BF4603" s="9"/>
      <c r="BG4603" s="9"/>
      <c r="BH4603" s="9"/>
      <c r="BI4603" s="9"/>
      <c r="BJ4603" s="9"/>
      <c r="BK4603" s="9"/>
      <c r="BL4603" s="9"/>
      <c r="BM4603" s="9"/>
      <c r="BN4603" s="9"/>
      <c r="BO4603" s="9"/>
      <c r="BP4603" s="9"/>
      <c r="BQ4603" s="9"/>
      <c r="BR4603" s="9"/>
      <c r="BS4603" s="9"/>
      <c r="BT4603" s="9"/>
      <c r="BU4603" s="9"/>
      <c r="BV4603" s="9"/>
      <c r="BW4603" s="9"/>
      <c r="BX4603" s="9"/>
      <c r="BY4603" s="9"/>
      <c r="BZ4603" s="9"/>
    </row>
    <row r="4604" spans="1:78">
      <c r="A4604" s="9"/>
      <c r="B4604" s="10"/>
      <c r="D4604" s="9"/>
      <c r="E4604" s="9"/>
      <c r="F4604" s="9"/>
      <c r="G4604" s="9"/>
      <c r="H4604" s="9"/>
      <c r="I4604" s="9"/>
      <c r="J4604" s="9"/>
      <c r="K4604" s="9"/>
      <c r="L4604" s="9"/>
      <c r="M4604" s="9"/>
      <c r="N4604" s="9"/>
      <c r="O4604" s="9"/>
      <c r="P4604" s="9"/>
      <c r="Q4604" s="9"/>
      <c r="R4604" s="9"/>
      <c r="S4604" s="9"/>
      <c r="T4604" s="9"/>
      <c r="U4604" s="9"/>
      <c r="V4604" s="9"/>
      <c r="W4604" s="9"/>
      <c r="X4604" s="9"/>
      <c r="Y4604" s="9"/>
      <c r="Z4604" s="9"/>
      <c r="AA4604" s="9"/>
      <c r="AB4604" s="9"/>
      <c r="AC4604" s="9"/>
      <c r="AD4604" s="9"/>
      <c r="AE4604" s="9"/>
      <c r="AF4604" s="9"/>
      <c r="AG4604" s="9"/>
      <c r="AH4604" s="9"/>
      <c r="AI4604" s="9"/>
      <c r="AJ4604" s="9"/>
      <c r="AK4604" s="9"/>
      <c r="AL4604" s="9"/>
      <c r="AM4604" s="9"/>
      <c r="AN4604" s="9"/>
      <c r="AO4604" s="9"/>
      <c r="AP4604" s="9"/>
      <c r="AQ4604" s="9"/>
      <c r="AR4604" s="9"/>
      <c r="AS4604" s="9"/>
      <c r="AT4604" s="9"/>
      <c r="AU4604" s="9"/>
      <c r="AV4604" s="9"/>
      <c r="AW4604" s="9"/>
      <c r="AX4604" s="9"/>
      <c r="AY4604" s="9"/>
      <c r="AZ4604" s="9"/>
      <c r="BA4604" s="9"/>
      <c r="BB4604" s="9"/>
      <c r="BC4604" s="9"/>
      <c r="BD4604" s="9"/>
      <c r="BE4604" s="9"/>
      <c r="BF4604" s="9"/>
      <c r="BG4604" s="9"/>
      <c r="BH4604" s="9"/>
      <c r="BI4604" s="9"/>
      <c r="BJ4604" s="9"/>
      <c r="BK4604" s="9"/>
      <c r="BL4604" s="9"/>
      <c r="BM4604" s="9"/>
      <c r="BN4604" s="9"/>
      <c r="BO4604" s="9"/>
      <c r="BP4604" s="9"/>
      <c r="BQ4604" s="9"/>
      <c r="BR4604" s="9"/>
      <c r="BS4604" s="9"/>
      <c r="BT4604" s="9"/>
      <c r="BU4604" s="9"/>
      <c r="BV4604" s="9"/>
      <c r="BW4604" s="9"/>
      <c r="BX4604" s="9"/>
      <c r="BY4604" s="9"/>
      <c r="BZ4604" s="9"/>
    </row>
    <row r="4605" spans="1:78">
      <c r="A4605" s="9"/>
      <c r="B4605" s="10"/>
      <c r="D4605" s="9"/>
      <c r="E4605" s="9"/>
      <c r="F4605" s="9"/>
      <c r="G4605" s="9"/>
      <c r="H4605" s="9"/>
      <c r="I4605" s="9"/>
      <c r="J4605" s="9"/>
      <c r="K4605" s="9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  <c r="W4605" s="9"/>
      <c r="X4605" s="9"/>
      <c r="Y4605" s="9"/>
      <c r="Z4605" s="9"/>
      <c r="AA4605" s="9"/>
      <c r="AB4605" s="9"/>
      <c r="AC4605" s="9"/>
      <c r="AD4605" s="9"/>
      <c r="AE4605" s="9"/>
      <c r="AF4605" s="9"/>
      <c r="AG4605" s="9"/>
      <c r="AH4605" s="9"/>
      <c r="AI4605" s="9"/>
      <c r="AJ4605" s="9"/>
      <c r="AK4605" s="9"/>
      <c r="AL4605" s="9"/>
      <c r="AM4605" s="9"/>
      <c r="AN4605" s="9"/>
      <c r="AO4605" s="9"/>
      <c r="AP4605" s="9"/>
      <c r="AQ4605" s="9"/>
      <c r="AR4605" s="9"/>
      <c r="AS4605" s="9"/>
      <c r="AT4605" s="9"/>
      <c r="AU4605" s="9"/>
      <c r="AV4605" s="9"/>
      <c r="AW4605" s="9"/>
      <c r="AX4605" s="9"/>
      <c r="AY4605" s="9"/>
      <c r="AZ4605" s="9"/>
      <c r="BA4605" s="9"/>
      <c r="BB4605" s="9"/>
      <c r="BC4605" s="9"/>
      <c r="BD4605" s="9"/>
      <c r="BE4605" s="9"/>
      <c r="BF4605" s="9"/>
      <c r="BG4605" s="9"/>
      <c r="BH4605" s="9"/>
      <c r="BI4605" s="9"/>
      <c r="BJ4605" s="9"/>
      <c r="BK4605" s="9"/>
      <c r="BL4605" s="9"/>
      <c r="BM4605" s="9"/>
      <c r="BN4605" s="9"/>
      <c r="BO4605" s="9"/>
      <c r="BP4605" s="9"/>
      <c r="BQ4605" s="9"/>
      <c r="BR4605" s="9"/>
      <c r="BS4605" s="9"/>
      <c r="BT4605" s="9"/>
      <c r="BU4605" s="9"/>
      <c r="BV4605" s="9"/>
      <c r="BW4605" s="9"/>
      <c r="BX4605" s="9"/>
      <c r="BY4605" s="9"/>
      <c r="BZ4605" s="9"/>
    </row>
    <row r="4606" spans="1:78">
      <c r="A4606" s="9"/>
      <c r="B4606" s="10"/>
      <c r="D4606" s="9"/>
      <c r="E4606" s="9"/>
      <c r="F4606" s="9"/>
      <c r="G4606" s="9"/>
      <c r="H4606" s="9"/>
      <c r="I4606" s="9"/>
      <c r="J4606" s="9"/>
      <c r="K4606" s="9"/>
      <c r="L4606" s="9"/>
      <c r="M4606" s="9"/>
      <c r="N4606" s="9"/>
      <c r="O4606" s="9"/>
      <c r="P4606" s="9"/>
      <c r="Q4606" s="9"/>
      <c r="R4606" s="9"/>
      <c r="S4606" s="9"/>
      <c r="T4606" s="9"/>
      <c r="U4606" s="9"/>
      <c r="V4606" s="9"/>
      <c r="W4606" s="9"/>
      <c r="X4606" s="9"/>
      <c r="Y4606" s="9"/>
      <c r="Z4606" s="9"/>
      <c r="AA4606" s="9"/>
      <c r="AB4606" s="9"/>
      <c r="AC4606" s="9"/>
      <c r="AD4606" s="9"/>
      <c r="AE4606" s="9"/>
      <c r="AF4606" s="9"/>
      <c r="AG4606" s="9"/>
      <c r="AH4606" s="9"/>
      <c r="AI4606" s="9"/>
      <c r="AJ4606" s="9"/>
      <c r="AK4606" s="9"/>
      <c r="AL4606" s="9"/>
      <c r="AM4606" s="9"/>
      <c r="AN4606" s="9"/>
      <c r="AO4606" s="9"/>
      <c r="AP4606" s="9"/>
      <c r="AQ4606" s="9"/>
      <c r="AR4606" s="9"/>
      <c r="AS4606" s="9"/>
      <c r="AT4606" s="9"/>
      <c r="AU4606" s="9"/>
      <c r="AV4606" s="9"/>
      <c r="AW4606" s="9"/>
      <c r="AX4606" s="9"/>
      <c r="AY4606" s="9"/>
      <c r="AZ4606" s="9"/>
      <c r="BA4606" s="9"/>
      <c r="BB4606" s="9"/>
      <c r="BC4606" s="9"/>
      <c r="BD4606" s="9"/>
      <c r="BE4606" s="9"/>
      <c r="BF4606" s="9"/>
      <c r="BG4606" s="9"/>
      <c r="BH4606" s="9"/>
      <c r="BI4606" s="9"/>
      <c r="BJ4606" s="9"/>
      <c r="BK4606" s="9"/>
      <c r="BL4606" s="9"/>
      <c r="BM4606" s="9"/>
      <c r="BN4606" s="9"/>
      <c r="BO4606" s="9"/>
      <c r="BP4606" s="9"/>
      <c r="BQ4606" s="9"/>
      <c r="BR4606" s="9"/>
      <c r="BS4606" s="9"/>
      <c r="BT4606" s="9"/>
      <c r="BU4606" s="9"/>
      <c r="BV4606" s="9"/>
      <c r="BW4606" s="9"/>
      <c r="BX4606" s="9"/>
      <c r="BY4606" s="9"/>
      <c r="BZ4606" s="9"/>
    </row>
    <row r="4607" spans="1:78">
      <c r="A4607" s="9"/>
      <c r="B4607" s="10"/>
      <c r="D4607" s="9"/>
      <c r="E4607" s="9"/>
      <c r="F4607" s="9"/>
      <c r="G4607" s="9"/>
      <c r="H4607" s="9"/>
      <c r="I4607" s="9"/>
      <c r="J4607" s="9"/>
      <c r="K4607" s="9"/>
      <c r="L4607" s="9"/>
      <c r="M4607" s="9"/>
      <c r="N4607" s="9"/>
      <c r="O4607" s="9"/>
      <c r="P4607" s="9"/>
      <c r="Q4607" s="9"/>
      <c r="R4607" s="9"/>
      <c r="S4607" s="9"/>
      <c r="T4607" s="9"/>
      <c r="U4607" s="9"/>
      <c r="V4607" s="9"/>
      <c r="W4607" s="9"/>
      <c r="X4607" s="9"/>
      <c r="Y4607" s="9"/>
      <c r="Z4607" s="9"/>
      <c r="AA4607" s="9"/>
      <c r="AB4607" s="9"/>
      <c r="AC4607" s="9"/>
      <c r="AD4607" s="9"/>
      <c r="AE4607" s="9"/>
      <c r="AF4607" s="9"/>
      <c r="AG4607" s="9"/>
      <c r="AH4607" s="9"/>
      <c r="AI4607" s="9"/>
      <c r="AJ4607" s="9"/>
      <c r="AK4607" s="9"/>
      <c r="AL4607" s="9"/>
      <c r="AM4607" s="9"/>
      <c r="AN4607" s="9"/>
      <c r="AO4607" s="9"/>
      <c r="AP4607" s="9"/>
      <c r="AQ4607" s="9"/>
      <c r="AR4607" s="9"/>
      <c r="AS4607" s="9"/>
      <c r="AT4607" s="9"/>
      <c r="AU4607" s="9"/>
      <c r="AV4607" s="9"/>
      <c r="AW4607" s="9"/>
      <c r="AX4607" s="9"/>
      <c r="AY4607" s="9"/>
      <c r="AZ4607" s="9"/>
      <c r="BA4607" s="9"/>
      <c r="BB4607" s="9"/>
      <c r="BC4607" s="9"/>
      <c r="BD4607" s="9"/>
      <c r="BE4607" s="9"/>
      <c r="BF4607" s="9"/>
      <c r="BG4607" s="9"/>
      <c r="BH4607" s="9"/>
      <c r="BI4607" s="9"/>
      <c r="BJ4607" s="9"/>
      <c r="BK4607" s="9"/>
      <c r="BL4607" s="9"/>
      <c r="BM4607" s="9"/>
      <c r="BN4607" s="9"/>
      <c r="BO4607" s="9"/>
      <c r="BP4607" s="9"/>
      <c r="BQ4607" s="9"/>
      <c r="BR4607" s="9"/>
      <c r="BS4607" s="9"/>
      <c r="BT4607" s="9"/>
      <c r="BU4607" s="9"/>
      <c r="BV4607" s="9"/>
      <c r="BW4607" s="9"/>
      <c r="BX4607" s="9"/>
      <c r="BY4607" s="9"/>
      <c r="BZ4607" s="9"/>
    </row>
    <row r="4608" spans="1:78">
      <c r="A4608" s="9"/>
      <c r="B4608" s="10"/>
      <c r="D4608" s="9"/>
      <c r="E4608" s="9"/>
      <c r="F4608" s="9"/>
      <c r="G4608" s="9"/>
      <c r="H4608" s="9"/>
      <c r="I4608" s="9"/>
      <c r="J4608" s="9"/>
      <c r="K4608" s="9"/>
      <c r="L4608" s="9"/>
      <c r="M4608" s="9"/>
      <c r="N4608" s="9"/>
      <c r="O4608" s="9"/>
      <c r="P4608" s="9"/>
      <c r="Q4608" s="9"/>
      <c r="R4608" s="9"/>
      <c r="S4608" s="9"/>
      <c r="T4608" s="9"/>
      <c r="U4608" s="9"/>
      <c r="V4608" s="9"/>
      <c r="W4608" s="9"/>
      <c r="X4608" s="9"/>
      <c r="Y4608" s="9"/>
      <c r="Z4608" s="9"/>
      <c r="AA4608" s="9"/>
      <c r="AB4608" s="9"/>
      <c r="AC4608" s="9"/>
      <c r="AD4608" s="9"/>
      <c r="AE4608" s="9"/>
      <c r="AF4608" s="9"/>
      <c r="AG4608" s="9"/>
      <c r="AH4608" s="9"/>
      <c r="AI4608" s="9"/>
      <c r="AJ4608" s="9"/>
      <c r="AK4608" s="9"/>
      <c r="AL4608" s="9"/>
      <c r="AM4608" s="9"/>
      <c r="AN4608" s="9"/>
      <c r="AO4608" s="9"/>
      <c r="AP4608" s="9"/>
      <c r="AQ4608" s="9"/>
      <c r="AR4608" s="9"/>
      <c r="AS4608" s="9"/>
      <c r="AT4608" s="9"/>
      <c r="AU4608" s="9"/>
      <c r="AV4608" s="9"/>
      <c r="AW4608" s="9"/>
      <c r="AX4608" s="9"/>
      <c r="AY4608" s="9"/>
      <c r="AZ4608" s="9"/>
      <c r="BA4608" s="9"/>
      <c r="BB4608" s="9"/>
      <c r="BC4608" s="9"/>
      <c r="BD4608" s="9"/>
      <c r="BE4608" s="9"/>
      <c r="BF4608" s="9"/>
      <c r="BG4608" s="9"/>
      <c r="BH4608" s="9"/>
      <c r="BI4608" s="9"/>
      <c r="BJ4608" s="9"/>
      <c r="BK4608" s="9"/>
      <c r="BL4608" s="9"/>
      <c r="BM4608" s="9"/>
      <c r="BN4608" s="9"/>
      <c r="BO4608" s="9"/>
      <c r="BP4608" s="9"/>
      <c r="BQ4608" s="9"/>
      <c r="BR4608" s="9"/>
      <c r="BS4608" s="9"/>
      <c r="BT4608" s="9"/>
      <c r="BU4608" s="9"/>
      <c r="BV4608" s="9"/>
      <c r="BW4608" s="9"/>
      <c r="BX4608" s="9"/>
      <c r="BY4608" s="9"/>
      <c r="BZ4608" s="9"/>
    </row>
    <row r="4609" spans="1:78">
      <c r="A4609" s="9"/>
      <c r="B4609" s="10"/>
      <c r="D4609" s="9"/>
      <c r="E4609" s="9"/>
      <c r="F4609" s="9"/>
      <c r="G4609" s="9"/>
      <c r="H4609" s="9"/>
      <c r="I4609" s="9"/>
      <c r="J4609" s="9"/>
      <c r="K4609" s="9"/>
      <c r="L4609" s="9"/>
      <c r="M4609" s="9"/>
      <c r="N4609" s="9"/>
      <c r="O4609" s="9"/>
      <c r="P4609" s="9"/>
      <c r="Q4609" s="9"/>
      <c r="R4609" s="9"/>
      <c r="S4609" s="9"/>
      <c r="T4609" s="9"/>
      <c r="U4609" s="9"/>
      <c r="V4609" s="9"/>
      <c r="W4609" s="9"/>
      <c r="X4609" s="9"/>
      <c r="Y4609" s="9"/>
      <c r="Z4609" s="9"/>
      <c r="AA4609" s="9"/>
      <c r="AB4609" s="9"/>
      <c r="AC4609" s="9"/>
      <c r="AD4609" s="9"/>
      <c r="AE4609" s="9"/>
      <c r="AF4609" s="9"/>
      <c r="AG4609" s="9"/>
      <c r="AH4609" s="9"/>
      <c r="AI4609" s="9"/>
      <c r="AJ4609" s="9"/>
      <c r="AK4609" s="9"/>
      <c r="AL4609" s="9"/>
      <c r="AM4609" s="9"/>
      <c r="AN4609" s="9"/>
      <c r="AO4609" s="9"/>
      <c r="AP4609" s="9"/>
      <c r="AQ4609" s="9"/>
      <c r="AR4609" s="9"/>
      <c r="AS4609" s="9"/>
      <c r="AT4609" s="9"/>
      <c r="AU4609" s="9"/>
      <c r="AV4609" s="9"/>
      <c r="AW4609" s="9"/>
      <c r="AX4609" s="9"/>
      <c r="AY4609" s="9"/>
      <c r="AZ4609" s="9"/>
      <c r="BA4609" s="9"/>
      <c r="BB4609" s="9"/>
      <c r="BC4609" s="9"/>
      <c r="BD4609" s="9"/>
      <c r="BE4609" s="9"/>
      <c r="BF4609" s="9"/>
      <c r="BG4609" s="9"/>
      <c r="BH4609" s="9"/>
      <c r="BI4609" s="9"/>
      <c r="BJ4609" s="9"/>
      <c r="BK4609" s="9"/>
      <c r="BL4609" s="9"/>
      <c r="BM4609" s="9"/>
      <c r="BN4609" s="9"/>
      <c r="BO4609" s="9"/>
      <c r="BP4609" s="9"/>
      <c r="BQ4609" s="9"/>
      <c r="BR4609" s="9"/>
      <c r="BS4609" s="9"/>
      <c r="BT4609" s="9"/>
      <c r="BU4609" s="9"/>
      <c r="BV4609" s="9"/>
      <c r="BW4609" s="9"/>
      <c r="BX4609" s="9"/>
      <c r="BY4609" s="9"/>
      <c r="BZ4609" s="9"/>
    </row>
    <row r="4610" spans="1:78">
      <c r="A4610" s="9"/>
      <c r="B4610" s="10"/>
      <c r="D4610" s="9"/>
      <c r="E4610" s="9"/>
      <c r="F4610" s="9"/>
      <c r="G4610" s="9"/>
      <c r="H4610" s="9"/>
      <c r="I4610" s="9"/>
      <c r="J4610" s="9"/>
      <c r="K4610" s="9"/>
      <c r="L4610" s="9"/>
      <c r="M4610" s="9"/>
      <c r="N4610" s="9"/>
      <c r="O4610" s="9"/>
      <c r="P4610" s="9"/>
      <c r="Q4610" s="9"/>
      <c r="R4610" s="9"/>
      <c r="S4610" s="9"/>
      <c r="T4610" s="9"/>
      <c r="U4610" s="9"/>
      <c r="V4610" s="9"/>
      <c r="W4610" s="9"/>
      <c r="X4610" s="9"/>
      <c r="Y4610" s="9"/>
      <c r="Z4610" s="9"/>
      <c r="AA4610" s="9"/>
      <c r="AB4610" s="9"/>
      <c r="AC4610" s="9"/>
      <c r="AD4610" s="9"/>
      <c r="AE4610" s="9"/>
      <c r="AF4610" s="9"/>
      <c r="AG4610" s="9"/>
      <c r="AH4610" s="9"/>
      <c r="AI4610" s="9"/>
      <c r="AJ4610" s="9"/>
      <c r="AK4610" s="9"/>
      <c r="AL4610" s="9"/>
      <c r="AM4610" s="9"/>
      <c r="AN4610" s="9"/>
      <c r="AO4610" s="9"/>
      <c r="AP4610" s="9"/>
      <c r="AQ4610" s="9"/>
      <c r="AR4610" s="9"/>
      <c r="AS4610" s="9"/>
      <c r="AT4610" s="9"/>
      <c r="AU4610" s="9"/>
      <c r="AV4610" s="9"/>
      <c r="AW4610" s="9"/>
      <c r="AX4610" s="9"/>
      <c r="AY4610" s="9"/>
      <c r="AZ4610" s="9"/>
      <c r="BA4610" s="9"/>
      <c r="BB4610" s="9"/>
      <c r="BC4610" s="9"/>
      <c r="BD4610" s="9"/>
      <c r="BE4610" s="9"/>
      <c r="BF4610" s="9"/>
      <c r="BG4610" s="9"/>
      <c r="BH4610" s="9"/>
      <c r="BI4610" s="9"/>
      <c r="BJ4610" s="9"/>
      <c r="BK4610" s="9"/>
      <c r="BL4610" s="9"/>
      <c r="BM4610" s="9"/>
      <c r="BN4610" s="9"/>
      <c r="BO4610" s="9"/>
      <c r="BP4610" s="9"/>
      <c r="BQ4610" s="9"/>
      <c r="BR4610" s="9"/>
      <c r="BS4610" s="9"/>
      <c r="BT4610" s="9"/>
      <c r="BU4610" s="9"/>
      <c r="BV4610" s="9"/>
      <c r="BW4610" s="9"/>
      <c r="BX4610" s="9"/>
      <c r="BY4610" s="9"/>
      <c r="BZ4610" s="9"/>
    </row>
    <row r="4611" spans="1:78">
      <c r="A4611" s="9"/>
      <c r="B4611" s="10"/>
      <c r="D4611" s="9"/>
      <c r="E4611" s="9"/>
      <c r="F4611" s="9"/>
      <c r="G4611" s="9"/>
      <c r="H4611" s="9"/>
      <c r="I4611" s="9"/>
      <c r="J4611" s="9"/>
      <c r="K4611" s="9"/>
      <c r="L4611" s="9"/>
      <c r="M4611" s="9"/>
      <c r="N4611" s="9"/>
      <c r="O4611" s="9"/>
      <c r="P4611" s="9"/>
      <c r="Q4611" s="9"/>
      <c r="R4611" s="9"/>
      <c r="S4611" s="9"/>
      <c r="T4611" s="9"/>
      <c r="U4611" s="9"/>
      <c r="V4611" s="9"/>
      <c r="W4611" s="9"/>
      <c r="X4611" s="9"/>
      <c r="Y4611" s="9"/>
      <c r="Z4611" s="9"/>
      <c r="AA4611" s="9"/>
      <c r="AB4611" s="9"/>
      <c r="AC4611" s="9"/>
      <c r="AD4611" s="9"/>
      <c r="AE4611" s="9"/>
      <c r="AF4611" s="9"/>
      <c r="AG4611" s="9"/>
      <c r="AH4611" s="9"/>
      <c r="AI4611" s="9"/>
      <c r="AJ4611" s="9"/>
      <c r="AK4611" s="9"/>
      <c r="AL4611" s="9"/>
      <c r="AM4611" s="9"/>
      <c r="AN4611" s="9"/>
      <c r="AO4611" s="9"/>
      <c r="AP4611" s="9"/>
      <c r="AQ4611" s="9"/>
      <c r="AR4611" s="9"/>
      <c r="AS4611" s="9"/>
      <c r="AT4611" s="9"/>
      <c r="AU4611" s="9"/>
      <c r="AV4611" s="9"/>
      <c r="AW4611" s="9"/>
      <c r="AX4611" s="9"/>
      <c r="AY4611" s="9"/>
      <c r="AZ4611" s="9"/>
      <c r="BA4611" s="9"/>
      <c r="BB4611" s="9"/>
      <c r="BC4611" s="9"/>
      <c r="BD4611" s="9"/>
      <c r="BE4611" s="9"/>
      <c r="BF4611" s="9"/>
      <c r="BG4611" s="9"/>
      <c r="BH4611" s="9"/>
      <c r="BI4611" s="9"/>
      <c r="BJ4611" s="9"/>
      <c r="BK4611" s="9"/>
      <c r="BL4611" s="9"/>
      <c r="BM4611" s="9"/>
      <c r="BN4611" s="9"/>
      <c r="BO4611" s="9"/>
      <c r="BP4611" s="9"/>
      <c r="BQ4611" s="9"/>
      <c r="BR4611" s="9"/>
      <c r="BS4611" s="9"/>
      <c r="BT4611" s="9"/>
      <c r="BU4611" s="9"/>
      <c r="BV4611" s="9"/>
      <c r="BW4611" s="9"/>
      <c r="BX4611" s="9"/>
      <c r="BY4611" s="9"/>
      <c r="BZ4611" s="9"/>
    </row>
    <row r="4612" spans="1:78">
      <c r="A4612" s="9"/>
      <c r="B4612" s="10"/>
      <c r="D4612" s="9"/>
      <c r="E4612" s="9"/>
      <c r="F4612" s="9"/>
      <c r="G4612" s="9"/>
      <c r="H4612" s="9"/>
      <c r="I4612" s="9"/>
      <c r="J4612" s="9"/>
      <c r="K4612" s="9"/>
      <c r="L4612" s="9"/>
      <c r="M4612" s="9"/>
      <c r="N4612" s="9"/>
      <c r="O4612" s="9"/>
      <c r="P4612" s="9"/>
      <c r="Q4612" s="9"/>
      <c r="R4612" s="9"/>
      <c r="S4612" s="9"/>
      <c r="T4612" s="9"/>
      <c r="U4612" s="9"/>
      <c r="V4612" s="9"/>
      <c r="W4612" s="9"/>
      <c r="X4612" s="9"/>
      <c r="Y4612" s="9"/>
      <c r="Z4612" s="9"/>
      <c r="AA4612" s="9"/>
      <c r="AB4612" s="9"/>
      <c r="AC4612" s="9"/>
      <c r="AD4612" s="9"/>
      <c r="AE4612" s="9"/>
      <c r="AF4612" s="9"/>
      <c r="AG4612" s="9"/>
      <c r="AH4612" s="9"/>
      <c r="AI4612" s="9"/>
      <c r="AJ4612" s="9"/>
      <c r="AK4612" s="9"/>
      <c r="AL4612" s="9"/>
      <c r="AM4612" s="9"/>
      <c r="AN4612" s="9"/>
      <c r="AO4612" s="9"/>
      <c r="AP4612" s="9"/>
      <c r="AQ4612" s="9"/>
      <c r="AR4612" s="9"/>
      <c r="AS4612" s="9"/>
      <c r="AT4612" s="9"/>
      <c r="AU4612" s="9"/>
      <c r="AV4612" s="9"/>
      <c r="AW4612" s="9"/>
      <c r="AX4612" s="9"/>
      <c r="AY4612" s="9"/>
      <c r="AZ4612" s="9"/>
      <c r="BA4612" s="9"/>
      <c r="BB4612" s="9"/>
      <c r="BC4612" s="9"/>
      <c r="BD4612" s="9"/>
      <c r="BE4612" s="9"/>
      <c r="BF4612" s="9"/>
      <c r="BG4612" s="9"/>
      <c r="BH4612" s="9"/>
      <c r="BI4612" s="9"/>
      <c r="BJ4612" s="9"/>
      <c r="BK4612" s="9"/>
      <c r="BL4612" s="9"/>
      <c r="BM4612" s="9"/>
      <c r="BN4612" s="9"/>
      <c r="BO4612" s="9"/>
      <c r="BP4612" s="9"/>
      <c r="BQ4612" s="9"/>
      <c r="BR4612" s="9"/>
      <c r="BS4612" s="9"/>
      <c r="BT4612" s="9"/>
      <c r="BU4612" s="9"/>
      <c r="BV4612" s="9"/>
      <c r="BW4612" s="9"/>
      <c r="BX4612" s="9"/>
      <c r="BY4612" s="9"/>
      <c r="BZ4612" s="9"/>
    </row>
    <row r="4613" spans="1:78">
      <c r="A4613" s="9"/>
      <c r="B4613" s="10"/>
      <c r="D4613" s="9"/>
      <c r="E4613" s="9"/>
      <c r="F4613" s="9"/>
      <c r="G4613" s="9"/>
      <c r="H4613" s="9"/>
      <c r="I4613" s="9"/>
      <c r="J4613" s="9"/>
      <c r="K4613" s="9"/>
      <c r="L4613" s="9"/>
      <c r="M4613" s="9"/>
      <c r="N4613" s="9"/>
      <c r="O4613" s="9"/>
      <c r="P4613" s="9"/>
      <c r="Q4613" s="9"/>
      <c r="R4613" s="9"/>
      <c r="S4613" s="9"/>
      <c r="T4613" s="9"/>
      <c r="U4613" s="9"/>
      <c r="V4613" s="9"/>
      <c r="W4613" s="9"/>
      <c r="X4613" s="9"/>
      <c r="Y4613" s="9"/>
      <c r="Z4613" s="9"/>
      <c r="AA4613" s="9"/>
      <c r="AB4613" s="9"/>
      <c r="AC4613" s="9"/>
      <c r="AD4613" s="9"/>
      <c r="AE4613" s="9"/>
      <c r="AF4613" s="9"/>
      <c r="AG4613" s="9"/>
      <c r="AH4613" s="9"/>
      <c r="AI4613" s="9"/>
      <c r="AJ4613" s="9"/>
      <c r="AK4613" s="9"/>
      <c r="AL4613" s="9"/>
      <c r="AM4613" s="9"/>
      <c r="AN4613" s="9"/>
      <c r="AO4613" s="9"/>
      <c r="AP4613" s="9"/>
      <c r="AQ4613" s="9"/>
      <c r="AR4613" s="9"/>
      <c r="AS4613" s="9"/>
      <c r="AT4613" s="9"/>
      <c r="AU4613" s="9"/>
      <c r="AV4613" s="9"/>
      <c r="AW4613" s="9"/>
      <c r="AX4613" s="9"/>
      <c r="AY4613" s="9"/>
      <c r="AZ4613" s="9"/>
      <c r="BA4613" s="9"/>
      <c r="BB4613" s="9"/>
      <c r="BC4613" s="9"/>
      <c r="BD4613" s="9"/>
      <c r="BE4613" s="9"/>
      <c r="BF4613" s="9"/>
      <c r="BG4613" s="9"/>
      <c r="BH4613" s="9"/>
      <c r="BI4613" s="9"/>
      <c r="BJ4613" s="9"/>
      <c r="BK4613" s="9"/>
      <c r="BL4613" s="9"/>
      <c r="BM4613" s="9"/>
      <c r="BN4613" s="9"/>
      <c r="BO4613" s="9"/>
      <c r="BP4613" s="9"/>
      <c r="BQ4613" s="9"/>
      <c r="BR4613" s="9"/>
      <c r="BS4613" s="9"/>
      <c r="BT4613" s="9"/>
      <c r="BU4613" s="9"/>
      <c r="BV4613" s="9"/>
      <c r="BW4613" s="9"/>
      <c r="BX4613" s="9"/>
      <c r="BY4613" s="9"/>
      <c r="BZ4613" s="9"/>
    </row>
    <row r="4614" spans="1:78">
      <c r="A4614" s="9"/>
      <c r="B4614" s="10"/>
      <c r="D4614" s="9"/>
      <c r="E4614" s="9"/>
      <c r="F4614" s="9"/>
      <c r="G4614" s="9"/>
      <c r="H4614" s="9"/>
      <c r="I4614" s="9"/>
      <c r="J4614" s="9"/>
      <c r="K4614" s="9"/>
      <c r="L4614" s="9"/>
      <c r="M4614" s="9"/>
      <c r="N4614" s="9"/>
      <c r="O4614" s="9"/>
      <c r="P4614" s="9"/>
      <c r="Q4614" s="9"/>
      <c r="R4614" s="9"/>
      <c r="S4614" s="9"/>
      <c r="T4614" s="9"/>
      <c r="U4614" s="9"/>
      <c r="V4614" s="9"/>
      <c r="W4614" s="9"/>
      <c r="X4614" s="9"/>
      <c r="Y4614" s="9"/>
      <c r="Z4614" s="9"/>
      <c r="AA4614" s="9"/>
      <c r="AB4614" s="9"/>
      <c r="AC4614" s="9"/>
      <c r="AD4614" s="9"/>
      <c r="AE4614" s="9"/>
      <c r="AF4614" s="9"/>
      <c r="AG4614" s="9"/>
      <c r="AH4614" s="9"/>
      <c r="AI4614" s="9"/>
      <c r="AJ4614" s="9"/>
      <c r="AK4614" s="9"/>
      <c r="AL4614" s="9"/>
      <c r="AM4614" s="9"/>
      <c r="AN4614" s="9"/>
      <c r="AO4614" s="9"/>
      <c r="AP4614" s="9"/>
      <c r="AQ4614" s="9"/>
      <c r="AR4614" s="9"/>
      <c r="AS4614" s="9"/>
      <c r="AT4614" s="9"/>
      <c r="AU4614" s="9"/>
      <c r="AV4614" s="9"/>
      <c r="AW4614" s="9"/>
      <c r="AX4614" s="9"/>
      <c r="AY4614" s="9"/>
      <c r="AZ4614" s="9"/>
      <c r="BA4614" s="9"/>
      <c r="BB4614" s="9"/>
      <c r="BC4614" s="9"/>
      <c r="BD4614" s="9"/>
      <c r="BE4614" s="9"/>
      <c r="BF4614" s="9"/>
      <c r="BG4614" s="9"/>
      <c r="BH4614" s="9"/>
      <c r="BI4614" s="9"/>
      <c r="BJ4614" s="9"/>
      <c r="BK4614" s="9"/>
      <c r="BL4614" s="9"/>
      <c r="BM4614" s="9"/>
      <c r="BN4614" s="9"/>
      <c r="BO4614" s="9"/>
      <c r="BP4614" s="9"/>
      <c r="BQ4614" s="9"/>
      <c r="BR4614" s="9"/>
      <c r="BS4614" s="9"/>
      <c r="BT4614" s="9"/>
      <c r="BU4614" s="9"/>
      <c r="BV4614" s="9"/>
      <c r="BW4614" s="9"/>
      <c r="BX4614" s="9"/>
      <c r="BY4614" s="9"/>
      <c r="BZ4614" s="9"/>
    </row>
    <row r="4615" spans="1:78">
      <c r="A4615" s="9"/>
      <c r="B4615" s="10"/>
      <c r="D4615" s="9"/>
      <c r="E4615" s="9"/>
      <c r="F4615" s="9"/>
      <c r="G4615" s="9"/>
      <c r="H4615" s="9"/>
      <c r="I4615" s="9"/>
      <c r="J4615" s="9"/>
      <c r="K4615" s="9"/>
      <c r="L4615" s="9"/>
      <c r="M4615" s="9"/>
      <c r="N4615" s="9"/>
      <c r="O4615" s="9"/>
      <c r="P4615" s="9"/>
      <c r="Q4615" s="9"/>
      <c r="R4615" s="9"/>
      <c r="S4615" s="9"/>
      <c r="T4615" s="9"/>
      <c r="U4615" s="9"/>
      <c r="V4615" s="9"/>
      <c r="W4615" s="9"/>
      <c r="X4615" s="9"/>
      <c r="Y4615" s="9"/>
      <c r="Z4615" s="9"/>
      <c r="AA4615" s="9"/>
      <c r="AB4615" s="9"/>
      <c r="AC4615" s="9"/>
      <c r="AD4615" s="9"/>
      <c r="AE4615" s="9"/>
      <c r="AF4615" s="9"/>
      <c r="AG4615" s="9"/>
      <c r="AH4615" s="9"/>
      <c r="AI4615" s="9"/>
      <c r="AJ4615" s="9"/>
      <c r="AK4615" s="9"/>
      <c r="AL4615" s="9"/>
      <c r="AM4615" s="9"/>
      <c r="AN4615" s="9"/>
      <c r="AO4615" s="9"/>
      <c r="AP4615" s="9"/>
      <c r="AQ4615" s="9"/>
      <c r="AR4615" s="9"/>
      <c r="AS4615" s="9"/>
      <c r="AT4615" s="9"/>
      <c r="AU4615" s="9"/>
      <c r="AV4615" s="9"/>
      <c r="AW4615" s="9"/>
      <c r="AX4615" s="9"/>
      <c r="AY4615" s="9"/>
      <c r="AZ4615" s="9"/>
      <c r="BA4615" s="9"/>
      <c r="BB4615" s="9"/>
      <c r="BC4615" s="9"/>
      <c r="BD4615" s="9"/>
      <c r="BE4615" s="9"/>
      <c r="BF4615" s="9"/>
      <c r="BG4615" s="9"/>
      <c r="BH4615" s="9"/>
      <c r="BI4615" s="9"/>
      <c r="BJ4615" s="9"/>
      <c r="BK4615" s="9"/>
      <c r="BL4615" s="9"/>
      <c r="BM4615" s="9"/>
      <c r="BN4615" s="9"/>
      <c r="BO4615" s="9"/>
      <c r="BP4615" s="9"/>
      <c r="BQ4615" s="9"/>
      <c r="BR4615" s="9"/>
      <c r="BS4615" s="9"/>
      <c r="BT4615" s="9"/>
      <c r="BU4615" s="9"/>
      <c r="BV4615" s="9"/>
      <c r="BW4615" s="9"/>
      <c r="BX4615" s="9"/>
      <c r="BY4615" s="9"/>
      <c r="BZ4615" s="9"/>
    </row>
    <row r="4616" spans="1:78">
      <c r="A4616" s="9"/>
      <c r="B4616" s="10"/>
      <c r="D4616" s="9"/>
      <c r="E4616" s="9"/>
      <c r="F4616" s="9"/>
      <c r="G4616" s="9"/>
      <c r="H4616" s="9"/>
      <c r="I4616" s="9"/>
      <c r="J4616" s="9"/>
      <c r="K4616" s="9"/>
      <c r="L4616" s="9"/>
      <c r="M4616" s="9"/>
      <c r="N4616" s="9"/>
      <c r="O4616" s="9"/>
      <c r="P4616" s="9"/>
      <c r="Q4616" s="9"/>
      <c r="R4616" s="9"/>
      <c r="S4616" s="9"/>
      <c r="T4616" s="9"/>
      <c r="U4616" s="9"/>
      <c r="V4616" s="9"/>
      <c r="W4616" s="9"/>
      <c r="X4616" s="9"/>
      <c r="Y4616" s="9"/>
      <c r="Z4616" s="9"/>
      <c r="AA4616" s="9"/>
      <c r="AB4616" s="9"/>
      <c r="AC4616" s="9"/>
      <c r="AD4616" s="9"/>
      <c r="AE4616" s="9"/>
      <c r="AF4616" s="9"/>
      <c r="AG4616" s="9"/>
      <c r="AH4616" s="9"/>
      <c r="AI4616" s="9"/>
      <c r="AJ4616" s="9"/>
      <c r="AK4616" s="9"/>
      <c r="AL4616" s="9"/>
      <c r="AM4616" s="9"/>
      <c r="AN4616" s="9"/>
      <c r="AO4616" s="9"/>
      <c r="AP4616" s="9"/>
      <c r="AQ4616" s="9"/>
      <c r="AR4616" s="9"/>
      <c r="AS4616" s="9"/>
      <c r="AT4616" s="9"/>
      <c r="AU4616" s="9"/>
      <c r="AV4616" s="9"/>
      <c r="AW4616" s="9"/>
      <c r="AX4616" s="9"/>
      <c r="AY4616" s="9"/>
      <c r="AZ4616" s="9"/>
      <c r="BA4616" s="9"/>
      <c r="BB4616" s="9"/>
      <c r="BC4616" s="9"/>
      <c r="BD4616" s="9"/>
      <c r="BE4616" s="9"/>
      <c r="BF4616" s="9"/>
      <c r="BG4616" s="9"/>
      <c r="BH4616" s="9"/>
      <c r="BI4616" s="9"/>
      <c r="BJ4616" s="9"/>
      <c r="BK4616" s="9"/>
      <c r="BL4616" s="9"/>
      <c r="BM4616" s="9"/>
      <c r="BN4616" s="9"/>
      <c r="BO4616" s="9"/>
      <c r="BP4616" s="9"/>
      <c r="BQ4616" s="9"/>
      <c r="BR4616" s="9"/>
      <c r="BS4616" s="9"/>
      <c r="BT4616" s="9"/>
      <c r="BU4616" s="9"/>
      <c r="BV4616" s="9"/>
      <c r="BW4616" s="9"/>
      <c r="BX4616" s="9"/>
      <c r="BY4616" s="9"/>
      <c r="BZ4616" s="9"/>
    </row>
    <row r="4617" spans="1:78">
      <c r="A4617" s="9"/>
      <c r="B4617" s="10"/>
      <c r="D4617" s="9"/>
      <c r="E4617" s="9"/>
      <c r="F4617" s="9"/>
      <c r="G4617" s="9"/>
      <c r="H4617" s="9"/>
      <c r="I4617" s="9"/>
      <c r="J4617" s="9"/>
      <c r="K4617" s="9"/>
      <c r="L4617" s="9"/>
      <c r="M4617" s="9"/>
      <c r="N4617" s="9"/>
      <c r="O4617" s="9"/>
      <c r="P4617" s="9"/>
      <c r="Q4617" s="9"/>
      <c r="R4617" s="9"/>
      <c r="S4617" s="9"/>
      <c r="T4617" s="9"/>
      <c r="U4617" s="9"/>
      <c r="V4617" s="9"/>
      <c r="W4617" s="9"/>
      <c r="X4617" s="9"/>
      <c r="Y4617" s="9"/>
      <c r="Z4617" s="9"/>
      <c r="AA4617" s="9"/>
      <c r="AB4617" s="9"/>
      <c r="AC4617" s="9"/>
      <c r="AD4617" s="9"/>
      <c r="AE4617" s="9"/>
      <c r="AF4617" s="9"/>
      <c r="AG4617" s="9"/>
      <c r="AH4617" s="9"/>
      <c r="AI4617" s="9"/>
      <c r="AJ4617" s="9"/>
      <c r="AK4617" s="9"/>
      <c r="AL4617" s="9"/>
      <c r="AM4617" s="9"/>
      <c r="AN4617" s="9"/>
      <c r="AO4617" s="9"/>
      <c r="AP4617" s="9"/>
      <c r="AQ4617" s="9"/>
      <c r="AR4617" s="9"/>
      <c r="AS4617" s="9"/>
      <c r="AT4617" s="9"/>
      <c r="AU4617" s="9"/>
      <c r="AV4617" s="9"/>
      <c r="AW4617" s="9"/>
      <c r="AX4617" s="9"/>
      <c r="AY4617" s="9"/>
      <c r="AZ4617" s="9"/>
      <c r="BA4617" s="9"/>
      <c r="BB4617" s="9"/>
      <c r="BC4617" s="9"/>
      <c r="BD4617" s="9"/>
      <c r="BE4617" s="9"/>
      <c r="BF4617" s="9"/>
      <c r="BG4617" s="9"/>
      <c r="BH4617" s="9"/>
      <c r="BI4617" s="9"/>
      <c r="BJ4617" s="9"/>
      <c r="BK4617" s="9"/>
      <c r="BL4617" s="9"/>
      <c r="BM4617" s="9"/>
      <c r="BN4617" s="9"/>
      <c r="BO4617" s="9"/>
      <c r="BP4617" s="9"/>
      <c r="BQ4617" s="9"/>
      <c r="BR4617" s="9"/>
      <c r="BS4617" s="9"/>
      <c r="BT4617" s="9"/>
      <c r="BU4617" s="9"/>
      <c r="BV4617" s="9"/>
      <c r="BW4617" s="9"/>
      <c r="BX4617" s="9"/>
      <c r="BY4617" s="9"/>
      <c r="BZ4617" s="9"/>
    </row>
    <row r="4618" spans="1:78">
      <c r="A4618" s="9"/>
      <c r="B4618" s="10"/>
      <c r="D4618" s="9"/>
      <c r="E4618" s="9"/>
      <c r="F4618" s="9"/>
      <c r="G4618" s="9"/>
      <c r="H4618" s="9"/>
      <c r="I4618" s="9"/>
      <c r="J4618" s="9"/>
      <c r="K4618" s="9"/>
      <c r="L4618" s="9"/>
      <c r="M4618" s="9"/>
      <c r="N4618" s="9"/>
      <c r="O4618" s="9"/>
      <c r="P4618" s="9"/>
      <c r="Q4618" s="9"/>
      <c r="R4618" s="9"/>
      <c r="S4618" s="9"/>
      <c r="T4618" s="9"/>
      <c r="U4618" s="9"/>
      <c r="V4618" s="9"/>
      <c r="W4618" s="9"/>
      <c r="X4618" s="9"/>
      <c r="Y4618" s="9"/>
      <c r="Z4618" s="9"/>
      <c r="AA4618" s="9"/>
      <c r="AB4618" s="9"/>
      <c r="AC4618" s="9"/>
      <c r="AD4618" s="9"/>
      <c r="AE4618" s="9"/>
      <c r="AF4618" s="9"/>
      <c r="AG4618" s="9"/>
      <c r="AH4618" s="9"/>
      <c r="AI4618" s="9"/>
      <c r="AJ4618" s="9"/>
      <c r="AK4618" s="9"/>
      <c r="AL4618" s="9"/>
      <c r="AM4618" s="9"/>
      <c r="AN4618" s="9"/>
      <c r="AO4618" s="9"/>
      <c r="AP4618" s="9"/>
      <c r="AQ4618" s="9"/>
      <c r="AR4618" s="9"/>
      <c r="AS4618" s="9"/>
      <c r="AT4618" s="9"/>
      <c r="AU4618" s="9"/>
      <c r="AV4618" s="9"/>
      <c r="AW4618" s="9"/>
      <c r="AX4618" s="9"/>
      <c r="AY4618" s="9"/>
      <c r="AZ4618" s="9"/>
      <c r="BA4618" s="9"/>
      <c r="BB4618" s="9"/>
      <c r="BC4618" s="9"/>
      <c r="BD4618" s="9"/>
      <c r="BE4618" s="9"/>
      <c r="BF4618" s="9"/>
      <c r="BG4618" s="9"/>
      <c r="BH4618" s="9"/>
      <c r="BI4618" s="9"/>
      <c r="BJ4618" s="9"/>
      <c r="BK4618" s="9"/>
      <c r="BL4618" s="9"/>
      <c r="BM4618" s="9"/>
      <c r="BN4618" s="9"/>
      <c r="BO4618" s="9"/>
      <c r="BP4618" s="9"/>
      <c r="BQ4618" s="9"/>
      <c r="BR4618" s="9"/>
      <c r="BS4618" s="9"/>
      <c r="BT4618" s="9"/>
      <c r="BU4618" s="9"/>
      <c r="BV4618" s="9"/>
      <c r="BW4618" s="9"/>
      <c r="BX4618" s="9"/>
      <c r="BY4618" s="9"/>
      <c r="BZ4618" s="9"/>
    </row>
    <row r="4619" spans="1:78">
      <c r="A4619" s="9"/>
      <c r="B4619" s="10"/>
      <c r="D4619" s="9"/>
      <c r="E4619" s="9"/>
      <c r="F4619" s="9"/>
      <c r="G4619" s="9"/>
      <c r="H4619" s="9"/>
      <c r="I4619" s="9"/>
      <c r="J4619" s="9"/>
      <c r="K4619" s="9"/>
      <c r="L4619" s="9"/>
      <c r="M4619" s="9"/>
      <c r="N4619" s="9"/>
      <c r="O4619" s="9"/>
      <c r="P4619" s="9"/>
      <c r="Q4619" s="9"/>
      <c r="R4619" s="9"/>
      <c r="S4619" s="9"/>
      <c r="T4619" s="9"/>
      <c r="U4619" s="9"/>
      <c r="V4619" s="9"/>
      <c r="W4619" s="9"/>
      <c r="X4619" s="9"/>
      <c r="Y4619" s="9"/>
      <c r="Z4619" s="9"/>
      <c r="AA4619" s="9"/>
      <c r="AB4619" s="9"/>
      <c r="AC4619" s="9"/>
      <c r="AD4619" s="9"/>
      <c r="AE4619" s="9"/>
      <c r="AF4619" s="9"/>
      <c r="AG4619" s="9"/>
      <c r="AH4619" s="9"/>
      <c r="AI4619" s="9"/>
      <c r="AJ4619" s="9"/>
      <c r="AK4619" s="9"/>
      <c r="AL4619" s="9"/>
      <c r="AM4619" s="9"/>
      <c r="AN4619" s="9"/>
      <c r="AO4619" s="9"/>
      <c r="AP4619" s="9"/>
      <c r="AQ4619" s="9"/>
      <c r="AR4619" s="9"/>
      <c r="AS4619" s="9"/>
      <c r="AT4619" s="9"/>
      <c r="AU4619" s="9"/>
      <c r="AV4619" s="9"/>
      <c r="AW4619" s="9"/>
      <c r="AX4619" s="9"/>
      <c r="AY4619" s="9"/>
      <c r="AZ4619" s="9"/>
      <c r="BA4619" s="9"/>
      <c r="BB4619" s="9"/>
      <c r="BC4619" s="9"/>
      <c r="BD4619" s="9"/>
      <c r="BE4619" s="9"/>
      <c r="BF4619" s="9"/>
      <c r="BG4619" s="9"/>
      <c r="BH4619" s="9"/>
      <c r="BI4619" s="9"/>
      <c r="BJ4619" s="9"/>
      <c r="BK4619" s="9"/>
      <c r="BL4619" s="9"/>
      <c r="BM4619" s="9"/>
      <c r="BN4619" s="9"/>
      <c r="BO4619" s="9"/>
      <c r="BP4619" s="9"/>
      <c r="BQ4619" s="9"/>
      <c r="BR4619" s="9"/>
      <c r="BS4619" s="9"/>
      <c r="BT4619" s="9"/>
      <c r="BU4619" s="9"/>
      <c r="BV4619" s="9"/>
      <c r="BW4619" s="9"/>
      <c r="BX4619" s="9"/>
      <c r="BY4619" s="9"/>
      <c r="BZ4619" s="9"/>
    </row>
    <row r="4620" spans="1:78">
      <c r="A4620" s="9"/>
      <c r="B4620" s="10"/>
      <c r="D4620" s="9"/>
      <c r="E4620" s="9"/>
      <c r="F4620" s="9"/>
      <c r="G4620" s="9"/>
      <c r="H4620" s="9"/>
      <c r="I4620" s="9"/>
      <c r="J4620" s="9"/>
      <c r="K4620" s="9"/>
      <c r="L4620" s="9"/>
      <c r="M4620" s="9"/>
      <c r="N4620" s="9"/>
      <c r="O4620" s="9"/>
      <c r="P4620" s="9"/>
      <c r="Q4620" s="9"/>
      <c r="R4620" s="9"/>
      <c r="S4620" s="9"/>
      <c r="T4620" s="9"/>
      <c r="U4620" s="9"/>
      <c r="V4620" s="9"/>
      <c r="W4620" s="9"/>
      <c r="X4620" s="9"/>
      <c r="Y4620" s="9"/>
      <c r="Z4620" s="9"/>
      <c r="AA4620" s="9"/>
      <c r="AB4620" s="9"/>
      <c r="AC4620" s="9"/>
      <c r="AD4620" s="9"/>
      <c r="AE4620" s="9"/>
      <c r="AF4620" s="9"/>
      <c r="AG4620" s="9"/>
      <c r="AH4620" s="9"/>
      <c r="AI4620" s="9"/>
      <c r="AJ4620" s="9"/>
      <c r="AK4620" s="9"/>
      <c r="AL4620" s="9"/>
      <c r="AM4620" s="9"/>
      <c r="AN4620" s="9"/>
      <c r="AO4620" s="9"/>
      <c r="AP4620" s="9"/>
      <c r="AQ4620" s="9"/>
      <c r="AR4620" s="9"/>
      <c r="AS4620" s="9"/>
      <c r="AT4620" s="9"/>
      <c r="AU4620" s="9"/>
      <c r="AV4620" s="9"/>
      <c r="AW4620" s="9"/>
      <c r="AX4620" s="9"/>
      <c r="AY4620" s="9"/>
      <c r="AZ4620" s="9"/>
      <c r="BA4620" s="9"/>
      <c r="BB4620" s="9"/>
      <c r="BC4620" s="9"/>
      <c r="BD4620" s="9"/>
      <c r="BE4620" s="9"/>
      <c r="BF4620" s="9"/>
      <c r="BG4620" s="9"/>
      <c r="BH4620" s="9"/>
      <c r="BI4620" s="9"/>
      <c r="BJ4620" s="9"/>
      <c r="BK4620" s="9"/>
      <c r="BL4620" s="9"/>
      <c r="BM4620" s="9"/>
      <c r="BN4620" s="9"/>
      <c r="BO4620" s="9"/>
      <c r="BP4620" s="9"/>
      <c r="BQ4620" s="9"/>
      <c r="BR4620" s="9"/>
      <c r="BS4620" s="9"/>
      <c r="BT4620" s="9"/>
      <c r="BU4620" s="9"/>
      <c r="BV4620" s="9"/>
      <c r="BW4620" s="9"/>
      <c r="BX4620" s="9"/>
      <c r="BY4620" s="9"/>
      <c r="BZ4620" s="9"/>
    </row>
    <row r="4621" spans="1:78">
      <c r="A4621" s="9"/>
      <c r="B4621" s="10"/>
      <c r="D4621" s="9"/>
      <c r="E4621" s="9"/>
      <c r="F4621" s="9"/>
      <c r="G4621" s="9"/>
      <c r="H4621" s="9"/>
      <c r="I4621" s="9"/>
      <c r="J4621" s="9"/>
      <c r="K4621" s="9"/>
      <c r="L4621" s="9"/>
      <c r="M4621" s="9"/>
      <c r="N4621" s="9"/>
      <c r="O4621" s="9"/>
      <c r="P4621" s="9"/>
      <c r="Q4621" s="9"/>
      <c r="R4621" s="9"/>
      <c r="S4621" s="9"/>
      <c r="T4621" s="9"/>
      <c r="U4621" s="9"/>
      <c r="V4621" s="9"/>
      <c r="W4621" s="9"/>
      <c r="X4621" s="9"/>
      <c r="Y4621" s="9"/>
      <c r="Z4621" s="9"/>
      <c r="AA4621" s="9"/>
      <c r="AB4621" s="9"/>
      <c r="AC4621" s="9"/>
      <c r="AD4621" s="9"/>
      <c r="AE4621" s="9"/>
      <c r="AF4621" s="9"/>
      <c r="AG4621" s="9"/>
      <c r="AH4621" s="9"/>
      <c r="AI4621" s="9"/>
      <c r="AJ4621" s="9"/>
      <c r="AK4621" s="9"/>
      <c r="AL4621" s="9"/>
      <c r="AM4621" s="9"/>
      <c r="AN4621" s="9"/>
      <c r="AO4621" s="9"/>
      <c r="AP4621" s="9"/>
      <c r="AQ4621" s="9"/>
      <c r="AR4621" s="9"/>
      <c r="AS4621" s="9"/>
      <c r="AT4621" s="9"/>
      <c r="AU4621" s="9"/>
      <c r="AV4621" s="9"/>
      <c r="AW4621" s="9"/>
      <c r="AX4621" s="9"/>
      <c r="AY4621" s="9"/>
      <c r="AZ4621" s="9"/>
      <c r="BA4621" s="9"/>
      <c r="BB4621" s="9"/>
      <c r="BC4621" s="9"/>
      <c r="BD4621" s="9"/>
      <c r="BE4621" s="9"/>
      <c r="BF4621" s="9"/>
      <c r="BG4621" s="9"/>
      <c r="BH4621" s="9"/>
      <c r="BI4621" s="9"/>
      <c r="BJ4621" s="9"/>
      <c r="BK4621" s="9"/>
      <c r="BL4621" s="9"/>
      <c r="BM4621" s="9"/>
      <c r="BN4621" s="9"/>
      <c r="BO4621" s="9"/>
      <c r="BP4621" s="9"/>
      <c r="BQ4621" s="9"/>
      <c r="BR4621" s="9"/>
      <c r="BS4621" s="9"/>
      <c r="BT4621" s="9"/>
      <c r="BU4621" s="9"/>
      <c r="BV4621" s="9"/>
      <c r="BW4621" s="9"/>
      <c r="BX4621" s="9"/>
      <c r="BY4621" s="9"/>
      <c r="BZ4621" s="9"/>
    </row>
    <row r="4622" spans="1:78">
      <c r="A4622" s="9"/>
      <c r="B4622" s="10"/>
      <c r="D4622" s="9"/>
      <c r="E4622" s="9"/>
      <c r="F4622" s="9"/>
      <c r="G4622" s="9"/>
      <c r="H4622" s="9"/>
      <c r="I4622" s="9"/>
      <c r="J4622" s="9"/>
      <c r="K4622" s="9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9"/>
      <c r="AA4622" s="9"/>
      <c r="AB4622" s="9"/>
      <c r="AC4622" s="9"/>
      <c r="AD4622" s="9"/>
      <c r="AE4622" s="9"/>
      <c r="AF4622" s="9"/>
      <c r="AG4622" s="9"/>
      <c r="AH4622" s="9"/>
      <c r="AI4622" s="9"/>
      <c r="AJ4622" s="9"/>
      <c r="AK4622" s="9"/>
      <c r="AL4622" s="9"/>
      <c r="AM4622" s="9"/>
      <c r="AN4622" s="9"/>
      <c r="AO4622" s="9"/>
      <c r="AP4622" s="9"/>
      <c r="AQ4622" s="9"/>
      <c r="AR4622" s="9"/>
      <c r="AS4622" s="9"/>
      <c r="AT4622" s="9"/>
      <c r="AU4622" s="9"/>
      <c r="AV4622" s="9"/>
      <c r="AW4622" s="9"/>
      <c r="AX4622" s="9"/>
      <c r="AY4622" s="9"/>
      <c r="AZ4622" s="9"/>
      <c r="BA4622" s="9"/>
      <c r="BB4622" s="9"/>
      <c r="BC4622" s="9"/>
      <c r="BD4622" s="9"/>
      <c r="BE4622" s="9"/>
      <c r="BF4622" s="9"/>
      <c r="BG4622" s="9"/>
      <c r="BH4622" s="9"/>
      <c r="BI4622" s="9"/>
      <c r="BJ4622" s="9"/>
      <c r="BK4622" s="9"/>
      <c r="BL4622" s="9"/>
      <c r="BM4622" s="9"/>
      <c r="BN4622" s="9"/>
      <c r="BO4622" s="9"/>
      <c r="BP4622" s="9"/>
      <c r="BQ4622" s="9"/>
      <c r="BR4622" s="9"/>
      <c r="BS4622" s="9"/>
      <c r="BT4622" s="9"/>
      <c r="BU4622" s="9"/>
      <c r="BV4622" s="9"/>
      <c r="BW4622" s="9"/>
      <c r="BX4622" s="9"/>
      <c r="BY4622" s="9"/>
      <c r="BZ4622" s="9"/>
    </row>
    <row r="4623" spans="1:78">
      <c r="A4623" s="9"/>
      <c r="B4623" s="10"/>
      <c r="D4623" s="9"/>
      <c r="E4623" s="9"/>
      <c r="F4623" s="9"/>
      <c r="G4623" s="9"/>
      <c r="H4623" s="9"/>
      <c r="I4623" s="9"/>
      <c r="J4623" s="9"/>
      <c r="K4623" s="9"/>
      <c r="L4623" s="9"/>
      <c r="M4623" s="9"/>
      <c r="N4623" s="9"/>
      <c r="O4623" s="9"/>
      <c r="P4623" s="9"/>
      <c r="Q4623" s="9"/>
      <c r="R4623" s="9"/>
      <c r="S4623" s="9"/>
      <c r="T4623" s="9"/>
      <c r="U4623" s="9"/>
      <c r="V4623" s="9"/>
      <c r="W4623" s="9"/>
      <c r="X4623" s="9"/>
      <c r="Y4623" s="9"/>
      <c r="Z4623" s="9"/>
      <c r="AA4623" s="9"/>
      <c r="AB4623" s="9"/>
      <c r="AC4623" s="9"/>
      <c r="AD4623" s="9"/>
      <c r="AE4623" s="9"/>
      <c r="AF4623" s="9"/>
      <c r="AG4623" s="9"/>
      <c r="AH4623" s="9"/>
      <c r="AI4623" s="9"/>
      <c r="AJ4623" s="9"/>
      <c r="AK4623" s="9"/>
      <c r="AL4623" s="9"/>
      <c r="AM4623" s="9"/>
      <c r="AN4623" s="9"/>
      <c r="AO4623" s="9"/>
      <c r="AP4623" s="9"/>
      <c r="AQ4623" s="9"/>
      <c r="AR4623" s="9"/>
      <c r="AS4623" s="9"/>
      <c r="AT4623" s="9"/>
      <c r="AU4623" s="9"/>
      <c r="AV4623" s="9"/>
      <c r="AW4623" s="9"/>
      <c r="AX4623" s="9"/>
      <c r="AY4623" s="9"/>
      <c r="AZ4623" s="9"/>
      <c r="BA4623" s="9"/>
      <c r="BB4623" s="9"/>
      <c r="BC4623" s="9"/>
      <c r="BD4623" s="9"/>
      <c r="BE4623" s="9"/>
      <c r="BF4623" s="9"/>
      <c r="BG4623" s="9"/>
      <c r="BH4623" s="9"/>
      <c r="BI4623" s="9"/>
      <c r="BJ4623" s="9"/>
      <c r="BK4623" s="9"/>
      <c r="BL4623" s="9"/>
      <c r="BM4623" s="9"/>
      <c r="BN4623" s="9"/>
      <c r="BO4623" s="9"/>
      <c r="BP4623" s="9"/>
      <c r="BQ4623" s="9"/>
      <c r="BR4623" s="9"/>
      <c r="BS4623" s="9"/>
      <c r="BT4623" s="9"/>
      <c r="BU4623" s="9"/>
      <c r="BV4623" s="9"/>
      <c r="BW4623" s="9"/>
      <c r="BX4623" s="9"/>
      <c r="BY4623" s="9"/>
      <c r="BZ4623" s="9"/>
    </row>
    <row r="4624" spans="1:78">
      <c r="A4624" s="9"/>
      <c r="B4624" s="10"/>
      <c r="D4624" s="9"/>
      <c r="E4624" s="9"/>
      <c r="F4624" s="9"/>
      <c r="G4624" s="9"/>
      <c r="H4624" s="9"/>
      <c r="I4624" s="9"/>
      <c r="J4624" s="9"/>
      <c r="K4624" s="9"/>
      <c r="L4624" s="9"/>
      <c r="M4624" s="9"/>
      <c r="N4624" s="9"/>
      <c r="O4624" s="9"/>
      <c r="P4624" s="9"/>
      <c r="Q4624" s="9"/>
      <c r="R4624" s="9"/>
      <c r="S4624" s="9"/>
      <c r="T4624" s="9"/>
      <c r="U4624" s="9"/>
      <c r="V4624" s="9"/>
      <c r="W4624" s="9"/>
      <c r="X4624" s="9"/>
      <c r="Y4624" s="9"/>
      <c r="Z4624" s="9"/>
      <c r="AA4624" s="9"/>
      <c r="AB4624" s="9"/>
      <c r="AC4624" s="9"/>
      <c r="AD4624" s="9"/>
      <c r="AE4624" s="9"/>
      <c r="AF4624" s="9"/>
      <c r="AG4624" s="9"/>
      <c r="AH4624" s="9"/>
      <c r="AI4624" s="9"/>
      <c r="AJ4624" s="9"/>
      <c r="AK4624" s="9"/>
      <c r="AL4624" s="9"/>
      <c r="AM4624" s="9"/>
      <c r="AN4624" s="9"/>
      <c r="AO4624" s="9"/>
      <c r="AP4624" s="9"/>
      <c r="AQ4624" s="9"/>
      <c r="AR4624" s="9"/>
      <c r="AS4624" s="9"/>
      <c r="AT4624" s="9"/>
      <c r="AU4624" s="9"/>
      <c r="AV4624" s="9"/>
      <c r="AW4624" s="9"/>
      <c r="AX4624" s="9"/>
      <c r="AY4624" s="9"/>
      <c r="AZ4624" s="9"/>
      <c r="BA4624" s="9"/>
      <c r="BB4624" s="9"/>
      <c r="BC4624" s="9"/>
      <c r="BD4624" s="9"/>
      <c r="BE4624" s="9"/>
      <c r="BF4624" s="9"/>
      <c r="BG4624" s="9"/>
      <c r="BH4624" s="9"/>
      <c r="BI4624" s="9"/>
      <c r="BJ4624" s="9"/>
      <c r="BK4624" s="9"/>
      <c r="BL4624" s="9"/>
      <c r="BM4624" s="9"/>
      <c r="BN4624" s="9"/>
      <c r="BO4624" s="9"/>
      <c r="BP4624" s="9"/>
      <c r="BQ4624" s="9"/>
      <c r="BR4624" s="9"/>
      <c r="BS4624" s="9"/>
      <c r="BT4624" s="9"/>
      <c r="BU4624" s="9"/>
      <c r="BV4624" s="9"/>
      <c r="BW4624" s="9"/>
      <c r="BX4624" s="9"/>
      <c r="BY4624" s="9"/>
      <c r="BZ4624" s="9"/>
    </row>
    <row r="4625" spans="1:78">
      <c r="A4625" s="9"/>
      <c r="B4625" s="10"/>
      <c r="D4625" s="9"/>
      <c r="E4625" s="9"/>
      <c r="F4625" s="9"/>
      <c r="G4625" s="9"/>
      <c r="H4625" s="9"/>
      <c r="I4625" s="9"/>
      <c r="J4625" s="9"/>
      <c r="K4625" s="9"/>
      <c r="L4625" s="9"/>
      <c r="M4625" s="9"/>
      <c r="N4625" s="9"/>
      <c r="O4625" s="9"/>
      <c r="P4625" s="9"/>
      <c r="Q4625" s="9"/>
      <c r="R4625" s="9"/>
      <c r="S4625" s="9"/>
      <c r="T4625" s="9"/>
      <c r="U4625" s="9"/>
      <c r="V4625" s="9"/>
      <c r="W4625" s="9"/>
      <c r="X4625" s="9"/>
      <c r="Y4625" s="9"/>
      <c r="Z4625" s="9"/>
      <c r="AA4625" s="9"/>
      <c r="AB4625" s="9"/>
      <c r="AC4625" s="9"/>
      <c r="AD4625" s="9"/>
      <c r="AE4625" s="9"/>
      <c r="AF4625" s="9"/>
      <c r="AG4625" s="9"/>
      <c r="AH4625" s="9"/>
      <c r="AI4625" s="9"/>
      <c r="AJ4625" s="9"/>
      <c r="AK4625" s="9"/>
      <c r="AL4625" s="9"/>
      <c r="AM4625" s="9"/>
      <c r="AN4625" s="9"/>
      <c r="AO4625" s="9"/>
      <c r="AP4625" s="9"/>
      <c r="AQ4625" s="9"/>
      <c r="AR4625" s="9"/>
      <c r="AS4625" s="9"/>
      <c r="AT4625" s="9"/>
      <c r="AU4625" s="9"/>
      <c r="AV4625" s="9"/>
      <c r="AW4625" s="9"/>
      <c r="AX4625" s="9"/>
      <c r="AY4625" s="9"/>
      <c r="AZ4625" s="9"/>
      <c r="BA4625" s="9"/>
      <c r="BB4625" s="9"/>
      <c r="BC4625" s="9"/>
      <c r="BD4625" s="9"/>
      <c r="BE4625" s="9"/>
      <c r="BF4625" s="9"/>
      <c r="BG4625" s="9"/>
      <c r="BH4625" s="9"/>
      <c r="BI4625" s="9"/>
      <c r="BJ4625" s="9"/>
      <c r="BK4625" s="9"/>
      <c r="BL4625" s="9"/>
      <c r="BM4625" s="9"/>
      <c r="BN4625" s="9"/>
      <c r="BO4625" s="9"/>
      <c r="BP4625" s="9"/>
      <c r="BQ4625" s="9"/>
      <c r="BR4625" s="9"/>
      <c r="BS4625" s="9"/>
      <c r="BT4625" s="9"/>
      <c r="BU4625" s="9"/>
      <c r="BV4625" s="9"/>
      <c r="BW4625" s="9"/>
      <c r="BX4625" s="9"/>
      <c r="BY4625" s="9"/>
      <c r="BZ4625" s="9"/>
    </row>
    <row r="4626" spans="1:78">
      <c r="A4626" s="9"/>
      <c r="B4626" s="10"/>
      <c r="D4626" s="9"/>
      <c r="E4626" s="9"/>
      <c r="F4626" s="9"/>
      <c r="G4626" s="9"/>
      <c r="H4626" s="9"/>
      <c r="I4626" s="9"/>
      <c r="J4626" s="9"/>
      <c r="K4626" s="9"/>
      <c r="L4626" s="9"/>
      <c r="M4626" s="9"/>
      <c r="N4626" s="9"/>
      <c r="O4626" s="9"/>
      <c r="P4626" s="9"/>
      <c r="Q4626" s="9"/>
      <c r="R4626" s="9"/>
      <c r="S4626" s="9"/>
      <c r="T4626" s="9"/>
      <c r="U4626" s="9"/>
      <c r="V4626" s="9"/>
      <c r="W4626" s="9"/>
      <c r="X4626" s="9"/>
      <c r="Y4626" s="9"/>
      <c r="Z4626" s="9"/>
      <c r="AA4626" s="9"/>
      <c r="AB4626" s="9"/>
      <c r="AC4626" s="9"/>
      <c r="AD4626" s="9"/>
      <c r="AE4626" s="9"/>
      <c r="AF4626" s="9"/>
      <c r="AG4626" s="9"/>
      <c r="AH4626" s="9"/>
      <c r="AI4626" s="9"/>
      <c r="AJ4626" s="9"/>
      <c r="AK4626" s="9"/>
      <c r="AL4626" s="9"/>
      <c r="AM4626" s="9"/>
      <c r="AN4626" s="9"/>
      <c r="AO4626" s="9"/>
      <c r="AP4626" s="9"/>
      <c r="AQ4626" s="9"/>
      <c r="AR4626" s="9"/>
      <c r="AS4626" s="9"/>
      <c r="AT4626" s="9"/>
      <c r="AU4626" s="9"/>
      <c r="AV4626" s="9"/>
      <c r="AW4626" s="9"/>
      <c r="AX4626" s="9"/>
      <c r="AY4626" s="9"/>
      <c r="AZ4626" s="9"/>
      <c r="BA4626" s="9"/>
      <c r="BB4626" s="9"/>
      <c r="BC4626" s="9"/>
      <c r="BD4626" s="9"/>
      <c r="BE4626" s="9"/>
      <c r="BF4626" s="9"/>
      <c r="BG4626" s="9"/>
      <c r="BH4626" s="9"/>
      <c r="BI4626" s="9"/>
      <c r="BJ4626" s="9"/>
      <c r="BK4626" s="9"/>
      <c r="BL4626" s="9"/>
      <c r="BM4626" s="9"/>
      <c r="BN4626" s="9"/>
      <c r="BO4626" s="9"/>
      <c r="BP4626" s="9"/>
      <c r="BQ4626" s="9"/>
      <c r="BR4626" s="9"/>
      <c r="BS4626" s="9"/>
      <c r="BT4626" s="9"/>
      <c r="BU4626" s="9"/>
      <c r="BV4626" s="9"/>
      <c r="BW4626" s="9"/>
      <c r="BX4626" s="9"/>
      <c r="BY4626" s="9"/>
      <c r="BZ4626" s="9"/>
    </row>
    <row r="4627" spans="1:78">
      <c r="A4627" s="9"/>
      <c r="B4627" s="10"/>
      <c r="D4627" s="9"/>
      <c r="E4627" s="9"/>
      <c r="F4627" s="9"/>
      <c r="G4627" s="9"/>
      <c r="H4627" s="9"/>
      <c r="I4627" s="9"/>
      <c r="J4627" s="9"/>
      <c r="K4627" s="9"/>
      <c r="L4627" s="9"/>
      <c r="M4627" s="9"/>
      <c r="N4627" s="9"/>
      <c r="O4627" s="9"/>
      <c r="P4627" s="9"/>
      <c r="Q4627" s="9"/>
      <c r="R4627" s="9"/>
      <c r="S4627" s="9"/>
      <c r="T4627" s="9"/>
      <c r="U4627" s="9"/>
      <c r="V4627" s="9"/>
      <c r="W4627" s="9"/>
      <c r="X4627" s="9"/>
      <c r="Y4627" s="9"/>
      <c r="Z4627" s="9"/>
      <c r="AA4627" s="9"/>
      <c r="AB4627" s="9"/>
      <c r="AC4627" s="9"/>
      <c r="AD4627" s="9"/>
      <c r="AE4627" s="9"/>
      <c r="AF4627" s="9"/>
      <c r="AG4627" s="9"/>
      <c r="AH4627" s="9"/>
      <c r="AI4627" s="9"/>
      <c r="AJ4627" s="9"/>
      <c r="AK4627" s="9"/>
      <c r="AL4627" s="9"/>
      <c r="AM4627" s="9"/>
      <c r="AN4627" s="9"/>
      <c r="AO4627" s="9"/>
      <c r="AP4627" s="9"/>
      <c r="AQ4627" s="9"/>
      <c r="AR4627" s="9"/>
      <c r="AS4627" s="9"/>
      <c r="AT4627" s="9"/>
      <c r="AU4627" s="9"/>
      <c r="AV4627" s="9"/>
      <c r="AW4627" s="9"/>
      <c r="AX4627" s="9"/>
      <c r="AY4627" s="9"/>
      <c r="AZ4627" s="9"/>
      <c r="BA4627" s="9"/>
      <c r="BB4627" s="9"/>
      <c r="BC4627" s="9"/>
      <c r="BD4627" s="9"/>
      <c r="BE4627" s="9"/>
      <c r="BF4627" s="9"/>
      <c r="BG4627" s="9"/>
      <c r="BH4627" s="9"/>
      <c r="BI4627" s="9"/>
      <c r="BJ4627" s="9"/>
      <c r="BK4627" s="9"/>
      <c r="BL4627" s="9"/>
      <c r="BM4627" s="9"/>
      <c r="BN4627" s="9"/>
      <c r="BO4627" s="9"/>
      <c r="BP4627" s="9"/>
      <c r="BQ4627" s="9"/>
      <c r="BR4627" s="9"/>
      <c r="BS4627" s="9"/>
      <c r="BT4627" s="9"/>
      <c r="BU4627" s="9"/>
      <c r="BV4627" s="9"/>
      <c r="BW4627" s="9"/>
      <c r="BX4627" s="9"/>
      <c r="BY4627" s="9"/>
      <c r="BZ4627" s="9"/>
    </row>
    <row r="4628" spans="1:78">
      <c r="A4628" s="9"/>
      <c r="B4628" s="10"/>
      <c r="D4628" s="9"/>
      <c r="E4628" s="9"/>
      <c r="F4628" s="9"/>
      <c r="G4628" s="9"/>
      <c r="H4628" s="9"/>
      <c r="I4628" s="9"/>
      <c r="J4628" s="9"/>
      <c r="K4628" s="9"/>
      <c r="L4628" s="9"/>
      <c r="M4628" s="9"/>
      <c r="N4628" s="9"/>
      <c r="O4628" s="9"/>
      <c r="P4628" s="9"/>
      <c r="Q4628" s="9"/>
      <c r="R4628" s="9"/>
      <c r="S4628" s="9"/>
      <c r="T4628" s="9"/>
      <c r="U4628" s="9"/>
      <c r="V4628" s="9"/>
      <c r="W4628" s="9"/>
      <c r="X4628" s="9"/>
      <c r="Y4628" s="9"/>
      <c r="Z4628" s="9"/>
      <c r="AA4628" s="9"/>
      <c r="AB4628" s="9"/>
      <c r="AC4628" s="9"/>
      <c r="AD4628" s="9"/>
      <c r="AE4628" s="9"/>
      <c r="AF4628" s="9"/>
      <c r="AG4628" s="9"/>
      <c r="AH4628" s="9"/>
      <c r="AI4628" s="9"/>
      <c r="AJ4628" s="9"/>
      <c r="AK4628" s="9"/>
      <c r="AL4628" s="9"/>
      <c r="AM4628" s="9"/>
      <c r="AN4628" s="9"/>
      <c r="AO4628" s="9"/>
      <c r="AP4628" s="9"/>
      <c r="AQ4628" s="9"/>
      <c r="AR4628" s="9"/>
      <c r="AS4628" s="9"/>
      <c r="AT4628" s="9"/>
      <c r="AU4628" s="9"/>
      <c r="AV4628" s="9"/>
      <c r="AW4628" s="9"/>
      <c r="AX4628" s="9"/>
      <c r="AY4628" s="9"/>
      <c r="AZ4628" s="9"/>
      <c r="BA4628" s="9"/>
      <c r="BB4628" s="9"/>
      <c r="BC4628" s="9"/>
      <c r="BD4628" s="9"/>
      <c r="BE4628" s="9"/>
      <c r="BF4628" s="9"/>
      <c r="BG4628" s="9"/>
      <c r="BH4628" s="9"/>
      <c r="BI4628" s="9"/>
      <c r="BJ4628" s="9"/>
      <c r="BK4628" s="9"/>
      <c r="BL4628" s="9"/>
      <c r="BM4628" s="9"/>
      <c r="BN4628" s="9"/>
      <c r="BO4628" s="9"/>
      <c r="BP4628" s="9"/>
      <c r="BQ4628" s="9"/>
      <c r="BR4628" s="9"/>
      <c r="BS4628" s="9"/>
      <c r="BT4628" s="9"/>
      <c r="BU4628" s="9"/>
      <c r="BV4628" s="9"/>
      <c r="BW4628" s="9"/>
      <c r="BX4628" s="9"/>
      <c r="BY4628" s="9"/>
      <c r="BZ4628" s="9"/>
    </row>
    <row r="4629" spans="1:78">
      <c r="A4629" s="9"/>
      <c r="B4629" s="10"/>
      <c r="D4629" s="9"/>
      <c r="E4629" s="9"/>
      <c r="F4629" s="9"/>
      <c r="G4629" s="9"/>
      <c r="H4629" s="9"/>
      <c r="I4629" s="9"/>
      <c r="J4629" s="9"/>
      <c r="K4629" s="9"/>
      <c r="L4629" s="9"/>
      <c r="M4629" s="9"/>
      <c r="N4629" s="9"/>
      <c r="O4629" s="9"/>
      <c r="P4629" s="9"/>
      <c r="Q4629" s="9"/>
      <c r="R4629" s="9"/>
      <c r="S4629" s="9"/>
      <c r="T4629" s="9"/>
      <c r="U4629" s="9"/>
      <c r="V4629" s="9"/>
      <c r="W4629" s="9"/>
      <c r="X4629" s="9"/>
      <c r="Y4629" s="9"/>
      <c r="Z4629" s="9"/>
      <c r="AA4629" s="9"/>
      <c r="AB4629" s="9"/>
      <c r="AC4629" s="9"/>
      <c r="AD4629" s="9"/>
      <c r="AE4629" s="9"/>
      <c r="AF4629" s="9"/>
      <c r="AG4629" s="9"/>
      <c r="AH4629" s="9"/>
      <c r="AI4629" s="9"/>
      <c r="AJ4629" s="9"/>
      <c r="AK4629" s="9"/>
      <c r="AL4629" s="9"/>
      <c r="AM4629" s="9"/>
      <c r="AN4629" s="9"/>
      <c r="AO4629" s="9"/>
      <c r="AP4629" s="9"/>
      <c r="AQ4629" s="9"/>
      <c r="AR4629" s="9"/>
      <c r="AS4629" s="9"/>
      <c r="AT4629" s="9"/>
      <c r="AU4629" s="9"/>
      <c r="AV4629" s="9"/>
      <c r="AW4629" s="9"/>
      <c r="AX4629" s="9"/>
      <c r="AY4629" s="9"/>
      <c r="AZ4629" s="9"/>
      <c r="BA4629" s="9"/>
      <c r="BB4629" s="9"/>
      <c r="BC4629" s="9"/>
      <c r="BD4629" s="9"/>
      <c r="BE4629" s="9"/>
      <c r="BF4629" s="9"/>
      <c r="BG4629" s="9"/>
      <c r="BH4629" s="9"/>
      <c r="BI4629" s="9"/>
      <c r="BJ4629" s="9"/>
      <c r="BK4629" s="9"/>
      <c r="BL4629" s="9"/>
      <c r="BM4629" s="9"/>
      <c r="BN4629" s="9"/>
      <c r="BO4629" s="9"/>
      <c r="BP4629" s="9"/>
      <c r="BQ4629" s="9"/>
      <c r="BR4629" s="9"/>
      <c r="BS4629" s="9"/>
      <c r="BT4629" s="9"/>
      <c r="BU4629" s="9"/>
      <c r="BV4629" s="9"/>
      <c r="BW4629" s="9"/>
      <c r="BX4629" s="9"/>
      <c r="BY4629" s="9"/>
      <c r="BZ4629" s="9"/>
    </row>
    <row r="4630" spans="1:78">
      <c r="A4630" s="9"/>
      <c r="B4630" s="10"/>
      <c r="D4630" s="9"/>
      <c r="E4630" s="9"/>
      <c r="F4630" s="9"/>
      <c r="G4630" s="9"/>
      <c r="H4630" s="9"/>
      <c r="I4630" s="9"/>
      <c r="J4630" s="9"/>
      <c r="K4630" s="9"/>
      <c r="L4630" s="9"/>
      <c r="M4630" s="9"/>
      <c r="N4630" s="9"/>
      <c r="O4630" s="9"/>
      <c r="P4630" s="9"/>
      <c r="Q4630" s="9"/>
      <c r="R4630" s="9"/>
      <c r="S4630" s="9"/>
      <c r="T4630" s="9"/>
      <c r="U4630" s="9"/>
      <c r="V4630" s="9"/>
      <c r="W4630" s="9"/>
      <c r="X4630" s="9"/>
      <c r="Y4630" s="9"/>
      <c r="Z4630" s="9"/>
      <c r="AA4630" s="9"/>
      <c r="AB4630" s="9"/>
      <c r="AC4630" s="9"/>
      <c r="AD4630" s="9"/>
      <c r="AE4630" s="9"/>
      <c r="AF4630" s="9"/>
      <c r="AG4630" s="9"/>
      <c r="AH4630" s="9"/>
      <c r="AI4630" s="9"/>
      <c r="AJ4630" s="9"/>
      <c r="AK4630" s="9"/>
      <c r="AL4630" s="9"/>
      <c r="AM4630" s="9"/>
      <c r="AN4630" s="9"/>
      <c r="AO4630" s="9"/>
      <c r="AP4630" s="9"/>
      <c r="AQ4630" s="9"/>
      <c r="AR4630" s="9"/>
      <c r="AS4630" s="9"/>
      <c r="AT4630" s="9"/>
      <c r="AU4630" s="9"/>
      <c r="AV4630" s="9"/>
      <c r="AW4630" s="9"/>
      <c r="AX4630" s="9"/>
      <c r="AY4630" s="9"/>
      <c r="AZ4630" s="9"/>
      <c r="BA4630" s="9"/>
      <c r="BB4630" s="9"/>
      <c r="BC4630" s="9"/>
      <c r="BD4630" s="9"/>
      <c r="BE4630" s="9"/>
      <c r="BF4630" s="9"/>
      <c r="BG4630" s="9"/>
      <c r="BH4630" s="9"/>
      <c r="BI4630" s="9"/>
      <c r="BJ4630" s="9"/>
      <c r="BK4630" s="9"/>
      <c r="BL4630" s="9"/>
      <c r="BM4630" s="9"/>
      <c r="BN4630" s="9"/>
      <c r="BO4630" s="9"/>
      <c r="BP4630" s="9"/>
      <c r="BQ4630" s="9"/>
      <c r="BR4630" s="9"/>
      <c r="BS4630" s="9"/>
      <c r="BT4630" s="9"/>
      <c r="BU4630" s="9"/>
      <c r="BV4630" s="9"/>
      <c r="BW4630" s="9"/>
      <c r="BX4630" s="9"/>
      <c r="BY4630" s="9"/>
      <c r="BZ4630" s="9"/>
    </row>
    <row r="4631" spans="1:78">
      <c r="A4631" s="9"/>
      <c r="B4631" s="10"/>
      <c r="D4631" s="9"/>
      <c r="E4631" s="9"/>
      <c r="F4631" s="9"/>
      <c r="G4631" s="9"/>
      <c r="H4631" s="9"/>
      <c r="I4631" s="9"/>
      <c r="J4631" s="9"/>
      <c r="K4631" s="9"/>
      <c r="L4631" s="9"/>
      <c r="M4631" s="9"/>
      <c r="N4631" s="9"/>
      <c r="O4631" s="9"/>
      <c r="P4631" s="9"/>
      <c r="Q4631" s="9"/>
      <c r="R4631" s="9"/>
      <c r="S4631" s="9"/>
      <c r="T4631" s="9"/>
      <c r="U4631" s="9"/>
      <c r="V4631" s="9"/>
      <c r="W4631" s="9"/>
      <c r="X4631" s="9"/>
      <c r="Y4631" s="9"/>
      <c r="Z4631" s="9"/>
      <c r="AA4631" s="9"/>
      <c r="AB4631" s="9"/>
      <c r="AC4631" s="9"/>
      <c r="AD4631" s="9"/>
      <c r="AE4631" s="9"/>
      <c r="AF4631" s="9"/>
      <c r="AG4631" s="9"/>
      <c r="AH4631" s="9"/>
      <c r="AI4631" s="9"/>
      <c r="AJ4631" s="9"/>
      <c r="AK4631" s="9"/>
      <c r="AL4631" s="9"/>
      <c r="AM4631" s="9"/>
      <c r="AN4631" s="9"/>
      <c r="AO4631" s="9"/>
      <c r="AP4631" s="9"/>
      <c r="AQ4631" s="9"/>
      <c r="AR4631" s="9"/>
      <c r="AS4631" s="9"/>
      <c r="AT4631" s="9"/>
      <c r="AU4631" s="9"/>
      <c r="AV4631" s="9"/>
      <c r="AW4631" s="9"/>
      <c r="AX4631" s="9"/>
      <c r="AY4631" s="9"/>
      <c r="AZ4631" s="9"/>
      <c r="BA4631" s="9"/>
      <c r="BB4631" s="9"/>
      <c r="BC4631" s="9"/>
      <c r="BD4631" s="9"/>
      <c r="BE4631" s="9"/>
      <c r="BF4631" s="9"/>
      <c r="BG4631" s="9"/>
      <c r="BH4631" s="9"/>
      <c r="BI4631" s="9"/>
      <c r="BJ4631" s="9"/>
      <c r="BK4631" s="9"/>
      <c r="BL4631" s="9"/>
      <c r="BM4631" s="9"/>
      <c r="BN4631" s="9"/>
      <c r="BO4631" s="9"/>
      <c r="BP4631" s="9"/>
      <c r="BQ4631" s="9"/>
      <c r="BR4631" s="9"/>
      <c r="BS4631" s="9"/>
      <c r="BT4631" s="9"/>
      <c r="BU4631" s="9"/>
      <c r="BV4631" s="9"/>
      <c r="BW4631" s="9"/>
      <c r="BX4631" s="9"/>
      <c r="BY4631" s="9"/>
      <c r="BZ4631" s="9"/>
    </row>
    <row r="4632" spans="1:78">
      <c r="A4632" s="9"/>
      <c r="B4632" s="10"/>
      <c r="D4632" s="9"/>
      <c r="E4632" s="9"/>
      <c r="F4632" s="9"/>
      <c r="G4632" s="9"/>
      <c r="H4632" s="9"/>
      <c r="I4632" s="9"/>
      <c r="J4632" s="9"/>
      <c r="K4632" s="9"/>
      <c r="L4632" s="9"/>
      <c r="M4632" s="9"/>
      <c r="N4632" s="9"/>
      <c r="O4632" s="9"/>
      <c r="P4632" s="9"/>
      <c r="Q4632" s="9"/>
      <c r="R4632" s="9"/>
      <c r="S4632" s="9"/>
      <c r="T4632" s="9"/>
      <c r="U4632" s="9"/>
      <c r="V4632" s="9"/>
      <c r="W4632" s="9"/>
      <c r="X4632" s="9"/>
      <c r="Y4632" s="9"/>
      <c r="Z4632" s="9"/>
      <c r="AA4632" s="9"/>
      <c r="AB4632" s="9"/>
      <c r="AC4632" s="9"/>
      <c r="AD4632" s="9"/>
      <c r="AE4632" s="9"/>
      <c r="AF4632" s="9"/>
      <c r="AG4632" s="9"/>
      <c r="AH4632" s="9"/>
      <c r="AI4632" s="9"/>
      <c r="AJ4632" s="9"/>
      <c r="AK4632" s="9"/>
      <c r="AL4632" s="9"/>
      <c r="AM4632" s="9"/>
      <c r="AN4632" s="9"/>
      <c r="AO4632" s="9"/>
      <c r="AP4632" s="9"/>
      <c r="AQ4632" s="9"/>
      <c r="AR4632" s="9"/>
      <c r="AS4632" s="9"/>
      <c r="AT4632" s="9"/>
      <c r="AU4632" s="9"/>
      <c r="AV4632" s="9"/>
      <c r="AW4632" s="9"/>
      <c r="AX4632" s="9"/>
      <c r="AY4632" s="9"/>
      <c r="AZ4632" s="9"/>
      <c r="BA4632" s="9"/>
      <c r="BB4632" s="9"/>
      <c r="BC4632" s="9"/>
      <c r="BD4632" s="9"/>
      <c r="BE4632" s="9"/>
      <c r="BF4632" s="9"/>
      <c r="BG4632" s="9"/>
      <c r="BH4632" s="9"/>
      <c r="BI4632" s="9"/>
      <c r="BJ4632" s="9"/>
      <c r="BK4632" s="9"/>
      <c r="BL4632" s="9"/>
      <c r="BM4632" s="9"/>
      <c r="BN4632" s="9"/>
      <c r="BO4632" s="9"/>
      <c r="BP4632" s="9"/>
      <c r="BQ4632" s="9"/>
      <c r="BR4632" s="9"/>
      <c r="BS4632" s="9"/>
      <c r="BT4632" s="9"/>
      <c r="BU4632" s="9"/>
      <c r="BV4632" s="9"/>
      <c r="BW4632" s="9"/>
      <c r="BX4632" s="9"/>
      <c r="BY4632" s="9"/>
      <c r="BZ4632" s="9"/>
    </row>
    <row r="4633" spans="1:78">
      <c r="A4633" s="9"/>
      <c r="B4633" s="10"/>
      <c r="D4633" s="9"/>
      <c r="E4633" s="9"/>
      <c r="F4633" s="9"/>
      <c r="G4633" s="9"/>
      <c r="H4633" s="9"/>
      <c r="I4633" s="9"/>
      <c r="J4633" s="9"/>
      <c r="K4633" s="9"/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9"/>
      <c r="Z4633" s="9"/>
      <c r="AA4633" s="9"/>
      <c r="AB4633" s="9"/>
      <c r="AC4633" s="9"/>
      <c r="AD4633" s="9"/>
      <c r="AE4633" s="9"/>
      <c r="AF4633" s="9"/>
      <c r="AG4633" s="9"/>
      <c r="AH4633" s="9"/>
      <c r="AI4633" s="9"/>
      <c r="AJ4633" s="9"/>
      <c r="AK4633" s="9"/>
      <c r="AL4633" s="9"/>
      <c r="AM4633" s="9"/>
      <c r="AN4633" s="9"/>
      <c r="AO4633" s="9"/>
      <c r="AP4633" s="9"/>
      <c r="AQ4633" s="9"/>
      <c r="AR4633" s="9"/>
      <c r="AS4633" s="9"/>
      <c r="AT4633" s="9"/>
      <c r="AU4633" s="9"/>
      <c r="AV4633" s="9"/>
      <c r="AW4633" s="9"/>
      <c r="AX4633" s="9"/>
      <c r="AY4633" s="9"/>
      <c r="AZ4633" s="9"/>
      <c r="BA4633" s="9"/>
      <c r="BB4633" s="9"/>
      <c r="BC4633" s="9"/>
      <c r="BD4633" s="9"/>
      <c r="BE4633" s="9"/>
      <c r="BF4633" s="9"/>
      <c r="BG4633" s="9"/>
      <c r="BH4633" s="9"/>
      <c r="BI4633" s="9"/>
      <c r="BJ4633" s="9"/>
      <c r="BK4633" s="9"/>
      <c r="BL4633" s="9"/>
      <c r="BM4633" s="9"/>
      <c r="BN4633" s="9"/>
      <c r="BO4633" s="9"/>
      <c r="BP4633" s="9"/>
      <c r="BQ4633" s="9"/>
      <c r="BR4633" s="9"/>
      <c r="BS4633" s="9"/>
      <c r="BT4633" s="9"/>
      <c r="BU4633" s="9"/>
      <c r="BV4633" s="9"/>
      <c r="BW4633" s="9"/>
      <c r="BX4633" s="9"/>
      <c r="BY4633" s="9"/>
      <c r="BZ4633" s="9"/>
    </row>
    <row r="4634" spans="1:78">
      <c r="A4634" s="9"/>
      <c r="B4634" s="10"/>
      <c r="D4634" s="9"/>
      <c r="E4634" s="9"/>
      <c r="F4634" s="9"/>
      <c r="G4634" s="9"/>
      <c r="H4634" s="9"/>
      <c r="I4634" s="9"/>
      <c r="J4634" s="9"/>
      <c r="K4634" s="9"/>
      <c r="L4634" s="9"/>
      <c r="M4634" s="9"/>
      <c r="N4634" s="9"/>
      <c r="O4634" s="9"/>
      <c r="P4634" s="9"/>
      <c r="Q4634" s="9"/>
      <c r="R4634" s="9"/>
      <c r="S4634" s="9"/>
      <c r="T4634" s="9"/>
      <c r="U4634" s="9"/>
      <c r="V4634" s="9"/>
      <c r="W4634" s="9"/>
      <c r="X4634" s="9"/>
      <c r="Y4634" s="9"/>
      <c r="Z4634" s="9"/>
      <c r="AA4634" s="9"/>
      <c r="AB4634" s="9"/>
      <c r="AC4634" s="9"/>
      <c r="AD4634" s="9"/>
      <c r="AE4634" s="9"/>
      <c r="AF4634" s="9"/>
      <c r="AG4634" s="9"/>
      <c r="AH4634" s="9"/>
      <c r="AI4634" s="9"/>
      <c r="AJ4634" s="9"/>
      <c r="AK4634" s="9"/>
      <c r="AL4634" s="9"/>
      <c r="AM4634" s="9"/>
      <c r="AN4634" s="9"/>
      <c r="AO4634" s="9"/>
      <c r="AP4634" s="9"/>
      <c r="AQ4634" s="9"/>
      <c r="AR4634" s="9"/>
      <c r="AS4634" s="9"/>
      <c r="AT4634" s="9"/>
      <c r="AU4634" s="9"/>
      <c r="AV4634" s="9"/>
      <c r="AW4634" s="9"/>
      <c r="AX4634" s="9"/>
      <c r="AY4634" s="9"/>
      <c r="AZ4634" s="9"/>
      <c r="BA4634" s="9"/>
      <c r="BB4634" s="9"/>
      <c r="BC4634" s="9"/>
      <c r="BD4634" s="9"/>
      <c r="BE4634" s="9"/>
      <c r="BF4634" s="9"/>
      <c r="BG4634" s="9"/>
      <c r="BH4634" s="9"/>
      <c r="BI4634" s="9"/>
      <c r="BJ4634" s="9"/>
      <c r="BK4634" s="9"/>
      <c r="BL4634" s="9"/>
      <c r="BM4634" s="9"/>
      <c r="BN4634" s="9"/>
      <c r="BO4634" s="9"/>
      <c r="BP4634" s="9"/>
      <c r="BQ4634" s="9"/>
      <c r="BR4634" s="9"/>
      <c r="BS4634" s="9"/>
      <c r="BT4634" s="9"/>
      <c r="BU4634" s="9"/>
      <c r="BV4634" s="9"/>
      <c r="BW4634" s="9"/>
      <c r="BX4634" s="9"/>
      <c r="BY4634" s="9"/>
      <c r="BZ4634" s="9"/>
    </row>
    <row r="4635" spans="1:78">
      <c r="A4635" s="9"/>
      <c r="B4635" s="10"/>
      <c r="D4635" s="9"/>
      <c r="E4635" s="9"/>
      <c r="F4635" s="9"/>
      <c r="G4635" s="9"/>
      <c r="H4635" s="9"/>
      <c r="I4635" s="9"/>
      <c r="J4635" s="9"/>
      <c r="K4635" s="9"/>
      <c r="L4635" s="9"/>
      <c r="M4635" s="9"/>
      <c r="N4635" s="9"/>
      <c r="O4635" s="9"/>
      <c r="P4635" s="9"/>
      <c r="Q4635" s="9"/>
      <c r="R4635" s="9"/>
      <c r="S4635" s="9"/>
      <c r="T4635" s="9"/>
      <c r="U4635" s="9"/>
      <c r="V4635" s="9"/>
      <c r="W4635" s="9"/>
      <c r="X4635" s="9"/>
      <c r="Y4635" s="9"/>
      <c r="Z4635" s="9"/>
      <c r="AA4635" s="9"/>
      <c r="AB4635" s="9"/>
      <c r="AC4635" s="9"/>
      <c r="AD4635" s="9"/>
      <c r="AE4635" s="9"/>
      <c r="AF4635" s="9"/>
      <c r="AG4635" s="9"/>
      <c r="AH4635" s="9"/>
      <c r="AI4635" s="9"/>
      <c r="AJ4635" s="9"/>
      <c r="AK4635" s="9"/>
      <c r="AL4635" s="9"/>
      <c r="AM4635" s="9"/>
      <c r="AN4635" s="9"/>
      <c r="AO4635" s="9"/>
      <c r="AP4635" s="9"/>
      <c r="AQ4635" s="9"/>
      <c r="AR4635" s="9"/>
      <c r="AS4635" s="9"/>
      <c r="AT4635" s="9"/>
      <c r="AU4635" s="9"/>
      <c r="AV4635" s="9"/>
      <c r="AW4635" s="9"/>
      <c r="AX4635" s="9"/>
      <c r="AY4635" s="9"/>
      <c r="AZ4635" s="9"/>
      <c r="BA4635" s="9"/>
      <c r="BB4635" s="9"/>
      <c r="BC4635" s="9"/>
      <c r="BD4635" s="9"/>
      <c r="BE4635" s="9"/>
      <c r="BF4635" s="9"/>
      <c r="BG4635" s="9"/>
      <c r="BH4635" s="9"/>
      <c r="BI4635" s="9"/>
      <c r="BJ4635" s="9"/>
      <c r="BK4635" s="9"/>
      <c r="BL4635" s="9"/>
      <c r="BM4635" s="9"/>
      <c r="BN4635" s="9"/>
      <c r="BO4635" s="9"/>
      <c r="BP4635" s="9"/>
      <c r="BQ4635" s="9"/>
      <c r="BR4635" s="9"/>
      <c r="BS4635" s="9"/>
      <c r="BT4635" s="9"/>
      <c r="BU4635" s="9"/>
      <c r="BV4635" s="9"/>
      <c r="BW4635" s="9"/>
      <c r="BX4635" s="9"/>
      <c r="BY4635" s="9"/>
      <c r="BZ4635" s="9"/>
    </row>
    <row r="4636" spans="1:78">
      <c r="A4636" s="9"/>
      <c r="B4636" s="10"/>
      <c r="D4636" s="9"/>
      <c r="E4636" s="9"/>
      <c r="F4636" s="9"/>
      <c r="G4636" s="9"/>
      <c r="H4636" s="9"/>
      <c r="I4636" s="9"/>
      <c r="J4636" s="9"/>
      <c r="K4636" s="9"/>
      <c r="L4636" s="9"/>
      <c r="M4636" s="9"/>
      <c r="N4636" s="9"/>
      <c r="O4636" s="9"/>
      <c r="P4636" s="9"/>
      <c r="Q4636" s="9"/>
      <c r="R4636" s="9"/>
      <c r="S4636" s="9"/>
      <c r="T4636" s="9"/>
      <c r="U4636" s="9"/>
      <c r="V4636" s="9"/>
      <c r="W4636" s="9"/>
      <c r="X4636" s="9"/>
      <c r="Y4636" s="9"/>
      <c r="Z4636" s="9"/>
      <c r="AA4636" s="9"/>
      <c r="AB4636" s="9"/>
      <c r="AC4636" s="9"/>
      <c r="AD4636" s="9"/>
      <c r="AE4636" s="9"/>
      <c r="AF4636" s="9"/>
      <c r="AG4636" s="9"/>
      <c r="AH4636" s="9"/>
      <c r="AI4636" s="9"/>
      <c r="AJ4636" s="9"/>
      <c r="AK4636" s="9"/>
      <c r="AL4636" s="9"/>
      <c r="AM4636" s="9"/>
      <c r="AN4636" s="9"/>
      <c r="AO4636" s="9"/>
      <c r="AP4636" s="9"/>
      <c r="AQ4636" s="9"/>
      <c r="AR4636" s="9"/>
      <c r="AS4636" s="9"/>
      <c r="AT4636" s="9"/>
      <c r="AU4636" s="9"/>
      <c r="AV4636" s="9"/>
      <c r="AW4636" s="9"/>
      <c r="AX4636" s="9"/>
      <c r="AY4636" s="9"/>
      <c r="AZ4636" s="9"/>
      <c r="BA4636" s="9"/>
      <c r="BB4636" s="9"/>
      <c r="BC4636" s="9"/>
      <c r="BD4636" s="9"/>
      <c r="BE4636" s="9"/>
      <c r="BF4636" s="9"/>
      <c r="BG4636" s="9"/>
      <c r="BH4636" s="9"/>
      <c r="BI4636" s="9"/>
      <c r="BJ4636" s="9"/>
      <c r="BK4636" s="9"/>
      <c r="BL4636" s="9"/>
      <c r="BM4636" s="9"/>
      <c r="BN4636" s="9"/>
      <c r="BO4636" s="9"/>
      <c r="BP4636" s="9"/>
      <c r="BQ4636" s="9"/>
      <c r="BR4636" s="9"/>
      <c r="BS4636" s="9"/>
      <c r="BT4636" s="9"/>
      <c r="BU4636" s="9"/>
      <c r="BV4636" s="9"/>
      <c r="BW4636" s="9"/>
      <c r="BX4636" s="9"/>
      <c r="BY4636" s="9"/>
      <c r="BZ4636" s="9"/>
    </row>
    <row r="4637" spans="1:78">
      <c r="A4637" s="9"/>
      <c r="B4637" s="10"/>
      <c r="D4637" s="9"/>
      <c r="E4637" s="9"/>
      <c r="F4637" s="9"/>
      <c r="G4637" s="9"/>
      <c r="H4637" s="9"/>
      <c r="I4637" s="9"/>
      <c r="J4637" s="9"/>
      <c r="K4637" s="9"/>
      <c r="L4637" s="9"/>
      <c r="M4637" s="9"/>
      <c r="N4637" s="9"/>
      <c r="O4637" s="9"/>
      <c r="P4637" s="9"/>
      <c r="Q4637" s="9"/>
      <c r="R4637" s="9"/>
      <c r="S4637" s="9"/>
      <c r="T4637" s="9"/>
      <c r="U4637" s="9"/>
      <c r="V4637" s="9"/>
      <c r="W4637" s="9"/>
      <c r="X4637" s="9"/>
      <c r="Y4637" s="9"/>
      <c r="Z4637" s="9"/>
      <c r="AA4637" s="9"/>
      <c r="AB4637" s="9"/>
      <c r="AC4637" s="9"/>
      <c r="AD4637" s="9"/>
      <c r="AE4637" s="9"/>
      <c r="AF4637" s="9"/>
      <c r="AG4637" s="9"/>
      <c r="AH4637" s="9"/>
      <c r="AI4637" s="9"/>
      <c r="AJ4637" s="9"/>
      <c r="AK4637" s="9"/>
      <c r="AL4637" s="9"/>
      <c r="AM4637" s="9"/>
      <c r="AN4637" s="9"/>
      <c r="AO4637" s="9"/>
      <c r="AP4637" s="9"/>
      <c r="AQ4637" s="9"/>
      <c r="AR4637" s="9"/>
      <c r="AS4637" s="9"/>
      <c r="AT4637" s="9"/>
      <c r="AU4637" s="9"/>
      <c r="AV4637" s="9"/>
      <c r="AW4637" s="9"/>
      <c r="AX4637" s="9"/>
      <c r="AY4637" s="9"/>
      <c r="AZ4637" s="9"/>
      <c r="BA4637" s="9"/>
      <c r="BB4637" s="9"/>
      <c r="BC4637" s="9"/>
      <c r="BD4637" s="9"/>
      <c r="BE4637" s="9"/>
      <c r="BF4637" s="9"/>
      <c r="BG4637" s="9"/>
      <c r="BH4637" s="9"/>
      <c r="BI4637" s="9"/>
      <c r="BJ4637" s="9"/>
      <c r="BK4637" s="9"/>
      <c r="BL4637" s="9"/>
      <c r="BM4637" s="9"/>
      <c r="BN4637" s="9"/>
      <c r="BO4637" s="9"/>
      <c r="BP4637" s="9"/>
      <c r="BQ4637" s="9"/>
      <c r="BR4637" s="9"/>
      <c r="BS4637" s="9"/>
      <c r="BT4637" s="9"/>
      <c r="BU4637" s="9"/>
      <c r="BV4637" s="9"/>
      <c r="BW4637" s="9"/>
      <c r="BX4637" s="9"/>
      <c r="BY4637" s="9"/>
      <c r="BZ4637" s="9"/>
    </row>
    <row r="4638" spans="1:78">
      <c r="A4638" s="9"/>
      <c r="B4638" s="10"/>
      <c r="D4638" s="9"/>
      <c r="E4638" s="9"/>
      <c r="F4638" s="9"/>
      <c r="G4638" s="9"/>
      <c r="H4638" s="9"/>
      <c r="I4638" s="9"/>
      <c r="J4638" s="9"/>
      <c r="K4638" s="9"/>
      <c r="L4638" s="9"/>
      <c r="M4638" s="9"/>
      <c r="N4638" s="9"/>
      <c r="O4638" s="9"/>
      <c r="P4638" s="9"/>
      <c r="Q4638" s="9"/>
      <c r="R4638" s="9"/>
      <c r="S4638" s="9"/>
      <c r="T4638" s="9"/>
      <c r="U4638" s="9"/>
      <c r="V4638" s="9"/>
      <c r="W4638" s="9"/>
      <c r="X4638" s="9"/>
      <c r="Y4638" s="9"/>
      <c r="Z4638" s="9"/>
      <c r="AA4638" s="9"/>
      <c r="AB4638" s="9"/>
      <c r="AC4638" s="9"/>
      <c r="AD4638" s="9"/>
      <c r="AE4638" s="9"/>
      <c r="AF4638" s="9"/>
      <c r="AG4638" s="9"/>
      <c r="AH4638" s="9"/>
      <c r="AI4638" s="9"/>
      <c r="AJ4638" s="9"/>
      <c r="AK4638" s="9"/>
      <c r="AL4638" s="9"/>
      <c r="AM4638" s="9"/>
      <c r="AN4638" s="9"/>
      <c r="AO4638" s="9"/>
      <c r="AP4638" s="9"/>
      <c r="AQ4638" s="9"/>
      <c r="AR4638" s="9"/>
      <c r="AS4638" s="9"/>
      <c r="AT4638" s="9"/>
      <c r="AU4638" s="9"/>
      <c r="AV4638" s="9"/>
      <c r="AW4638" s="9"/>
      <c r="AX4638" s="9"/>
      <c r="AY4638" s="9"/>
      <c r="AZ4638" s="9"/>
      <c r="BA4638" s="9"/>
      <c r="BB4638" s="9"/>
      <c r="BC4638" s="9"/>
      <c r="BD4638" s="9"/>
      <c r="BE4638" s="9"/>
      <c r="BF4638" s="9"/>
      <c r="BG4638" s="9"/>
      <c r="BH4638" s="9"/>
      <c r="BI4638" s="9"/>
      <c r="BJ4638" s="9"/>
      <c r="BK4638" s="9"/>
      <c r="BL4638" s="9"/>
      <c r="BM4638" s="9"/>
      <c r="BN4638" s="9"/>
      <c r="BO4638" s="9"/>
      <c r="BP4638" s="9"/>
      <c r="BQ4638" s="9"/>
      <c r="BR4638" s="9"/>
      <c r="BS4638" s="9"/>
      <c r="BT4638" s="9"/>
      <c r="BU4638" s="9"/>
      <c r="BV4638" s="9"/>
      <c r="BW4638" s="9"/>
      <c r="BX4638" s="9"/>
      <c r="BY4638" s="9"/>
      <c r="BZ4638" s="9"/>
    </row>
    <row r="4639" spans="1:78">
      <c r="A4639" s="9"/>
      <c r="B4639" s="10"/>
      <c r="D4639" s="9"/>
      <c r="E4639" s="9"/>
      <c r="F4639" s="9"/>
      <c r="G4639" s="9"/>
      <c r="H4639" s="9"/>
      <c r="I4639" s="9"/>
      <c r="J4639" s="9"/>
      <c r="K4639" s="9"/>
      <c r="L4639" s="9"/>
      <c r="M4639" s="9"/>
      <c r="N4639" s="9"/>
      <c r="O4639" s="9"/>
      <c r="P4639" s="9"/>
      <c r="Q4639" s="9"/>
      <c r="R4639" s="9"/>
      <c r="S4639" s="9"/>
      <c r="T4639" s="9"/>
      <c r="U4639" s="9"/>
      <c r="V4639" s="9"/>
      <c r="W4639" s="9"/>
      <c r="X4639" s="9"/>
      <c r="Y4639" s="9"/>
      <c r="Z4639" s="9"/>
      <c r="AA4639" s="9"/>
      <c r="AB4639" s="9"/>
      <c r="AC4639" s="9"/>
      <c r="AD4639" s="9"/>
      <c r="AE4639" s="9"/>
      <c r="AF4639" s="9"/>
      <c r="AG4639" s="9"/>
      <c r="AH4639" s="9"/>
      <c r="AI4639" s="9"/>
      <c r="AJ4639" s="9"/>
      <c r="AK4639" s="9"/>
      <c r="AL4639" s="9"/>
      <c r="AM4639" s="9"/>
      <c r="AN4639" s="9"/>
      <c r="AO4639" s="9"/>
      <c r="AP4639" s="9"/>
      <c r="AQ4639" s="9"/>
      <c r="AR4639" s="9"/>
      <c r="AS4639" s="9"/>
      <c r="AT4639" s="9"/>
      <c r="AU4639" s="9"/>
      <c r="AV4639" s="9"/>
      <c r="AW4639" s="9"/>
      <c r="AX4639" s="9"/>
      <c r="AY4639" s="9"/>
      <c r="AZ4639" s="9"/>
      <c r="BA4639" s="9"/>
      <c r="BB4639" s="9"/>
      <c r="BC4639" s="9"/>
      <c r="BD4639" s="9"/>
      <c r="BE4639" s="9"/>
      <c r="BF4639" s="9"/>
      <c r="BG4639" s="9"/>
      <c r="BH4639" s="9"/>
      <c r="BI4639" s="9"/>
      <c r="BJ4639" s="9"/>
      <c r="BK4639" s="9"/>
      <c r="BL4639" s="9"/>
      <c r="BM4639" s="9"/>
      <c r="BN4639" s="9"/>
      <c r="BO4639" s="9"/>
      <c r="BP4639" s="9"/>
      <c r="BQ4639" s="9"/>
      <c r="BR4639" s="9"/>
      <c r="BS4639" s="9"/>
      <c r="BT4639" s="9"/>
      <c r="BU4639" s="9"/>
      <c r="BV4639" s="9"/>
      <c r="BW4639" s="9"/>
      <c r="BX4639" s="9"/>
      <c r="BY4639" s="9"/>
      <c r="BZ4639" s="9"/>
    </row>
    <row r="4640" spans="1:78">
      <c r="A4640" s="9"/>
      <c r="B4640" s="10"/>
      <c r="D4640" s="9"/>
      <c r="E4640" s="9"/>
      <c r="F4640" s="9"/>
      <c r="G4640" s="9"/>
      <c r="H4640" s="9"/>
      <c r="I4640" s="9"/>
      <c r="J4640" s="9"/>
      <c r="K4640" s="9"/>
      <c r="L4640" s="9"/>
      <c r="M4640" s="9"/>
      <c r="N4640" s="9"/>
      <c r="O4640" s="9"/>
      <c r="P4640" s="9"/>
      <c r="Q4640" s="9"/>
      <c r="R4640" s="9"/>
      <c r="S4640" s="9"/>
      <c r="T4640" s="9"/>
      <c r="U4640" s="9"/>
      <c r="V4640" s="9"/>
      <c r="W4640" s="9"/>
      <c r="X4640" s="9"/>
      <c r="Y4640" s="9"/>
      <c r="Z4640" s="9"/>
      <c r="AA4640" s="9"/>
      <c r="AB4640" s="9"/>
      <c r="AC4640" s="9"/>
      <c r="AD4640" s="9"/>
      <c r="AE4640" s="9"/>
      <c r="AF4640" s="9"/>
      <c r="AG4640" s="9"/>
      <c r="AH4640" s="9"/>
      <c r="AI4640" s="9"/>
      <c r="AJ4640" s="9"/>
      <c r="AK4640" s="9"/>
      <c r="AL4640" s="9"/>
      <c r="AM4640" s="9"/>
      <c r="AN4640" s="9"/>
      <c r="AO4640" s="9"/>
      <c r="AP4640" s="9"/>
      <c r="AQ4640" s="9"/>
      <c r="AR4640" s="9"/>
      <c r="AS4640" s="9"/>
      <c r="AT4640" s="9"/>
      <c r="AU4640" s="9"/>
      <c r="AV4640" s="9"/>
      <c r="AW4640" s="9"/>
      <c r="AX4640" s="9"/>
      <c r="AY4640" s="9"/>
      <c r="AZ4640" s="9"/>
      <c r="BA4640" s="9"/>
      <c r="BB4640" s="9"/>
      <c r="BC4640" s="9"/>
      <c r="BD4640" s="9"/>
      <c r="BE4640" s="9"/>
      <c r="BF4640" s="9"/>
      <c r="BG4640" s="9"/>
      <c r="BH4640" s="9"/>
      <c r="BI4640" s="9"/>
      <c r="BJ4640" s="9"/>
      <c r="BK4640" s="9"/>
      <c r="BL4640" s="9"/>
      <c r="BM4640" s="9"/>
      <c r="BN4640" s="9"/>
      <c r="BO4640" s="9"/>
      <c r="BP4640" s="9"/>
      <c r="BQ4640" s="9"/>
      <c r="BR4640" s="9"/>
      <c r="BS4640" s="9"/>
      <c r="BT4640" s="9"/>
      <c r="BU4640" s="9"/>
      <c r="BV4640" s="9"/>
      <c r="BW4640" s="9"/>
      <c r="BX4640" s="9"/>
      <c r="BY4640" s="9"/>
      <c r="BZ4640" s="9"/>
    </row>
    <row r="4641" spans="1:78">
      <c r="A4641" s="9"/>
      <c r="B4641" s="10"/>
      <c r="D4641" s="9"/>
      <c r="E4641" s="9"/>
      <c r="F4641" s="9"/>
      <c r="G4641" s="9"/>
      <c r="H4641" s="9"/>
      <c r="I4641" s="9"/>
      <c r="J4641" s="9"/>
      <c r="K4641" s="9"/>
      <c r="L4641" s="9"/>
      <c r="M4641" s="9"/>
      <c r="N4641" s="9"/>
      <c r="O4641" s="9"/>
      <c r="P4641" s="9"/>
      <c r="Q4641" s="9"/>
      <c r="R4641" s="9"/>
      <c r="S4641" s="9"/>
      <c r="T4641" s="9"/>
      <c r="U4641" s="9"/>
      <c r="V4641" s="9"/>
      <c r="W4641" s="9"/>
      <c r="X4641" s="9"/>
      <c r="Y4641" s="9"/>
      <c r="Z4641" s="9"/>
      <c r="AA4641" s="9"/>
      <c r="AB4641" s="9"/>
      <c r="AC4641" s="9"/>
      <c r="AD4641" s="9"/>
      <c r="AE4641" s="9"/>
      <c r="AF4641" s="9"/>
      <c r="AG4641" s="9"/>
      <c r="AH4641" s="9"/>
      <c r="AI4641" s="9"/>
      <c r="AJ4641" s="9"/>
      <c r="AK4641" s="9"/>
      <c r="AL4641" s="9"/>
      <c r="AM4641" s="9"/>
      <c r="AN4641" s="9"/>
      <c r="AO4641" s="9"/>
      <c r="AP4641" s="9"/>
      <c r="AQ4641" s="9"/>
      <c r="AR4641" s="9"/>
      <c r="AS4641" s="9"/>
      <c r="AT4641" s="9"/>
      <c r="AU4641" s="9"/>
      <c r="AV4641" s="9"/>
      <c r="AW4641" s="9"/>
      <c r="AX4641" s="9"/>
      <c r="AY4641" s="9"/>
      <c r="AZ4641" s="9"/>
      <c r="BA4641" s="9"/>
      <c r="BB4641" s="9"/>
      <c r="BC4641" s="9"/>
      <c r="BD4641" s="9"/>
      <c r="BE4641" s="9"/>
      <c r="BF4641" s="9"/>
      <c r="BG4641" s="9"/>
      <c r="BH4641" s="9"/>
      <c r="BI4641" s="9"/>
      <c r="BJ4641" s="9"/>
      <c r="BK4641" s="9"/>
      <c r="BL4641" s="9"/>
      <c r="BM4641" s="9"/>
      <c r="BN4641" s="9"/>
      <c r="BO4641" s="9"/>
      <c r="BP4641" s="9"/>
      <c r="BQ4641" s="9"/>
      <c r="BR4641" s="9"/>
      <c r="BS4641" s="9"/>
      <c r="BT4641" s="9"/>
      <c r="BU4641" s="9"/>
      <c r="BV4641" s="9"/>
      <c r="BW4641" s="9"/>
      <c r="BX4641" s="9"/>
      <c r="BY4641" s="9"/>
      <c r="BZ4641" s="9"/>
    </row>
    <row r="4642" spans="1:78">
      <c r="A4642" s="9"/>
      <c r="B4642" s="10"/>
      <c r="D4642" s="9"/>
      <c r="E4642" s="9"/>
      <c r="F4642" s="9"/>
      <c r="G4642" s="9"/>
      <c r="H4642" s="9"/>
      <c r="I4642" s="9"/>
      <c r="J4642" s="9"/>
      <c r="K4642" s="9"/>
      <c r="L4642" s="9"/>
      <c r="M4642" s="9"/>
      <c r="N4642" s="9"/>
      <c r="O4642" s="9"/>
      <c r="P4642" s="9"/>
      <c r="Q4642" s="9"/>
      <c r="R4642" s="9"/>
      <c r="S4642" s="9"/>
      <c r="T4642" s="9"/>
      <c r="U4642" s="9"/>
      <c r="V4642" s="9"/>
      <c r="W4642" s="9"/>
      <c r="X4642" s="9"/>
      <c r="Y4642" s="9"/>
      <c r="Z4642" s="9"/>
      <c r="AA4642" s="9"/>
      <c r="AB4642" s="9"/>
      <c r="AC4642" s="9"/>
      <c r="AD4642" s="9"/>
      <c r="AE4642" s="9"/>
      <c r="AF4642" s="9"/>
      <c r="AG4642" s="9"/>
      <c r="AH4642" s="9"/>
      <c r="AI4642" s="9"/>
      <c r="AJ4642" s="9"/>
      <c r="AK4642" s="9"/>
      <c r="AL4642" s="9"/>
      <c r="AM4642" s="9"/>
      <c r="AN4642" s="9"/>
      <c r="AO4642" s="9"/>
      <c r="AP4642" s="9"/>
      <c r="AQ4642" s="9"/>
      <c r="AR4642" s="9"/>
      <c r="AS4642" s="9"/>
      <c r="AT4642" s="9"/>
      <c r="AU4642" s="9"/>
      <c r="AV4642" s="9"/>
      <c r="AW4642" s="9"/>
      <c r="AX4642" s="9"/>
      <c r="AY4642" s="9"/>
      <c r="AZ4642" s="9"/>
      <c r="BA4642" s="9"/>
      <c r="BB4642" s="9"/>
      <c r="BC4642" s="9"/>
      <c r="BD4642" s="9"/>
      <c r="BE4642" s="9"/>
      <c r="BF4642" s="9"/>
      <c r="BG4642" s="9"/>
      <c r="BH4642" s="9"/>
      <c r="BI4642" s="9"/>
      <c r="BJ4642" s="9"/>
      <c r="BK4642" s="9"/>
      <c r="BL4642" s="9"/>
      <c r="BM4642" s="9"/>
      <c r="BN4642" s="9"/>
      <c r="BO4642" s="9"/>
      <c r="BP4642" s="9"/>
      <c r="BQ4642" s="9"/>
      <c r="BR4642" s="9"/>
      <c r="BS4642" s="9"/>
      <c r="BT4642" s="9"/>
      <c r="BU4642" s="9"/>
      <c r="BV4642" s="9"/>
      <c r="BW4642" s="9"/>
      <c r="BX4642" s="9"/>
      <c r="BY4642" s="9"/>
      <c r="BZ4642" s="9"/>
    </row>
    <row r="4643" spans="1:78">
      <c r="A4643" s="9"/>
      <c r="B4643" s="10"/>
      <c r="D4643" s="9"/>
      <c r="E4643" s="9"/>
      <c r="F4643" s="9"/>
      <c r="G4643" s="9"/>
      <c r="H4643" s="9"/>
      <c r="I4643" s="9"/>
      <c r="J4643" s="9"/>
      <c r="K4643" s="9"/>
      <c r="L4643" s="9"/>
      <c r="M4643" s="9"/>
      <c r="N4643" s="9"/>
      <c r="O4643" s="9"/>
      <c r="P4643" s="9"/>
      <c r="Q4643" s="9"/>
      <c r="R4643" s="9"/>
      <c r="S4643" s="9"/>
      <c r="T4643" s="9"/>
      <c r="U4643" s="9"/>
      <c r="V4643" s="9"/>
      <c r="W4643" s="9"/>
      <c r="X4643" s="9"/>
      <c r="Y4643" s="9"/>
      <c r="Z4643" s="9"/>
      <c r="AA4643" s="9"/>
      <c r="AB4643" s="9"/>
      <c r="AC4643" s="9"/>
      <c r="AD4643" s="9"/>
      <c r="AE4643" s="9"/>
      <c r="AF4643" s="9"/>
      <c r="AG4643" s="9"/>
      <c r="AH4643" s="9"/>
      <c r="AI4643" s="9"/>
      <c r="AJ4643" s="9"/>
      <c r="AK4643" s="9"/>
      <c r="AL4643" s="9"/>
      <c r="AM4643" s="9"/>
      <c r="AN4643" s="9"/>
      <c r="AO4643" s="9"/>
      <c r="AP4643" s="9"/>
      <c r="AQ4643" s="9"/>
      <c r="AR4643" s="9"/>
      <c r="AS4643" s="9"/>
      <c r="AT4643" s="9"/>
      <c r="AU4643" s="9"/>
      <c r="AV4643" s="9"/>
      <c r="AW4643" s="9"/>
      <c r="AX4643" s="9"/>
      <c r="AY4643" s="9"/>
      <c r="AZ4643" s="9"/>
      <c r="BA4643" s="9"/>
      <c r="BB4643" s="9"/>
      <c r="BC4643" s="9"/>
      <c r="BD4643" s="9"/>
      <c r="BE4643" s="9"/>
      <c r="BF4643" s="9"/>
      <c r="BG4643" s="9"/>
      <c r="BH4643" s="9"/>
      <c r="BI4643" s="9"/>
      <c r="BJ4643" s="9"/>
      <c r="BK4643" s="9"/>
      <c r="BL4643" s="9"/>
      <c r="BM4643" s="9"/>
      <c r="BN4643" s="9"/>
      <c r="BO4643" s="9"/>
      <c r="BP4643" s="9"/>
      <c r="BQ4643" s="9"/>
      <c r="BR4643" s="9"/>
      <c r="BS4643" s="9"/>
      <c r="BT4643" s="9"/>
      <c r="BU4643" s="9"/>
      <c r="BV4643" s="9"/>
      <c r="BW4643" s="9"/>
      <c r="BX4643" s="9"/>
      <c r="BY4643" s="9"/>
      <c r="BZ4643" s="9"/>
    </row>
    <row r="4644" spans="1:78">
      <c r="A4644" s="9"/>
      <c r="B4644" s="10"/>
      <c r="D4644" s="9"/>
      <c r="E4644" s="9"/>
      <c r="F4644" s="9"/>
      <c r="G4644" s="9"/>
      <c r="H4644" s="9"/>
      <c r="I4644" s="9"/>
      <c r="J4644" s="9"/>
      <c r="K4644" s="9"/>
      <c r="L4644" s="9"/>
      <c r="M4644" s="9"/>
      <c r="N4644" s="9"/>
      <c r="O4644" s="9"/>
      <c r="P4644" s="9"/>
      <c r="Q4644" s="9"/>
      <c r="R4644" s="9"/>
      <c r="S4644" s="9"/>
      <c r="T4644" s="9"/>
      <c r="U4644" s="9"/>
      <c r="V4644" s="9"/>
      <c r="W4644" s="9"/>
      <c r="X4644" s="9"/>
      <c r="Y4644" s="9"/>
      <c r="Z4644" s="9"/>
      <c r="AA4644" s="9"/>
      <c r="AB4644" s="9"/>
      <c r="AC4644" s="9"/>
      <c r="AD4644" s="9"/>
      <c r="AE4644" s="9"/>
      <c r="AF4644" s="9"/>
      <c r="AG4644" s="9"/>
      <c r="AH4644" s="9"/>
      <c r="AI4644" s="9"/>
      <c r="AJ4644" s="9"/>
      <c r="AK4644" s="9"/>
      <c r="AL4644" s="9"/>
      <c r="AM4644" s="9"/>
      <c r="AN4644" s="9"/>
      <c r="AO4644" s="9"/>
      <c r="AP4644" s="9"/>
      <c r="AQ4644" s="9"/>
      <c r="AR4644" s="9"/>
      <c r="AS4644" s="9"/>
      <c r="AT4644" s="9"/>
      <c r="AU4644" s="9"/>
      <c r="AV4644" s="9"/>
      <c r="AW4644" s="9"/>
      <c r="AX4644" s="9"/>
      <c r="AY4644" s="9"/>
      <c r="AZ4644" s="9"/>
      <c r="BA4644" s="9"/>
      <c r="BB4644" s="9"/>
      <c r="BC4644" s="9"/>
      <c r="BD4644" s="9"/>
      <c r="BE4644" s="9"/>
      <c r="BF4644" s="9"/>
      <c r="BG4644" s="9"/>
      <c r="BH4644" s="9"/>
      <c r="BI4644" s="9"/>
      <c r="BJ4644" s="9"/>
      <c r="BK4644" s="9"/>
      <c r="BL4644" s="9"/>
      <c r="BM4644" s="9"/>
      <c r="BN4644" s="9"/>
      <c r="BO4644" s="9"/>
      <c r="BP4644" s="9"/>
      <c r="BQ4644" s="9"/>
      <c r="BR4644" s="9"/>
      <c r="BS4644" s="9"/>
      <c r="BT4644" s="9"/>
      <c r="BU4644" s="9"/>
      <c r="BV4644" s="9"/>
      <c r="BW4644" s="9"/>
      <c r="BX4644" s="9"/>
      <c r="BY4644" s="9"/>
      <c r="BZ4644" s="9"/>
    </row>
    <row r="4645" spans="1:78">
      <c r="A4645" s="9"/>
      <c r="B4645" s="10"/>
      <c r="D4645" s="9"/>
      <c r="E4645" s="9"/>
      <c r="F4645" s="9"/>
      <c r="G4645" s="9"/>
      <c r="H4645" s="9"/>
      <c r="I4645" s="9"/>
      <c r="J4645" s="9"/>
      <c r="K4645" s="9"/>
      <c r="L4645" s="9"/>
      <c r="M4645" s="9"/>
      <c r="N4645" s="9"/>
      <c r="O4645" s="9"/>
      <c r="P4645" s="9"/>
      <c r="Q4645" s="9"/>
      <c r="R4645" s="9"/>
      <c r="S4645" s="9"/>
      <c r="T4645" s="9"/>
      <c r="U4645" s="9"/>
      <c r="V4645" s="9"/>
      <c r="W4645" s="9"/>
      <c r="X4645" s="9"/>
      <c r="Y4645" s="9"/>
      <c r="Z4645" s="9"/>
      <c r="AA4645" s="9"/>
      <c r="AB4645" s="9"/>
      <c r="AC4645" s="9"/>
      <c r="AD4645" s="9"/>
      <c r="AE4645" s="9"/>
      <c r="AF4645" s="9"/>
      <c r="AG4645" s="9"/>
      <c r="AH4645" s="9"/>
      <c r="AI4645" s="9"/>
      <c r="AJ4645" s="9"/>
      <c r="AK4645" s="9"/>
      <c r="AL4645" s="9"/>
      <c r="AM4645" s="9"/>
      <c r="AN4645" s="9"/>
      <c r="AO4645" s="9"/>
      <c r="AP4645" s="9"/>
      <c r="AQ4645" s="9"/>
      <c r="AR4645" s="9"/>
      <c r="AS4645" s="9"/>
      <c r="AT4645" s="9"/>
      <c r="AU4645" s="9"/>
      <c r="AV4645" s="9"/>
      <c r="AW4645" s="9"/>
      <c r="AX4645" s="9"/>
      <c r="AY4645" s="9"/>
      <c r="AZ4645" s="9"/>
      <c r="BA4645" s="9"/>
      <c r="BB4645" s="9"/>
      <c r="BC4645" s="9"/>
      <c r="BD4645" s="9"/>
      <c r="BE4645" s="9"/>
      <c r="BF4645" s="9"/>
      <c r="BG4645" s="9"/>
      <c r="BH4645" s="9"/>
      <c r="BI4645" s="9"/>
      <c r="BJ4645" s="9"/>
      <c r="BK4645" s="9"/>
      <c r="BL4645" s="9"/>
      <c r="BM4645" s="9"/>
      <c r="BN4645" s="9"/>
      <c r="BO4645" s="9"/>
      <c r="BP4645" s="9"/>
      <c r="BQ4645" s="9"/>
      <c r="BR4645" s="9"/>
      <c r="BS4645" s="9"/>
      <c r="BT4645" s="9"/>
      <c r="BU4645" s="9"/>
      <c r="BV4645" s="9"/>
      <c r="BW4645" s="9"/>
      <c r="BX4645" s="9"/>
      <c r="BY4645" s="9"/>
      <c r="BZ4645" s="9"/>
    </row>
    <row r="4646" spans="1:78">
      <c r="A4646" s="9"/>
      <c r="B4646" s="10"/>
      <c r="D4646" s="9"/>
      <c r="E4646" s="9"/>
      <c r="F4646" s="9"/>
      <c r="G4646" s="9"/>
      <c r="H4646" s="9"/>
      <c r="I4646" s="9"/>
      <c r="J4646" s="9"/>
      <c r="K4646" s="9"/>
      <c r="L4646" s="9"/>
      <c r="M4646" s="9"/>
      <c r="N4646" s="9"/>
      <c r="O4646" s="9"/>
      <c r="P4646" s="9"/>
      <c r="Q4646" s="9"/>
      <c r="R4646" s="9"/>
      <c r="S4646" s="9"/>
      <c r="T4646" s="9"/>
      <c r="U4646" s="9"/>
      <c r="V4646" s="9"/>
      <c r="W4646" s="9"/>
      <c r="X4646" s="9"/>
      <c r="Y4646" s="9"/>
      <c r="Z4646" s="9"/>
      <c r="AA4646" s="9"/>
      <c r="AB4646" s="9"/>
      <c r="AC4646" s="9"/>
      <c r="AD4646" s="9"/>
      <c r="AE4646" s="9"/>
      <c r="AF4646" s="9"/>
      <c r="AG4646" s="9"/>
      <c r="AH4646" s="9"/>
      <c r="AI4646" s="9"/>
      <c r="AJ4646" s="9"/>
      <c r="AK4646" s="9"/>
      <c r="AL4646" s="9"/>
      <c r="AM4646" s="9"/>
      <c r="AN4646" s="9"/>
      <c r="AO4646" s="9"/>
      <c r="AP4646" s="9"/>
      <c r="AQ4646" s="9"/>
      <c r="AR4646" s="9"/>
      <c r="AS4646" s="9"/>
      <c r="AT4646" s="9"/>
      <c r="AU4646" s="9"/>
      <c r="AV4646" s="9"/>
      <c r="AW4646" s="9"/>
      <c r="AX4646" s="9"/>
      <c r="AY4646" s="9"/>
      <c r="AZ4646" s="9"/>
      <c r="BA4646" s="9"/>
      <c r="BB4646" s="9"/>
      <c r="BC4646" s="9"/>
      <c r="BD4646" s="9"/>
      <c r="BE4646" s="9"/>
      <c r="BF4646" s="9"/>
      <c r="BG4646" s="9"/>
      <c r="BH4646" s="9"/>
      <c r="BI4646" s="9"/>
      <c r="BJ4646" s="9"/>
      <c r="BK4646" s="9"/>
      <c r="BL4646" s="9"/>
      <c r="BM4646" s="9"/>
      <c r="BN4646" s="9"/>
      <c r="BO4646" s="9"/>
      <c r="BP4646" s="9"/>
      <c r="BQ4646" s="9"/>
      <c r="BR4646" s="9"/>
      <c r="BS4646" s="9"/>
      <c r="BT4646" s="9"/>
      <c r="BU4646" s="9"/>
      <c r="BV4646" s="9"/>
      <c r="BW4646" s="9"/>
      <c r="BX4646" s="9"/>
      <c r="BY4646" s="9"/>
      <c r="BZ4646" s="9"/>
    </row>
    <row r="4647" spans="1:78">
      <c r="A4647" s="9"/>
      <c r="B4647" s="10"/>
      <c r="D4647" s="9"/>
      <c r="E4647" s="9"/>
      <c r="F4647" s="9"/>
      <c r="G4647" s="9"/>
      <c r="H4647" s="9"/>
      <c r="I4647" s="9"/>
      <c r="J4647" s="9"/>
      <c r="K4647" s="9"/>
      <c r="L4647" s="9"/>
      <c r="M4647" s="9"/>
      <c r="N4647" s="9"/>
      <c r="O4647" s="9"/>
      <c r="P4647" s="9"/>
      <c r="Q4647" s="9"/>
      <c r="R4647" s="9"/>
      <c r="S4647" s="9"/>
      <c r="T4647" s="9"/>
      <c r="U4647" s="9"/>
      <c r="V4647" s="9"/>
      <c r="W4647" s="9"/>
      <c r="X4647" s="9"/>
      <c r="Y4647" s="9"/>
      <c r="Z4647" s="9"/>
      <c r="AA4647" s="9"/>
      <c r="AB4647" s="9"/>
      <c r="AC4647" s="9"/>
      <c r="AD4647" s="9"/>
      <c r="AE4647" s="9"/>
      <c r="AF4647" s="9"/>
      <c r="AG4647" s="9"/>
      <c r="AH4647" s="9"/>
      <c r="AI4647" s="9"/>
      <c r="AJ4647" s="9"/>
      <c r="AK4647" s="9"/>
      <c r="AL4647" s="9"/>
      <c r="AM4647" s="9"/>
      <c r="AN4647" s="9"/>
      <c r="AO4647" s="9"/>
      <c r="AP4647" s="9"/>
      <c r="AQ4647" s="9"/>
      <c r="AR4647" s="9"/>
      <c r="AS4647" s="9"/>
      <c r="AT4647" s="9"/>
      <c r="AU4647" s="9"/>
      <c r="AV4647" s="9"/>
      <c r="AW4647" s="9"/>
      <c r="AX4647" s="9"/>
      <c r="AY4647" s="9"/>
      <c r="AZ4647" s="9"/>
      <c r="BA4647" s="9"/>
      <c r="BB4647" s="9"/>
      <c r="BC4647" s="9"/>
      <c r="BD4647" s="9"/>
      <c r="BE4647" s="9"/>
      <c r="BF4647" s="9"/>
      <c r="BG4647" s="9"/>
      <c r="BH4647" s="9"/>
      <c r="BI4647" s="9"/>
      <c r="BJ4647" s="9"/>
      <c r="BK4647" s="9"/>
      <c r="BL4647" s="9"/>
      <c r="BM4647" s="9"/>
      <c r="BN4647" s="9"/>
      <c r="BO4647" s="9"/>
      <c r="BP4647" s="9"/>
      <c r="BQ4647" s="9"/>
      <c r="BR4647" s="9"/>
      <c r="BS4647" s="9"/>
      <c r="BT4647" s="9"/>
      <c r="BU4647" s="9"/>
      <c r="BV4647" s="9"/>
      <c r="BW4647" s="9"/>
      <c r="BX4647" s="9"/>
      <c r="BY4647" s="9"/>
      <c r="BZ4647" s="9"/>
    </row>
    <row r="4648" spans="1:78">
      <c r="A4648" s="9"/>
      <c r="B4648" s="10"/>
      <c r="D4648" s="9"/>
      <c r="E4648" s="9"/>
      <c r="F4648" s="9"/>
      <c r="G4648" s="9"/>
      <c r="H4648" s="9"/>
      <c r="I4648" s="9"/>
      <c r="J4648" s="9"/>
      <c r="K4648" s="9"/>
      <c r="L4648" s="9"/>
      <c r="M4648" s="9"/>
      <c r="N4648" s="9"/>
      <c r="O4648" s="9"/>
      <c r="P4648" s="9"/>
      <c r="Q4648" s="9"/>
      <c r="R4648" s="9"/>
      <c r="S4648" s="9"/>
      <c r="T4648" s="9"/>
      <c r="U4648" s="9"/>
      <c r="V4648" s="9"/>
      <c r="W4648" s="9"/>
      <c r="X4648" s="9"/>
      <c r="Y4648" s="9"/>
      <c r="Z4648" s="9"/>
      <c r="AA4648" s="9"/>
      <c r="AB4648" s="9"/>
      <c r="AC4648" s="9"/>
      <c r="AD4648" s="9"/>
      <c r="AE4648" s="9"/>
      <c r="AF4648" s="9"/>
      <c r="AG4648" s="9"/>
      <c r="AH4648" s="9"/>
      <c r="AI4648" s="9"/>
      <c r="AJ4648" s="9"/>
      <c r="AK4648" s="9"/>
      <c r="AL4648" s="9"/>
      <c r="AM4648" s="9"/>
      <c r="AN4648" s="9"/>
      <c r="AO4648" s="9"/>
      <c r="AP4648" s="9"/>
      <c r="AQ4648" s="9"/>
      <c r="AR4648" s="9"/>
      <c r="AS4648" s="9"/>
      <c r="AT4648" s="9"/>
      <c r="AU4648" s="9"/>
      <c r="AV4648" s="9"/>
      <c r="AW4648" s="9"/>
      <c r="AX4648" s="9"/>
      <c r="AY4648" s="9"/>
      <c r="AZ4648" s="9"/>
      <c r="BA4648" s="9"/>
      <c r="BB4648" s="9"/>
      <c r="BC4648" s="9"/>
      <c r="BD4648" s="9"/>
      <c r="BE4648" s="9"/>
      <c r="BF4648" s="9"/>
      <c r="BG4648" s="9"/>
      <c r="BH4648" s="9"/>
      <c r="BI4648" s="9"/>
      <c r="BJ4648" s="9"/>
      <c r="BK4648" s="9"/>
      <c r="BL4648" s="9"/>
      <c r="BM4648" s="9"/>
      <c r="BN4648" s="9"/>
      <c r="BO4648" s="9"/>
      <c r="BP4648" s="9"/>
      <c r="BQ4648" s="9"/>
      <c r="BR4648" s="9"/>
      <c r="BS4648" s="9"/>
      <c r="BT4648" s="9"/>
      <c r="BU4648" s="9"/>
      <c r="BV4648" s="9"/>
      <c r="BW4648" s="9"/>
      <c r="BX4648" s="9"/>
      <c r="BY4648" s="9"/>
      <c r="BZ4648" s="9"/>
    </row>
    <row r="4649" spans="1:78">
      <c r="A4649" s="9"/>
      <c r="B4649" s="10"/>
      <c r="D4649" s="9"/>
      <c r="E4649" s="9"/>
      <c r="F4649" s="9"/>
      <c r="G4649" s="9"/>
      <c r="H4649" s="9"/>
      <c r="I4649" s="9"/>
      <c r="J4649" s="9"/>
      <c r="K4649" s="9"/>
      <c r="L4649" s="9"/>
      <c r="M4649" s="9"/>
      <c r="N4649" s="9"/>
      <c r="O4649" s="9"/>
      <c r="P4649" s="9"/>
      <c r="Q4649" s="9"/>
      <c r="R4649" s="9"/>
      <c r="S4649" s="9"/>
      <c r="T4649" s="9"/>
      <c r="U4649" s="9"/>
      <c r="V4649" s="9"/>
      <c r="W4649" s="9"/>
      <c r="X4649" s="9"/>
      <c r="Y4649" s="9"/>
      <c r="Z4649" s="9"/>
      <c r="AA4649" s="9"/>
      <c r="AB4649" s="9"/>
      <c r="AC4649" s="9"/>
      <c r="AD4649" s="9"/>
      <c r="AE4649" s="9"/>
      <c r="AF4649" s="9"/>
      <c r="AG4649" s="9"/>
      <c r="AH4649" s="9"/>
      <c r="AI4649" s="9"/>
      <c r="AJ4649" s="9"/>
      <c r="AK4649" s="9"/>
      <c r="AL4649" s="9"/>
      <c r="AM4649" s="9"/>
      <c r="AN4649" s="9"/>
      <c r="AO4649" s="9"/>
      <c r="AP4649" s="9"/>
      <c r="AQ4649" s="9"/>
      <c r="AR4649" s="9"/>
      <c r="AS4649" s="9"/>
      <c r="AT4649" s="9"/>
      <c r="AU4649" s="9"/>
      <c r="AV4649" s="9"/>
      <c r="AW4649" s="9"/>
      <c r="AX4649" s="9"/>
      <c r="AY4649" s="9"/>
      <c r="AZ4649" s="9"/>
      <c r="BA4649" s="9"/>
      <c r="BB4649" s="9"/>
      <c r="BC4649" s="9"/>
      <c r="BD4649" s="9"/>
      <c r="BE4649" s="9"/>
      <c r="BF4649" s="9"/>
      <c r="BG4649" s="9"/>
      <c r="BH4649" s="9"/>
      <c r="BI4649" s="9"/>
      <c r="BJ4649" s="9"/>
      <c r="BK4649" s="9"/>
      <c r="BL4649" s="9"/>
      <c r="BM4649" s="9"/>
      <c r="BN4649" s="9"/>
      <c r="BO4649" s="9"/>
      <c r="BP4649" s="9"/>
      <c r="BQ4649" s="9"/>
      <c r="BR4649" s="9"/>
      <c r="BS4649" s="9"/>
      <c r="BT4649" s="9"/>
      <c r="BU4649" s="9"/>
      <c r="BV4649" s="9"/>
      <c r="BW4649" s="9"/>
      <c r="BX4649" s="9"/>
      <c r="BY4649" s="9"/>
      <c r="BZ4649" s="9"/>
    </row>
    <row r="4650" spans="1:78">
      <c r="A4650" s="9"/>
      <c r="B4650" s="10"/>
      <c r="D4650" s="9"/>
      <c r="E4650" s="9"/>
      <c r="F4650" s="9"/>
      <c r="G4650" s="9"/>
      <c r="H4650" s="9"/>
      <c r="I4650" s="9"/>
      <c r="J4650" s="9"/>
      <c r="K4650" s="9"/>
      <c r="L4650" s="9"/>
      <c r="M4650" s="9"/>
      <c r="N4650" s="9"/>
      <c r="O4650" s="9"/>
      <c r="P4650" s="9"/>
      <c r="Q4650" s="9"/>
      <c r="R4650" s="9"/>
      <c r="S4650" s="9"/>
      <c r="T4650" s="9"/>
      <c r="U4650" s="9"/>
      <c r="V4650" s="9"/>
      <c r="W4650" s="9"/>
      <c r="X4650" s="9"/>
      <c r="Y4650" s="9"/>
      <c r="Z4650" s="9"/>
      <c r="AA4650" s="9"/>
      <c r="AB4650" s="9"/>
      <c r="AC4650" s="9"/>
      <c r="AD4650" s="9"/>
      <c r="AE4650" s="9"/>
      <c r="AF4650" s="9"/>
      <c r="AG4650" s="9"/>
      <c r="AH4650" s="9"/>
      <c r="AI4650" s="9"/>
      <c r="AJ4650" s="9"/>
      <c r="AK4650" s="9"/>
      <c r="AL4650" s="9"/>
      <c r="AM4650" s="9"/>
      <c r="AN4650" s="9"/>
      <c r="AO4650" s="9"/>
      <c r="AP4650" s="9"/>
      <c r="AQ4650" s="9"/>
      <c r="AR4650" s="9"/>
      <c r="AS4650" s="9"/>
      <c r="AT4650" s="9"/>
      <c r="AU4650" s="9"/>
      <c r="AV4650" s="9"/>
      <c r="AW4650" s="9"/>
      <c r="AX4650" s="9"/>
      <c r="AY4650" s="9"/>
      <c r="AZ4650" s="9"/>
      <c r="BA4650" s="9"/>
      <c r="BB4650" s="9"/>
      <c r="BC4650" s="9"/>
      <c r="BD4650" s="9"/>
      <c r="BE4650" s="9"/>
      <c r="BF4650" s="9"/>
      <c r="BG4650" s="9"/>
      <c r="BH4650" s="9"/>
      <c r="BI4650" s="9"/>
      <c r="BJ4650" s="9"/>
      <c r="BK4650" s="9"/>
      <c r="BL4650" s="9"/>
      <c r="BM4650" s="9"/>
      <c r="BN4650" s="9"/>
      <c r="BO4650" s="9"/>
      <c r="BP4650" s="9"/>
      <c r="BQ4650" s="9"/>
      <c r="BR4650" s="9"/>
      <c r="BS4650" s="9"/>
      <c r="BT4650" s="9"/>
      <c r="BU4650" s="9"/>
      <c r="BV4650" s="9"/>
      <c r="BW4650" s="9"/>
      <c r="BX4650" s="9"/>
      <c r="BY4650" s="9"/>
      <c r="BZ4650" s="9"/>
    </row>
    <row r="4651" spans="1:78">
      <c r="A4651" s="9"/>
      <c r="B4651" s="10"/>
      <c r="D4651" s="9"/>
      <c r="E4651" s="9"/>
      <c r="F4651" s="9"/>
      <c r="G4651" s="9"/>
      <c r="H4651" s="9"/>
      <c r="I4651" s="9"/>
      <c r="J4651" s="9"/>
      <c r="K4651" s="9"/>
      <c r="L4651" s="9"/>
      <c r="M4651" s="9"/>
      <c r="N4651" s="9"/>
      <c r="O4651" s="9"/>
      <c r="P4651" s="9"/>
      <c r="Q4651" s="9"/>
      <c r="R4651" s="9"/>
      <c r="S4651" s="9"/>
      <c r="T4651" s="9"/>
      <c r="U4651" s="9"/>
      <c r="V4651" s="9"/>
      <c r="W4651" s="9"/>
      <c r="X4651" s="9"/>
      <c r="Y4651" s="9"/>
      <c r="Z4651" s="9"/>
      <c r="AA4651" s="9"/>
      <c r="AB4651" s="9"/>
      <c r="AC4651" s="9"/>
      <c r="AD4651" s="9"/>
      <c r="AE4651" s="9"/>
      <c r="AF4651" s="9"/>
      <c r="AG4651" s="9"/>
      <c r="AH4651" s="9"/>
      <c r="AI4651" s="9"/>
      <c r="AJ4651" s="9"/>
      <c r="AK4651" s="9"/>
      <c r="AL4651" s="9"/>
      <c r="AM4651" s="9"/>
      <c r="AN4651" s="9"/>
      <c r="AO4651" s="9"/>
      <c r="AP4651" s="9"/>
      <c r="AQ4651" s="9"/>
      <c r="AR4651" s="9"/>
      <c r="AS4651" s="9"/>
      <c r="AT4651" s="9"/>
      <c r="AU4651" s="9"/>
      <c r="AV4651" s="9"/>
      <c r="AW4651" s="9"/>
      <c r="AX4651" s="9"/>
      <c r="AY4651" s="9"/>
      <c r="AZ4651" s="9"/>
      <c r="BA4651" s="9"/>
      <c r="BB4651" s="9"/>
      <c r="BC4651" s="9"/>
      <c r="BD4651" s="9"/>
      <c r="BE4651" s="9"/>
      <c r="BF4651" s="9"/>
      <c r="BG4651" s="9"/>
      <c r="BH4651" s="9"/>
      <c r="BI4651" s="9"/>
      <c r="BJ4651" s="9"/>
      <c r="BK4651" s="9"/>
      <c r="BL4651" s="9"/>
      <c r="BM4651" s="9"/>
      <c r="BN4651" s="9"/>
      <c r="BO4651" s="9"/>
      <c r="BP4651" s="9"/>
      <c r="BQ4651" s="9"/>
      <c r="BR4651" s="9"/>
      <c r="BS4651" s="9"/>
      <c r="BT4651" s="9"/>
      <c r="BU4651" s="9"/>
      <c r="BV4651" s="9"/>
      <c r="BW4651" s="9"/>
      <c r="BX4651" s="9"/>
      <c r="BY4651" s="9"/>
      <c r="BZ4651" s="9"/>
    </row>
    <row r="4652" spans="1:78">
      <c r="A4652" s="9"/>
      <c r="B4652" s="10"/>
      <c r="D4652" s="9"/>
      <c r="E4652" s="9"/>
      <c r="F4652" s="9"/>
      <c r="G4652" s="9"/>
      <c r="H4652" s="9"/>
      <c r="I4652" s="9"/>
      <c r="J4652" s="9"/>
      <c r="K4652" s="9"/>
      <c r="L4652" s="9"/>
      <c r="M4652" s="9"/>
      <c r="N4652" s="9"/>
      <c r="O4652" s="9"/>
      <c r="P4652" s="9"/>
      <c r="Q4652" s="9"/>
      <c r="R4652" s="9"/>
      <c r="S4652" s="9"/>
      <c r="T4652" s="9"/>
      <c r="U4652" s="9"/>
      <c r="V4652" s="9"/>
      <c r="W4652" s="9"/>
      <c r="X4652" s="9"/>
      <c r="Y4652" s="9"/>
      <c r="Z4652" s="9"/>
      <c r="AA4652" s="9"/>
      <c r="AB4652" s="9"/>
      <c r="AC4652" s="9"/>
      <c r="AD4652" s="9"/>
      <c r="AE4652" s="9"/>
      <c r="AF4652" s="9"/>
      <c r="AG4652" s="9"/>
      <c r="AH4652" s="9"/>
      <c r="AI4652" s="9"/>
      <c r="AJ4652" s="9"/>
      <c r="AK4652" s="9"/>
      <c r="AL4652" s="9"/>
      <c r="AM4652" s="9"/>
      <c r="AN4652" s="9"/>
      <c r="AO4652" s="9"/>
      <c r="AP4652" s="9"/>
      <c r="AQ4652" s="9"/>
      <c r="AR4652" s="9"/>
      <c r="AS4652" s="9"/>
      <c r="AT4652" s="9"/>
      <c r="AU4652" s="9"/>
      <c r="AV4652" s="9"/>
      <c r="AW4652" s="9"/>
      <c r="AX4652" s="9"/>
      <c r="AY4652" s="9"/>
      <c r="AZ4652" s="9"/>
      <c r="BA4652" s="9"/>
      <c r="BB4652" s="9"/>
      <c r="BC4652" s="9"/>
      <c r="BD4652" s="9"/>
      <c r="BE4652" s="9"/>
      <c r="BF4652" s="9"/>
      <c r="BG4652" s="9"/>
      <c r="BH4652" s="9"/>
      <c r="BI4652" s="9"/>
      <c r="BJ4652" s="9"/>
      <c r="BK4652" s="9"/>
      <c r="BL4652" s="9"/>
      <c r="BM4652" s="9"/>
      <c r="BN4652" s="9"/>
      <c r="BO4652" s="9"/>
      <c r="BP4652" s="9"/>
      <c r="BQ4652" s="9"/>
      <c r="BR4652" s="9"/>
      <c r="BS4652" s="9"/>
      <c r="BT4652" s="9"/>
      <c r="BU4652" s="9"/>
      <c r="BV4652" s="9"/>
      <c r="BW4652" s="9"/>
      <c r="BX4652" s="9"/>
      <c r="BY4652" s="9"/>
      <c r="BZ4652" s="9"/>
    </row>
    <row r="4653" spans="1:78">
      <c r="A4653" s="9"/>
      <c r="B4653" s="10"/>
      <c r="D4653" s="9"/>
      <c r="E4653" s="9"/>
      <c r="F4653" s="9"/>
      <c r="G4653" s="9"/>
      <c r="H4653" s="9"/>
      <c r="I4653" s="9"/>
      <c r="J4653" s="9"/>
      <c r="K4653" s="9"/>
      <c r="L4653" s="9"/>
      <c r="M4653" s="9"/>
      <c r="N4653" s="9"/>
      <c r="O4653" s="9"/>
      <c r="P4653" s="9"/>
      <c r="Q4653" s="9"/>
      <c r="R4653" s="9"/>
      <c r="S4653" s="9"/>
      <c r="T4653" s="9"/>
      <c r="U4653" s="9"/>
      <c r="V4653" s="9"/>
      <c r="W4653" s="9"/>
      <c r="X4653" s="9"/>
      <c r="Y4653" s="9"/>
      <c r="Z4653" s="9"/>
      <c r="AA4653" s="9"/>
      <c r="AB4653" s="9"/>
      <c r="AC4653" s="9"/>
      <c r="AD4653" s="9"/>
      <c r="AE4653" s="9"/>
      <c r="AF4653" s="9"/>
      <c r="AG4653" s="9"/>
      <c r="AH4653" s="9"/>
      <c r="AI4653" s="9"/>
      <c r="AJ4653" s="9"/>
      <c r="AK4653" s="9"/>
      <c r="AL4653" s="9"/>
      <c r="AM4653" s="9"/>
      <c r="AN4653" s="9"/>
      <c r="AO4653" s="9"/>
      <c r="AP4653" s="9"/>
      <c r="AQ4653" s="9"/>
      <c r="AR4653" s="9"/>
      <c r="AS4653" s="9"/>
      <c r="AT4653" s="9"/>
      <c r="AU4653" s="9"/>
      <c r="AV4653" s="9"/>
      <c r="AW4653" s="9"/>
      <c r="AX4653" s="9"/>
      <c r="AY4653" s="9"/>
      <c r="AZ4653" s="9"/>
      <c r="BA4653" s="9"/>
      <c r="BB4653" s="9"/>
      <c r="BC4653" s="9"/>
      <c r="BD4653" s="9"/>
      <c r="BE4653" s="9"/>
      <c r="BF4653" s="9"/>
      <c r="BG4653" s="9"/>
      <c r="BH4653" s="9"/>
      <c r="BI4653" s="9"/>
      <c r="BJ4653" s="9"/>
      <c r="BK4653" s="9"/>
      <c r="BL4653" s="9"/>
      <c r="BM4653" s="9"/>
      <c r="BN4653" s="9"/>
      <c r="BO4653" s="9"/>
      <c r="BP4653" s="9"/>
      <c r="BQ4653" s="9"/>
      <c r="BR4653" s="9"/>
      <c r="BS4653" s="9"/>
      <c r="BT4653" s="9"/>
      <c r="BU4653" s="9"/>
      <c r="BV4653" s="9"/>
      <c r="BW4653" s="9"/>
      <c r="BX4653" s="9"/>
      <c r="BY4653" s="9"/>
      <c r="BZ4653" s="9"/>
    </row>
    <row r="4654" spans="1:78">
      <c r="A4654" s="9"/>
      <c r="B4654" s="10"/>
      <c r="D4654" s="9"/>
      <c r="E4654" s="9"/>
      <c r="F4654" s="9"/>
      <c r="G4654" s="9"/>
      <c r="H4654" s="9"/>
      <c r="I4654" s="9"/>
      <c r="J4654" s="9"/>
      <c r="K4654" s="9"/>
      <c r="L4654" s="9"/>
      <c r="M4654" s="9"/>
      <c r="N4654" s="9"/>
      <c r="O4654" s="9"/>
      <c r="P4654" s="9"/>
      <c r="Q4654" s="9"/>
      <c r="R4654" s="9"/>
      <c r="S4654" s="9"/>
      <c r="T4654" s="9"/>
      <c r="U4654" s="9"/>
      <c r="V4654" s="9"/>
      <c r="W4654" s="9"/>
      <c r="X4654" s="9"/>
      <c r="Y4654" s="9"/>
      <c r="Z4654" s="9"/>
      <c r="AA4654" s="9"/>
      <c r="AB4654" s="9"/>
      <c r="AC4654" s="9"/>
      <c r="AD4654" s="9"/>
      <c r="AE4654" s="9"/>
      <c r="AF4654" s="9"/>
      <c r="AG4654" s="9"/>
      <c r="AH4654" s="9"/>
      <c r="AI4654" s="9"/>
      <c r="AJ4654" s="9"/>
      <c r="AK4654" s="9"/>
      <c r="AL4654" s="9"/>
      <c r="AM4654" s="9"/>
      <c r="AN4654" s="9"/>
      <c r="AO4654" s="9"/>
      <c r="AP4654" s="9"/>
      <c r="AQ4654" s="9"/>
      <c r="AR4654" s="9"/>
      <c r="AS4654" s="9"/>
      <c r="AT4654" s="9"/>
      <c r="AU4654" s="9"/>
      <c r="AV4654" s="9"/>
      <c r="AW4654" s="9"/>
      <c r="AX4654" s="9"/>
      <c r="AY4654" s="9"/>
      <c r="AZ4654" s="9"/>
      <c r="BA4654" s="9"/>
      <c r="BB4654" s="9"/>
      <c r="BC4654" s="9"/>
      <c r="BD4654" s="9"/>
      <c r="BE4654" s="9"/>
      <c r="BF4654" s="9"/>
      <c r="BG4654" s="9"/>
      <c r="BH4654" s="9"/>
      <c r="BI4654" s="9"/>
      <c r="BJ4654" s="9"/>
      <c r="BK4654" s="9"/>
      <c r="BL4654" s="9"/>
      <c r="BM4654" s="9"/>
      <c r="BN4654" s="9"/>
      <c r="BO4654" s="9"/>
      <c r="BP4654" s="9"/>
      <c r="BQ4654" s="9"/>
      <c r="BR4654" s="9"/>
      <c r="BS4654" s="9"/>
      <c r="BT4654" s="9"/>
      <c r="BU4654" s="9"/>
      <c r="BV4654" s="9"/>
      <c r="BW4654" s="9"/>
      <c r="BX4654" s="9"/>
      <c r="BY4654" s="9"/>
      <c r="BZ4654" s="9"/>
    </row>
    <row r="4655" spans="1:78">
      <c r="A4655" s="9"/>
      <c r="B4655" s="10"/>
      <c r="D4655" s="9"/>
      <c r="E4655" s="9"/>
      <c r="F4655" s="9"/>
      <c r="G4655" s="9"/>
      <c r="H4655" s="9"/>
      <c r="I4655" s="9"/>
      <c r="J4655" s="9"/>
      <c r="K4655" s="9"/>
      <c r="L4655" s="9"/>
      <c r="M4655" s="9"/>
      <c r="N4655" s="9"/>
      <c r="O4655" s="9"/>
      <c r="P4655" s="9"/>
      <c r="Q4655" s="9"/>
      <c r="R4655" s="9"/>
      <c r="S4655" s="9"/>
      <c r="T4655" s="9"/>
      <c r="U4655" s="9"/>
      <c r="V4655" s="9"/>
      <c r="W4655" s="9"/>
      <c r="X4655" s="9"/>
      <c r="Y4655" s="9"/>
      <c r="Z4655" s="9"/>
      <c r="AA4655" s="9"/>
      <c r="AB4655" s="9"/>
      <c r="AC4655" s="9"/>
      <c r="AD4655" s="9"/>
      <c r="AE4655" s="9"/>
      <c r="AF4655" s="9"/>
      <c r="AG4655" s="9"/>
      <c r="AH4655" s="9"/>
      <c r="AI4655" s="9"/>
      <c r="AJ4655" s="9"/>
      <c r="AK4655" s="9"/>
      <c r="AL4655" s="9"/>
      <c r="AM4655" s="9"/>
      <c r="AN4655" s="9"/>
      <c r="AO4655" s="9"/>
      <c r="AP4655" s="9"/>
      <c r="AQ4655" s="9"/>
      <c r="AR4655" s="9"/>
      <c r="AS4655" s="9"/>
      <c r="AT4655" s="9"/>
      <c r="AU4655" s="9"/>
      <c r="AV4655" s="9"/>
      <c r="AW4655" s="9"/>
      <c r="AX4655" s="9"/>
      <c r="AY4655" s="9"/>
      <c r="AZ4655" s="9"/>
      <c r="BA4655" s="9"/>
      <c r="BB4655" s="9"/>
      <c r="BC4655" s="9"/>
      <c r="BD4655" s="9"/>
      <c r="BE4655" s="9"/>
      <c r="BF4655" s="9"/>
      <c r="BG4655" s="9"/>
      <c r="BH4655" s="9"/>
      <c r="BI4655" s="9"/>
      <c r="BJ4655" s="9"/>
      <c r="BK4655" s="9"/>
      <c r="BL4655" s="9"/>
      <c r="BM4655" s="9"/>
      <c r="BN4655" s="9"/>
      <c r="BO4655" s="9"/>
      <c r="BP4655" s="9"/>
      <c r="BQ4655" s="9"/>
      <c r="BR4655" s="9"/>
      <c r="BS4655" s="9"/>
      <c r="BT4655" s="9"/>
      <c r="BU4655" s="9"/>
      <c r="BV4655" s="9"/>
      <c r="BW4655" s="9"/>
      <c r="BX4655" s="9"/>
      <c r="BY4655" s="9"/>
      <c r="BZ4655" s="9"/>
    </row>
    <row r="4656" spans="1:78">
      <c r="A4656" s="9"/>
      <c r="B4656" s="10"/>
      <c r="D4656" s="9"/>
      <c r="E4656" s="9"/>
      <c r="F4656" s="9"/>
      <c r="G4656" s="9"/>
      <c r="H4656" s="9"/>
      <c r="I4656" s="9"/>
      <c r="J4656" s="9"/>
      <c r="K4656" s="9"/>
      <c r="L4656" s="9"/>
      <c r="M4656" s="9"/>
      <c r="N4656" s="9"/>
      <c r="O4656" s="9"/>
      <c r="P4656" s="9"/>
      <c r="Q4656" s="9"/>
      <c r="R4656" s="9"/>
      <c r="S4656" s="9"/>
      <c r="T4656" s="9"/>
      <c r="U4656" s="9"/>
      <c r="V4656" s="9"/>
      <c r="W4656" s="9"/>
      <c r="X4656" s="9"/>
      <c r="Y4656" s="9"/>
      <c r="Z4656" s="9"/>
      <c r="AA4656" s="9"/>
      <c r="AB4656" s="9"/>
      <c r="AC4656" s="9"/>
      <c r="AD4656" s="9"/>
      <c r="AE4656" s="9"/>
      <c r="AF4656" s="9"/>
      <c r="AG4656" s="9"/>
      <c r="AH4656" s="9"/>
      <c r="AI4656" s="9"/>
      <c r="AJ4656" s="9"/>
      <c r="AK4656" s="9"/>
      <c r="AL4656" s="9"/>
      <c r="AM4656" s="9"/>
      <c r="AN4656" s="9"/>
      <c r="AO4656" s="9"/>
      <c r="AP4656" s="9"/>
      <c r="AQ4656" s="9"/>
      <c r="AR4656" s="9"/>
      <c r="AS4656" s="9"/>
      <c r="AT4656" s="9"/>
      <c r="AU4656" s="9"/>
      <c r="AV4656" s="9"/>
      <c r="AW4656" s="9"/>
      <c r="AX4656" s="9"/>
      <c r="AY4656" s="9"/>
      <c r="AZ4656" s="9"/>
      <c r="BA4656" s="9"/>
      <c r="BB4656" s="9"/>
      <c r="BC4656" s="9"/>
      <c r="BD4656" s="9"/>
      <c r="BE4656" s="9"/>
      <c r="BF4656" s="9"/>
      <c r="BG4656" s="9"/>
      <c r="BH4656" s="9"/>
      <c r="BI4656" s="9"/>
      <c r="BJ4656" s="9"/>
      <c r="BK4656" s="9"/>
      <c r="BL4656" s="9"/>
      <c r="BM4656" s="9"/>
      <c r="BN4656" s="9"/>
      <c r="BO4656" s="9"/>
      <c r="BP4656" s="9"/>
      <c r="BQ4656" s="9"/>
      <c r="BR4656" s="9"/>
      <c r="BS4656" s="9"/>
      <c r="BT4656" s="9"/>
      <c r="BU4656" s="9"/>
      <c r="BV4656" s="9"/>
      <c r="BW4656" s="9"/>
      <c r="BX4656" s="9"/>
      <c r="BY4656" s="9"/>
      <c r="BZ4656" s="9"/>
    </row>
    <row r="4657" spans="1:78">
      <c r="A4657" s="9"/>
      <c r="B4657" s="10"/>
      <c r="D4657" s="9"/>
      <c r="E4657" s="9"/>
      <c r="F4657" s="9"/>
      <c r="G4657" s="9"/>
      <c r="H4657" s="9"/>
      <c r="I4657" s="9"/>
      <c r="J4657" s="9"/>
      <c r="K4657" s="9"/>
      <c r="L4657" s="9"/>
      <c r="M4657" s="9"/>
      <c r="N4657" s="9"/>
      <c r="O4657" s="9"/>
      <c r="P4657" s="9"/>
      <c r="Q4657" s="9"/>
      <c r="R4657" s="9"/>
      <c r="S4657" s="9"/>
      <c r="T4657" s="9"/>
      <c r="U4657" s="9"/>
      <c r="V4657" s="9"/>
      <c r="W4657" s="9"/>
      <c r="X4657" s="9"/>
      <c r="Y4657" s="9"/>
      <c r="Z4657" s="9"/>
      <c r="AA4657" s="9"/>
      <c r="AB4657" s="9"/>
      <c r="AC4657" s="9"/>
      <c r="AD4657" s="9"/>
      <c r="AE4657" s="9"/>
      <c r="AF4657" s="9"/>
      <c r="AG4657" s="9"/>
      <c r="AH4657" s="9"/>
      <c r="AI4657" s="9"/>
      <c r="AJ4657" s="9"/>
      <c r="AK4657" s="9"/>
      <c r="AL4657" s="9"/>
      <c r="AM4657" s="9"/>
      <c r="AN4657" s="9"/>
      <c r="AO4657" s="9"/>
      <c r="AP4657" s="9"/>
      <c r="AQ4657" s="9"/>
      <c r="AR4657" s="9"/>
      <c r="AS4657" s="9"/>
      <c r="AT4657" s="9"/>
      <c r="AU4657" s="9"/>
      <c r="AV4657" s="9"/>
      <c r="AW4657" s="9"/>
      <c r="AX4657" s="9"/>
      <c r="AY4657" s="9"/>
      <c r="AZ4657" s="9"/>
      <c r="BA4657" s="9"/>
      <c r="BB4657" s="9"/>
      <c r="BC4657" s="9"/>
      <c r="BD4657" s="9"/>
      <c r="BE4657" s="9"/>
      <c r="BF4657" s="9"/>
      <c r="BG4657" s="9"/>
      <c r="BH4657" s="9"/>
      <c r="BI4657" s="9"/>
      <c r="BJ4657" s="9"/>
      <c r="BK4657" s="9"/>
      <c r="BL4657" s="9"/>
      <c r="BM4657" s="9"/>
      <c r="BN4657" s="9"/>
      <c r="BO4657" s="9"/>
      <c r="BP4657" s="9"/>
      <c r="BQ4657" s="9"/>
      <c r="BR4657" s="9"/>
      <c r="BS4657" s="9"/>
      <c r="BT4657" s="9"/>
      <c r="BU4657" s="9"/>
      <c r="BV4657" s="9"/>
      <c r="BW4657" s="9"/>
      <c r="BX4657" s="9"/>
      <c r="BY4657" s="9"/>
      <c r="BZ4657" s="9"/>
    </row>
    <row r="4658" spans="1:78">
      <c r="A4658" s="9"/>
      <c r="B4658" s="10"/>
      <c r="D4658" s="9"/>
      <c r="E4658" s="9"/>
      <c r="F4658" s="9"/>
      <c r="G4658" s="9"/>
      <c r="H4658" s="9"/>
      <c r="I4658" s="9"/>
      <c r="J4658" s="9"/>
      <c r="K4658" s="9"/>
      <c r="L4658" s="9"/>
      <c r="M4658" s="9"/>
      <c r="N4658" s="9"/>
      <c r="O4658" s="9"/>
      <c r="P4658" s="9"/>
      <c r="Q4658" s="9"/>
      <c r="R4658" s="9"/>
      <c r="S4658" s="9"/>
      <c r="T4658" s="9"/>
      <c r="U4658" s="9"/>
      <c r="V4658" s="9"/>
      <c r="W4658" s="9"/>
      <c r="X4658" s="9"/>
      <c r="Y4658" s="9"/>
      <c r="Z4658" s="9"/>
      <c r="AA4658" s="9"/>
      <c r="AB4658" s="9"/>
      <c r="AC4658" s="9"/>
      <c r="AD4658" s="9"/>
      <c r="AE4658" s="9"/>
      <c r="AF4658" s="9"/>
      <c r="AG4658" s="9"/>
      <c r="AH4658" s="9"/>
      <c r="AI4658" s="9"/>
      <c r="AJ4658" s="9"/>
      <c r="AK4658" s="9"/>
      <c r="AL4658" s="9"/>
      <c r="AM4658" s="9"/>
      <c r="AN4658" s="9"/>
      <c r="AO4658" s="9"/>
      <c r="AP4658" s="9"/>
      <c r="AQ4658" s="9"/>
      <c r="AR4658" s="9"/>
      <c r="AS4658" s="9"/>
      <c r="AT4658" s="9"/>
      <c r="AU4658" s="9"/>
      <c r="AV4658" s="9"/>
      <c r="AW4658" s="9"/>
      <c r="AX4658" s="9"/>
      <c r="AY4658" s="9"/>
      <c r="AZ4658" s="9"/>
      <c r="BA4658" s="9"/>
      <c r="BB4658" s="9"/>
      <c r="BC4658" s="9"/>
      <c r="BD4658" s="9"/>
      <c r="BE4658" s="9"/>
      <c r="BF4658" s="9"/>
      <c r="BG4658" s="9"/>
      <c r="BH4658" s="9"/>
      <c r="BI4658" s="9"/>
      <c r="BJ4658" s="9"/>
      <c r="BK4658" s="9"/>
      <c r="BL4658" s="9"/>
      <c r="BM4658" s="9"/>
      <c r="BN4658" s="9"/>
      <c r="BO4658" s="9"/>
      <c r="BP4658" s="9"/>
      <c r="BQ4658" s="9"/>
      <c r="BR4658" s="9"/>
      <c r="BS4658" s="9"/>
      <c r="BT4658" s="9"/>
      <c r="BU4658" s="9"/>
      <c r="BV4658" s="9"/>
      <c r="BW4658" s="9"/>
      <c r="BX4658" s="9"/>
      <c r="BY4658" s="9"/>
      <c r="BZ4658" s="9"/>
    </row>
    <row r="4659" spans="1:78">
      <c r="A4659" s="9"/>
      <c r="B4659" s="10"/>
      <c r="D4659" s="9"/>
      <c r="E4659" s="9"/>
      <c r="F4659" s="9"/>
      <c r="G4659" s="9"/>
      <c r="H4659" s="9"/>
      <c r="I4659" s="9"/>
      <c r="J4659" s="9"/>
      <c r="K4659" s="9"/>
      <c r="L4659" s="9"/>
      <c r="M4659" s="9"/>
      <c r="N4659" s="9"/>
      <c r="O4659" s="9"/>
      <c r="P4659" s="9"/>
      <c r="Q4659" s="9"/>
      <c r="R4659" s="9"/>
      <c r="S4659" s="9"/>
      <c r="T4659" s="9"/>
      <c r="U4659" s="9"/>
      <c r="V4659" s="9"/>
      <c r="W4659" s="9"/>
      <c r="X4659" s="9"/>
      <c r="Y4659" s="9"/>
      <c r="Z4659" s="9"/>
      <c r="AA4659" s="9"/>
      <c r="AB4659" s="9"/>
      <c r="AC4659" s="9"/>
      <c r="AD4659" s="9"/>
      <c r="AE4659" s="9"/>
      <c r="AF4659" s="9"/>
      <c r="AG4659" s="9"/>
      <c r="AH4659" s="9"/>
      <c r="AI4659" s="9"/>
      <c r="AJ4659" s="9"/>
      <c r="AK4659" s="9"/>
      <c r="AL4659" s="9"/>
      <c r="AM4659" s="9"/>
      <c r="AN4659" s="9"/>
      <c r="AO4659" s="9"/>
      <c r="AP4659" s="9"/>
      <c r="AQ4659" s="9"/>
      <c r="AR4659" s="9"/>
      <c r="AS4659" s="9"/>
      <c r="AT4659" s="9"/>
      <c r="AU4659" s="9"/>
      <c r="AV4659" s="9"/>
      <c r="AW4659" s="9"/>
      <c r="AX4659" s="9"/>
      <c r="AY4659" s="9"/>
      <c r="AZ4659" s="9"/>
      <c r="BA4659" s="9"/>
      <c r="BB4659" s="9"/>
      <c r="BC4659" s="9"/>
      <c r="BD4659" s="9"/>
      <c r="BE4659" s="9"/>
      <c r="BF4659" s="9"/>
      <c r="BG4659" s="9"/>
      <c r="BH4659" s="9"/>
      <c r="BI4659" s="9"/>
      <c r="BJ4659" s="9"/>
      <c r="BK4659" s="9"/>
      <c r="BL4659" s="9"/>
      <c r="BM4659" s="9"/>
      <c r="BN4659" s="9"/>
      <c r="BO4659" s="9"/>
      <c r="BP4659" s="9"/>
      <c r="BQ4659" s="9"/>
      <c r="BR4659" s="9"/>
      <c r="BS4659" s="9"/>
      <c r="BT4659" s="9"/>
      <c r="BU4659" s="9"/>
      <c r="BV4659" s="9"/>
      <c r="BW4659" s="9"/>
      <c r="BX4659" s="9"/>
      <c r="BY4659" s="9"/>
      <c r="BZ4659" s="9"/>
    </row>
    <row r="4660" spans="1:78">
      <c r="A4660" s="9"/>
      <c r="B4660" s="10"/>
      <c r="D4660" s="9"/>
      <c r="E4660" s="9"/>
      <c r="F4660" s="9"/>
      <c r="G4660" s="9"/>
      <c r="H4660" s="9"/>
      <c r="I4660" s="9"/>
      <c r="J4660" s="9"/>
      <c r="K4660" s="9"/>
      <c r="L4660" s="9"/>
      <c r="M4660" s="9"/>
      <c r="N4660" s="9"/>
      <c r="O4660" s="9"/>
      <c r="P4660" s="9"/>
      <c r="Q4660" s="9"/>
      <c r="R4660" s="9"/>
      <c r="S4660" s="9"/>
      <c r="T4660" s="9"/>
      <c r="U4660" s="9"/>
      <c r="V4660" s="9"/>
      <c r="W4660" s="9"/>
      <c r="X4660" s="9"/>
      <c r="Y4660" s="9"/>
      <c r="Z4660" s="9"/>
      <c r="AA4660" s="9"/>
      <c r="AB4660" s="9"/>
      <c r="AC4660" s="9"/>
      <c r="AD4660" s="9"/>
      <c r="AE4660" s="9"/>
      <c r="AF4660" s="9"/>
      <c r="AG4660" s="9"/>
      <c r="AH4660" s="9"/>
      <c r="AI4660" s="9"/>
      <c r="AJ4660" s="9"/>
      <c r="AK4660" s="9"/>
      <c r="AL4660" s="9"/>
      <c r="AM4660" s="9"/>
      <c r="AN4660" s="9"/>
      <c r="AO4660" s="9"/>
      <c r="AP4660" s="9"/>
      <c r="AQ4660" s="9"/>
      <c r="AR4660" s="9"/>
      <c r="AS4660" s="9"/>
      <c r="AT4660" s="9"/>
      <c r="AU4660" s="9"/>
      <c r="AV4660" s="9"/>
      <c r="AW4660" s="9"/>
      <c r="AX4660" s="9"/>
      <c r="AY4660" s="9"/>
      <c r="AZ4660" s="9"/>
      <c r="BA4660" s="9"/>
      <c r="BB4660" s="9"/>
      <c r="BC4660" s="9"/>
      <c r="BD4660" s="9"/>
      <c r="BE4660" s="9"/>
      <c r="BF4660" s="9"/>
      <c r="BG4660" s="9"/>
      <c r="BH4660" s="9"/>
      <c r="BI4660" s="9"/>
      <c r="BJ4660" s="9"/>
      <c r="BK4660" s="9"/>
      <c r="BL4660" s="9"/>
      <c r="BM4660" s="9"/>
      <c r="BN4660" s="9"/>
      <c r="BO4660" s="9"/>
      <c r="BP4660" s="9"/>
      <c r="BQ4660" s="9"/>
      <c r="BR4660" s="9"/>
      <c r="BS4660" s="9"/>
      <c r="BT4660" s="9"/>
      <c r="BU4660" s="9"/>
      <c r="BV4660" s="9"/>
      <c r="BW4660" s="9"/>
      <c r="BX4660" s="9"/>
      <c r="BY4660" s="9"/>
      <c r="BZ4660" s="9"/>
    </row>
    <row r="4661" spans="1:78">
      <c r="A4661" s="9"/>
      <c r="B4661" s="10"/>
      <c r="D4661" s="9"/>
      <c r="E4661" s="9"/>
      <c r="F4661" s="9"/>
      <c r="G4661" s="9"/>
      <c r="H4661" s="9"/>
      <c r="I4661" s="9"/>
      <c r="J4661" s="9"/>
      <c r="K4661" s="9"/>
      <c r="L4661" s="9"/>
      <c r="M4661" s="9"/>
      <c r="N4661" s="9"/>
      <c r="O4661" s="9"/>
      <c r="P4661" s="9"/>
      <c r="Q4661" s="9"/>
      <c r="R4661" s="9"/>
      <c r="S4661" s="9"/>
      <c r="T4661" s="9"/>
      <c r="U4661" s="9"/>
      <c r="V4661" s="9"/>
      <c r="W4661" s="9"/>
      <c r="X4661" s="9"/>
      <c r="Y4661" s="9"/>
      <c r="Z4661" s="9"/>
      <c r="AA4661" s="9"/>
      <c r="AB4661" s="9"/>
      <c r="AC4661" s="9"/>
      <c r="AD4661" s="9"/>
      <c r="AE4661" s="9"/>
      <c r="AF4661" s="9"/>
      <c r="AG4661" s="9"/>
      <c r="AH4661" s="9"/>
      <c r="AI4661" s="9"/>
      <c r="AJ4661" s="9"/>
      <c r="AK4661" s="9"/>
      <c r="AL4661" s="9"/>
      <c r="AM4661" s="9"/>
      <c r="AN4661" s="9"/>
      <c r="AO4661" s="9"/>
      <c r="AP4661" s="9"/>
      <c r="AQ4661" s="9"/>
      <c r="AR4661" s="9"/>
      <c r="AS4661" s="9"/>
      <c r="AT4661" s="9"/>
      <c r="AU4661" s="9"/>
      <c r="AV4661" s="9"/>
      <c r="AW4661" s="9"/>
      <c r="AX4661" s="9"/>
      <c r="AY4661" s="9"/>
      <c r="AZ4661" s="9"/>
      <c r="BA4661" s="9"/>
      <c r="BB4661" s="9"/>
      <c r="BC4661" s="9"/>
      <c r="BD4661" s="9"/>
      <c r="BE4661" s="9"/>
      <c r="BF4661" s="9"/>
      <c r="BG4661" s="9"/>
      <c r="BH4661" s="9"/>
      <c r="BI4661" s="9"/>
      <c r="BJ4661" s="9"/>
      <c r="BK4661" s="9"/>
      <c r="BL4661" s="9"/>
      <c r="BM4661" s="9"/>
      <c r="BN4661" s="9"/>
      <c r="BO4661" s="9"/>
      <c r="BP4661" s="9"/>
      <c r="BQ4661" s="9"/>
      <c r="BR4661" s="9"/>
      <c r="BS4661" s="9"/>
      <c r="BT4661" s="9"/>
      <c r="BU4661" s="9"/>
      <c r="BV4661" s="9"/>
      <c r="BW4661" s="9"/>
      <c r="BX4661" s="9"/>
      <c r="BY4661" s="9"/>
      <c r="BZ4661" s="9"/>
    </row>
    <row r="4662" spans="1:78">
      <c r="A4662" s="9"/>
      <c r="B4662" s="10"/>
      <c r="D4662" s="9"/>
      <c r="E4662" s="9"/>
      <c r="F4662" s="9"/>
      <c r="G4662" s="9"/>
      <c r="H4662" s="9"/>
      <c r="I4662" s="9"/>
      <c r="J4662" s="9"/>
      <c r="K4662" s="9"/>
      <c r="L4662" s="9"/>
      <c r="M4662" s="9"/>
      <c r="N4662" s="9"/>
      <c r="O4662" s="9"/>
      <c r="P4662" s="9"/>
      <c r="Q4662" s="9"/>
      <c r="R4662" s="9"/>
      <c r="S4662" s="9"/>
      <c r="T4662" s="9"/>
      <c r="U4662" s="9"/>
      <c r="V4662" s="9"/>
      <c r="W4662" s="9"/>
      <c r="X4662" s="9"/>
      <c r="Y4662" s="9"/>
      <c r="Z4662" s="9"/>
      <c r="AA4662" s="9"/>
      <c r="AB4662" s="9"/>
      <c r="AC4662" s="9"/>
      <c r="AD4662" s="9"/>
      <c r="AE4662" s="9"/>
      <c r="AF4662" s="9"/>
      <c r="AG4662" s="9"/>
      <c r="AH4662" s="9"/>
      <c r="AI4662" s="9"/>
      <c r="AJ4662" s="9"/>
      <c r="AK4662" s="9"/>
      <c r="AL4662" s="9"/>
      <c r="AM4662" s="9"/>
      <c r="AN4662" s="9"/>
      <c r="AO4662" s="9"/>
      <c r="AP4662" s="9"/>
      <c r="AQ4662" s="9"/>
      <c r="AR4662" s="9"/>
      <c r="AS4662" s="9"/>
      <c r="AT4662" s="9"/>
      <c r="AU4662" s="9"/>
      <c r="AV4662" s="9"/>
      <c r="AW4662" s="9"/>
      <c r="AX4662" s="9"/>
      <c r="AY4662" s="9"/>
      <c r="AZ4662" s="9"/>
      <c r="BA4662" s="9"/>
      <c r="BB4662" s="9"/>
      <c r="BC4662" s="9"/>
      <c r="BD4662" s="9"/>
      <c r="BE4662" s="9"/>
      <c r="BF4662" s="9"/>
      <c r="BG4662" s="9"/>
      <c r="BH4662" s="9"/>
      <c r="BI4662" s="9"/>
      <c r="BJ4662" s="9"/>
      <c r="BK4662" s="9"/>
      <c r="BL4662" s="9"/>
      <c r="BM4662" s="9"/>
      <c r="BN4662" s="9"/>
      <c r="BO4662" s="9"/>
      <c r="BP4662" s="9"/>
      <c r="BQ4662" s="9"/>
      <c r="BR4662" s="9"/>
      <c r="BS4662" s="9"/>
      <c r="BT4662" s="9"/>
      <c r="BU4662" s="9"/>
      <c r="BV4662" s="9"/>
      <c r="BW4662" s="9"/>
      <c r="BX4662" s="9"/>
      <c r="BY4662" s="9"/>
      <c r="BZ4662" s="9"/>
    </row>
    <row r="4663" spans="1:78">
      <c r="A4663" s="9"/>
      <c r="B4663" s="10"/>
      <c r="D4663" s="9"/>
      <c r="E4663" s="9"/>
      <c r="F4663" s="9"/>
      <c r="G4663" s="9"/>
      <c r="H4663" s="9"/>
      <c r="I4663" s="9"/>
      <c r="J4663" s="9"/>
      <c r="K4663" s="9"/>
      <c r="L4663" s="9"/>
      <c r="M4663" s="9"/>
      <c r="N4663" s="9"/>
      <c r="O4663" s="9"/>
      <c r="P4663" s="9"/>
      <c r="Q4663" s="9"/>
      <c r="R4663" s="9"/>
      <c r="S4663" s="9"/>
      <c r="T4663" s="9"/>
      <c r="U4663" s="9"/>
      <c r="V4663" s="9"/>
      <c r="W4663" s="9"/>
      <c r="X4663" s="9"/>
      <c r="Y4663" s="9"/>
      <c r="Z4663" s="9"/>
      <c r="AA4663" s="9"/>
      <c r="AB4663" s="9"/>
      <c r="AC4663" s="9"/>
      <c r="AD4663" s="9"/>
      <c r="AE4663" s="9"/>
      <c r="AF4663" s="9"/>
      <c r="AG4663" s="9"/>
      <c r="AH4663" s="9"/>
      <c r="AI4663" s="9"/>
      <c r="AJ4663" s="9"/>
      <c r="AK4663" s="9"/>
      <c r="AL4663" s="9"/>
      <c r="AM4663" s="9"/>
      <c r="AN4663" s="9"/>
      <c r="AO4663" s="9"/>
      <c r="AP4663" s="9"/>
      <c r="AQ4663" s="9"/>
      <c r="AR4663" s="9"/>
      <c r="AS4663" s="9"/>
      <c r="AT4663" s="9"/>
      <c r="AU4663" s="9"/>
      <c r="AV4663" s="9"/>
      <c r="AW4663" s="9"/>
      <c r="AX4663" s="9"/>
      <c r="AY4663" s="9"/>
      <c r="AZ4663" s="9"/>
      <c r="BA4663" s="9"/>
      <c r="BB4663" s="9"/>
      <c r="BC4663" s="9"/>
      <c r="BD4663" s="9"/>
      <c r="BE4663" s="9"/>
      <c r="BF4663" s="9"/>
      <c r="BG4663" s="9"/>
      <c r="BH4663" s="9"/>
      <c r="BI4663" s="9"/>
      <c r="BJ4663" s="9"/>
      <c r="BK4663" s="9"/>
      <c r="BL4663" s="9"/>
      <c r="BM4663" s="9"/>
      <c r="BN4663" s="9"/>
      <c r="BO4663" s="9"/>
      <c r="BP4663" s="9"/>
      <c r="BQ4663" s="9"/>
      <c r="BR4663" s="9"/>
      <c r="BS4663" s="9"/>
      <c r="BT4663" s="9"/>
      <c r="BU4663" s="9"/>
      <c r="BV4663" s="9"/>
      <c r="BW4663" s="9"/>
      <c r="BX4663" s="9"/>
      <c r="BY4663" s="9"/>
      <c r="BZ4663" s="9"/>
    </row>
    <row r="4664" spans="1:78">
      <c r="A4664" s="9"/>
      <c r="B4664" s="10"/>
      <c r="D4664" s="9"/>
      <c r="E4664" s="9"/>
      <c r="F4664" s="9"/>
      <c r="G4664" s="9"/>
      <c r="H4664" s="9"/>
      <c r="I4664" s="9"/>
      <c r="J4664" s="9"/>
      <c r="K4664" s="9"/>
      <c r="L4664" s="9"/>
      <c r="M4664" s="9"/>
      <c r="N4664" s="9"/>
      <c r="O4664" s="9"/>
      <c r="P4664" s="9"/>
      <c r="Q4664" s="9"/>
      <c r="R4664" s="9"/>
      <c r="S4664" s="9"/>
      <c r="T4664" s="9"/>
      <c r="U4664" s="9"/>
      <c r="V4664" s="9"/>
      <c r="W4664" s="9"/>
      <c r="X4664" s="9"/>
      <c r="Y4664" s="9"/>
      <c r="Z4664" s="9"/>
      <c r="AA4664" s="9"/>
      <c r="AB4664" s="9"/>
      <c r="AC4664" s="9"/>
      <c r="AD4664" s="9"/>
      <c r="AE4664" s="9"/>
      <c r="AF4664" s="9"/>
      <c r="AG4664" s="9"/>
      <c r="AH4664" s="9"/>
      <c r="AI4664" s="9"/>
      <c r="AJ4664" s="9"/>
      <c r="AK4664" s="9"/>
      <c r="AL4664" s="9"/>
      <c r="AM4664" s="9"/>
      <c r="AN4664" s="9"/>
      <c r="AO4664" s="9"/>
      <c r="AP4664" s="9"/>
      <c r="AQ4664" s="9"/>
      <c r="AR4664" s="9"/>
      <c r="AS4664" s="9"/>
      <c r="AT4664" s="9"/>
      <c r="AU4664" s="9"/>
      <c r="AV4664" s="9"/>
      <c r="AW4664" s="9"/>
      <c r="AX4664" s="9"/>
      <c r="AY4664" s="9"/>
      <c r="AZ4664" s="9"/>
      <c r="BA4664" s="9"/>
      <c r="BB4664" s="9"/>
      <c r="BC4664" s="9"/>
      <c r="BD4664" s="9"/>
      <c r="BE4664" s="9"/>
      <c r="BF4664" s="9"/>
      <c r="BG4664" s="9"/>
      <c r="BH4664" s="9"/>
      <c r="BI4664" s="9"/>
      <c r="BJ4664" s="9"/>
      <c r="BK4664" s="9"/>
      <c r="BL4664" s="9"/>
      <c r="BM4664" s="9"/>
      <c r="BN4664" s="9"/>
      <c r="BO4664" s="9"/>
      <c r="BP4664" s="9"/>
      <c r="BQ4664" s="9"/>
      <c r="BR4664" s="9"/>
      <c r="BS4664" s="9"/>
      <c r="BT4664" s="9"/>
      <c r="BU4664" s="9"/>
      <c r="BV4664" s="9"/>
      <c r="BW4664" s="9"/>
      <c r="BX4664" s="9"/>
      <c r="BY4664" s="9"/>
      <c r="BZ4664" s="9"/>
    </row>
    <row r="4665" spans="1:78">
      <c r="A4665" s="9"/>
      <c r="B4665" s="10"/>
      <c r="D4665" s="9"/>
      <c r="E4665" s="9"/>
      <c r="F4665" s="9"/>
      <c r="G4665" s="9"/>
      <c r="H4665" s="9"/>
      <c r="I4665" s="9"/>
      <c r="J4665" s="9"/>
      <c r="K4665" s="9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  <c r="W4665" s="9"/>
      <c r="X4665" s="9"/>
      <c r="Y4665" s="9"/>
      <c r="Z4665" s="9"/>
      <c r="AA4665" s="9"/>
      <c r="AB4665" s="9"/>
      <c r="AC4665" s="9"/>
      <c r="AD4665" s="9"/>
      <c r="AE4665" s="9"/>
      <c r="AF4665" s="9"/>
      <c r="AG4665" s="9"/>
      <c r="AH4665" s="9"/>
      <c r="AI4665" s="9"/>
      <c r="AJ4665" s="9"/>
      <c r="AK4665" s="9"/>
      <c r="AL4665" s="9"/>
      <c r="AM4665" s="9"/>
      <c r="AN4665" s="9"/>
      <c r="AO4665" s="9"/>
      <c r="AP4665" s="9"/>
      <c r="AQ4665" s="9"/>
      <c r="AR4665" s="9"/>
      <c r="AS4665" s="9"/>
      <c r="AT4665" s="9"/>
      <c r="AU4665" s="9"/>
      <c r="AV4665" s="9"/>
      <c r="AW4665" s="9"/>
      <c r="AX4665" s="9"/>
      <c r="AY4665" s="9"/>
      <c r="AZ4665" s="9"/>
      <c r="BA4665" s="9"/>
      <c r="BB4665" s="9"/>
      <c r="BC4665" s="9"/>
      <c r="BD4665" s="9"/>
      <c r="BE4665" s="9"/>
      <c r="BF4665" s="9"/>
      <c r="BG4665" s="9"/>
      <c r="BH4665" s="9"/>
      <c r="BI4665" s="9"/>
      <c r="BJ4665" s="9"/>
      <c r="BK4665" s="9"/>
      <c r="BL4665" s="9"/>
      <c r="BM4665" s="9"/>
      <c r="BN4665" s="9"/>
      <c r="BO4665" s="9"/>
      <c r="BP4665" s="9"/>
      <c r="BQ4665" s="9"/>
      <c r="BR4665" s="9"/>
      <c r="BS4665" s="9"/>
      <c r="BT4665" s="9"/>
      <c r="BU4665" s="9"/>
      <c r="BV4665" s="9"/>
      <c r="BW4665" s="9"/>
      <c r="BX4665" s="9"/>
      <c r="BY4665" s="9"/>
      <c r="BZ4665" s="9"/>
    </row>
    <row r="4666" spans="1:78">
      <c r="A4666" s="9"/>
      <c r="B4666" s="10"/>
      <c r="D4666" s="9"/>
      <c r="E4666" s="9"/>
      <c r="F4666" s="9"/>
      <c r="G4666" s="9"/>
      <c r="H4666" s="9"/>
      <c r="I4666" s="9"/>
      <c r="J4666" s="9"/>
      <c r="K4666" s="9"/>
      <c r="L4666" s="9"/>
      <c r="M4666" s="9"/>
      <c r="N4666" s="9"/>
      <c r="O4666" s="9"/>
      <c r="P4666" s="9"/>
      <c r="Q4666" s="9"/>
      <c r="R4666" s="9"/>
      <c r="S4666" s="9"/>
      <c r="T4666" s="9"/>
      <c r="U4666" s="9"/>
      <c r="V4666" s="9"/>
      <c r="W4666" s="9"/>
      <c r="X4666" s="9"/>
      <c r="Y4666" s="9"/>
      <c r="Z4666" s="9"/>
      <c r="AA4666" s="9"/>
      <c r="AB4666" s="9"/>
      <c r="AC4666" s="9"/>
      <c r="AD4666" s="9"/>
      <c r="AE4666" s="9"/>
      <c r="AF4666" s="9"/>
      <c r="AG4666" s="9"/>
      <c r="AH4666" s="9"/>
      <c r="AI4666" s="9"/>
      <c r="AJ4666" s="9"/>
      <c r="AK4666" s="9"/>
      <c r="AL4666" s="9"/>
      <c r="AM4666" s="9"/>
      <c r="AN4666" s="9"/>
      <c r="AO4666" s="9"/>
      <c r="AP4666" s="9"/>
      <c r="AQ4666" s="9"/>
      <c r="AR4666" s="9"/>
      <c r="AS4666" s="9"/>
      <c r="AT4666" s="9"/>
      <c r="AU4666" s="9"/>
      <c r="AV4666" s="9"/>
      <c r="AW4666" s="9"/>
      <c r="AX4666" s="9"/>
      <c r="AY4666" s="9"/>
      <c r="AZ4666" s="9"/>
      <c r="BA4666" s="9"/>
      <c r="BB4666" s="9"/>
      <c r="BC4666" s="9"/>
      <c r="BD4666" s="9"/>
      <c r="BE4666" s="9"/>
      <c r="BF4666" s="9"/>
      <c r="BG4666" s="9"/>
      <c r="BH4666" s="9"/>
      <c r="BI4666" s="9"/>
      <c r="BJ4666" s="9"/>
      <c r="BK4666" s="9"/>
      <c r="BL4666" s="9"/>
      <c r="BM4666" s="9"/>
      <c r="BN4666" s="9"/>
      <c r="BO4666" s="9"/>
      <c r="BP4666" s="9"/>
      <c r="BQ4666" s="9"/>
      <c r="BR4666" s="9"/>
      <c r="BS4666" s="9"/>
      <c r="BT4666" s="9"/>
      <c r="BU4666" s="9"/>
      <c r="BV4666" s="9"/>
      <c r="BW4666" s="9"/>
      <c r="BX4666" s="9"/>
      <c r="BY4666" s="9"/>
      <c r="BZ4666" s="9"/>
    </row>
    <row r="4667" spans="1:78">
      <c r="A4667" s="9"/>
      <c r="B4667" s="10"/>
      <c r="D4667" s="9"/>
      <c r="E4667" s="9"/>
      <c r="F4667" s="9"/>
      <c r="G4667" s="9"/>
      <c r="H4667" s="9"/>
      <c r="I4667" s="9"/>
      <c r="J4667" s="9"/>
      <c r="K4667" s="9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  <c r="W4667" s="9"/>
      <c r="X4667" s="9"/>
      <c r="Y4667" s="9"/>
      <c r="Z4667" s="9"/>
      <c r="AA4667" s="9"/>
      <c r="AB4667" s="9"/>
      <c r="AC4667" s="9"/>
      <c r="AD4667" s="9"/>
      <c r="AE4667" s="9"/>
      <c r="AF4667" s="9"/>
      <c r="AG4667" s="9"/>
      <c r="AH4667" s="9"/>
      <c r="AI4667" s="9"/>
      <c r="AJ4667" s="9"/>
      <c r="AK4667" s="9"/>
      <c r="AL4667" s="9"/>
      <c r="AM4667" s="9"/>
      <c r="AN4667" s="9"/>
      <c r="AO4667" s="9"/>
      <c r="AP4667" s="9"/>
      <c r="AQ4667" s="9"/>
      <c r="AR4667" s="9"/>
      <c r="AS4667" s="9"/>
      <c r="AT4667" s="9"/>
      <c r="AU4667" s="9"/>
      <c r="AV4667" s="9"/>
      <c r="AW4667" s="9"/>
      <c r="AX4667" s="9"/>
      <c r="AY4667" s="9"/>
      <c r="AZ4667" s="9"/>
      <c r="BA4667" s="9"/>
      <c r="BB4667" s="9"/>
      <c r="BC4667" s="9"/>
      <c r="BD4667" s="9"/>
      <c r="BE4667" s="9"/>
      <c r="BF4667" s="9"/>
      <c r="BG4667" s="9"/>
      <c r="BH4667" s="9"/>
      <c r="BI4667" s="9"/>
      <c r="BJ4667" s="9"/>
      <c r="BK4667" s="9"/>
      <c r="BL4667" s="9"/>
      <c r="BM4667" s="9"/>
      <c r="BN4667" s="9"/>
      <c r="BO4667" s="9"/>
      <c r="BP4667" s="9"/>
      <c r="BQ4667" s="9"/>
      <c r="BR4667" s="9"/>
      <c r="BS4667" s="9"/>
      <c r="BT4667" s="9"/>
      <c r="BU4667" s="9"/>
      <c r="BV4667" s="9"/>
      <c r="BW4667" s="9"/>
      <c r="BX4667" s="9"/>
      <c r="BY4667" s="9"/>
      <c r="BZ4667" s="9"/>
    </row>
    <row r="4668" spans="1:78">
      <c r="A4668" s="9"/>
      <c r="B4668" s="10"/>
      <c r="D4668" s="9"/>
      <c r="E4668" s="9"/>
      <c r="F4668" s="9"/>
      <c r="G4668" s="9"/>
      <c r="H4668" s="9"/>
      <c r="I4668" s="9"/>
      <c r="J4668" s="9"/>
      <c r="K4668" s="9"/>
      <c r="L4668" s="9"/>
      <c r="M4668" s="9"/>
      <c r="N4668" s="9"/>
      <c r="O4668" s="9"/>
      <c r="P4668" s="9"/>
      <c r="Q4668" s="9"/>
      <c r="R4668" s="9"/>
      <c r="S4668" s="9"/>
      <c r="T4668" s="9"/>
      <c r="U4668" s="9"/>
      <c r="V4668" s="9"/>
      <c r="W4668" s="9"/>
      <c r="X4668" s="9"/>
      <c r="Y4668" s="9"/>
      <c r="Z4668" s="9"/>
      <c r="AA4668" s="9"/>
      <c r="AB4668" s="9"/>
      <c r="AC4668" s="9"/>
      <c r="AD4668" s="9"/>
      <c r="AE4668" s="9"/>
      <c r="AF4668" s="9"/>
      <c r="AG4668" s="9"/>
      <c r="AH4668" s="9"/>
      <c r="AI4668" s="9"/>
      <c r="AJ4668" s="9"/>
      <c r="AK4668" s="9"/>
      <c r="AL4668" s="9"/>
      <c r="AM4668" s="9"/>
      <c r="AN4668" s="9"/>
      <c r="AO4668" s="9"/>
      <c r="AP4668" s="9"/>
      <c r="AQ4668" s="9"/>
      <c r="AR4668" s="9"/>
      <c r="AS4668" s="9"/>
      <c r="AT4668" s="9"/>
      <c r="AU4668" s="9"/>
      <c r="AV4668" s="9"/>
      <c r="AW4668" s="9"/>
      <c r="AX4668" s="9"/>
      <c r="AY4668" s="9"/>
      <c r="AZ4668" s="9"/>
      <c r="BA4668" s="9"/>
      <c r="BB4668" s="9"/>
      <c r="BC4668" s="9"/>
      <c r="BD4668" s="9"/>
      <c r="BE4668" s="9"/>
      <c r="BF4668" s="9"/>
      <c r="BG4668" s="9"/>
      <c r="BH4668" s="9"/>
      <c r="BI4668" s="9"/>
      <c r="BJ4668" s="9"/>
      <c r="BK4668" s="9"/>
      <c r="BL4668" s="9"/>
      <c r="BM4668" s="9"/>
      <c r="BN4668" s="9"/>
      <c r="BO4668" s="9"/>
      <c r="BP4668" s="9"/>
      <c r="BQ4668" s="9"/>
      <c r="BR4668" s="9"/>
      <c r="BS4668" s="9"/>
      <c r="BT4668" s="9"/>
      <c r="BU4668" s="9"/>
      <c r="BV4668" s="9"/>
      <c r="BW4668" s="9"/>
      <c r="BX4668" s="9"/>
      <c r="BY4668" s="9"/>
      <c r="BZ4668" s="9"/>
    </row>
    <row r="4669" spans="1:78">
      <c r="A4669" s="9"/>
      <c r="B4669" s="10"/>
      <c r="D4669" s="9"/>
      <c r="E4669" s="9"/>
      <c r="F4669" s="9"/>
      <c r="G4669" s="9"/>
      <c r="H4669" s="9"/>
      <c r="I4669" s="9"/>
      <c r="J4669" s="9"/>
      <c r="K4669" s="9"/>
      <c r="L4669" s="9"/>
      <c r="M4669" s="9"/>
      <c r="N4669" s="9"/>
      <c r="O4669" s="9"/>
      <c r="P4669" s="9"/>
      <c r="Q4669" s="9"/>
      <c r="R4669" s="9"/>
      <c r="S4669" s="9"/>
      <c r="T4669" s="9"/>
      <c r="U4669" s="9"/>
      <c r="V4669" s="9"/>
      <c r="W4669" s="9"/>
      <c r="X4669" s="9"/>
      <c r="Y4669" s="9"/>
      <c r="Z4669" s="9"/>
      <c r="AA4669" s="9"/>
      <c r="AB4669" s="9"/>
      <c r="AC4669" s="9"/>
      <c r="AD4669" s="9"/>
      <c r="AE4669" s="9"/>
      <c r="AF4669" s="9"/>
      <c r="AG4669" s="9"/>
      <c r="AH4669" s="9"/>
      <c r="AI4669" s="9"/>
      <c r="AJ4669" s="9"/>
      <c r="AK4669" s="9"/>
      <c r="AL4669" s="9"/>
      <c r="AM4669" s="9"/>
      <c r="AN4669" s="9"/>
      <c r="AO4669" s="9"/>
      <c r="AP4669" s="9"/>
      <c r="AQ4669" s="9"/>
      <c r="AR4669" s="9"/>
      <c r="AS4669" s="9"/>
      <c r="AT4669" s="9"/>
      <c r="AU4669" s="9"/>
      <c r="AV4669" s="9"/>
      <c r="AW4669" s="9"/>
      <c r="AX4669" s="9"/>
      <c r="AY4669" s="9"/>
      <c r="AZ4669" s="9"/>
      <c r="BA4669" s="9"/>
      <c r="BB4669" s="9"/>
      <c r="BC4669" s="9"/>
      <c r="BD4669" s="9"/>
      <c r="BE4669" s="9"/>
      <c r="BF4669" s="9"/>
      <c r="BG4669" s="9"/>
      <c r="BH4669" s="9"/>
      <c r="BI4669" s="9"/>
      <c r="BJ4669" s="9"/>
      <c r="BK4669" s="9"/>
      <c r="BL4669" s="9"/>
      <c r="BM4669" s="9"/>
      <c r="BN4669" s="9"/>
      <c r="BO4669" s="9"/>
      <c r="BP4669" s="9"/>
      <c r="BQ4669" s="9"/>
      <c r="BR4669" s="9"/>
      <c r="BS4669" s="9"/>
      <c r="BT4669" s="9"/>
      <c r="BU4669" s="9"/>
      <c r="BV4669" s="9"/>
      <c r="BW4669" s="9"/>
      <c r="BX4669" s="9"/>
      <c r="BY4669" s="9"/>
      <c r="BZ4669" s="9"/>
    </row>
    <row r="4670" spans="1:78">
      <c r="A4670" s="9"/>
      <c r="B4670" s="10"/>
      <c r="D4670" s="9"/>
      <c r="E4670" s="9"/>
      <c r="F4670" s="9"/>
      <c r="G4670" s="9"/>
      <c r="H4670" s="9"/>
      <c r="I4670" s="9"/>
      <c r="J4670" s="9"/>
      <c r="K4670" s="9"/>
      <c r="L4670" s="9"/>
      <c r="M4670" s="9"/>
      <c r="N4670" s="9"/>
      <c r="O4670" s="9"/>
      <c r="P4670" s="9"/>
      <c r="Q4670" s="9"/>
      <c r="R4670" s="9"/>
      <c r="S4670" s="9"/>
      <c r="T4670" s="9"/>
      <c r="U4670" s="9"/>
      <c r="V4670" s="9"/>
      <c r="W4670" s="9"/>
      <c r="X4670" s="9"/>
      <c r="Y4670" s="9"/>
      <c r="Z4670" s="9"/>
      <c r="AA4670" s="9"/>
      <c r="AB4670" s="9"/>
      <c r="AC4670" s="9"/>
      <c r="AD4670" s="9"/>
      <c r="AE4670" s="9"/>
      <c r="AF4670" s="9"/>
      <c r="AG4670" s="9"/>
      <c r="AH4670" s="9"/>
      <c r="AI4670" s="9"/>
      <c r="AJ4670" s="9"/>
      <c r="AK4670" s="9"/>
      <c r="AL4670" s="9"/>
      <c r="AM4670" s="9"/>
      <c r="AN4670" s="9"/>
      <c r="AO4670" s="9"/>
      <c r="AP4670" s="9"/>
      <c r="AQ4670" s="9"/>
      <c r="AR4670" s="9"/>
      <c r="AS4670" s="9"/>
      <c r="AT4670" s="9"/>
      <c r="AU4670" s="9"/>
      <c r="AV4670" s="9"/>
      <c r="AW4670" s="9"/>
      <c r="AX4670" s="9"/>
      <c r="AY4670" s="9"/>
      <c r="AZ4670" s="9"/>
      <c r="BA4670" s="9"/>
      <c r="BB4670" s="9"/>
      <c r="BC4670" s="9"/>
      <c r="BD4670" s="9"/>
      <c r="BE4670" s="9"/>
      <c r="BF4670" s="9"/>
      <c r="BG4670" s="9"/>
      <c r="BH4670" s="9"/>
      <c r="BI4670" s="9"/>
      <c r="BJ4670" s="9"/>
      <c r="BK4670" s="9"/>
      <c r="BL4670" s="9"/>
      <c r="BM4670" s="9"/>
      <c r="BN4670" s="9"/>
      <c r="BO4670" s="9"/>
      <c r="BP4670" s="9"/>
      <c r="BQ4670" s="9"/>
      <c r="BR4670" s="9"/>
      <c r="BS4670" s="9"/>
      <c r="BT4670" s="9"/>
      <c r="BU4670" s="9"/>
      <c r="BV4670" s="9"/>
      <c r="BW4670" s="9"/>
      <c r="BX4670" s="9"/>
      <c r="BY4670" s="9"/>
      <c r="BZ4670" s="9"/>
    </row>
    <row r="4671" spans="1:78">
      <c r="A4671" s="9"/>
      <c r="B4671" s="10"/>
      <c r="D4671" s="9"/>
      <c r="E4671" s="9"/>
      <c r="F4671" s="9"/>
      <c r="G4671" s="9"/>
      <c r="H4671" s="9"/>
      <c r="I4671" s="9"/>
      <c r="J4671" s="9"/>
      <c r="K4671" s="9"/>
      <c r="L4671" s="9"/>
      <c r="M4671" s="9"/>
      <c r="N4671" s="9"/>
      <c r="O4671" s="9"/>
      <c r="P4671" s="9"/>
      <c r="Q4671" s="9"/>
      <c r="R4671" s="9"/>
      <c r="S4671" s="9"/>
      <c r="T4671" s="9"/>
      <c r="U4671" s="9"/>
      <c r="V4671" s="9"/>
      <c r="W4671" s="9"/>
      <c r="X4671" s="9"/>
      <c r="Y4671" s="9"/>
      <c r="Z4671" s="9"/>
      <c r="AA4671" s="9"/>
      <c r="AB4671" s="9"/>
      <c r="AC4671" s="9"/>
      <c r="AD4671" s="9"/>
      <c r="AE4671" s="9"/>
      <c r="AF4671" s="9"/>
      <c r="AG4671" s="9"/>
      <c r="AH4671" s="9"/>
      <c r="AI4671" s="9"/>
      <c r="AJ4671" s="9"/>
      <c r="AK4671" s="9"/>
      <c r="AL4671" s="9"/>
      <c r="AM4671" s="9"/>
      <c r="AN4671" s="9"/>
      <c r="AO4671" s="9"/>
      <c r="AP4671" s="9"/>
      <c r="AQ4671" s="9"/>
      <c r="AR4671" s="9"/>
      <c r="AS4671" s="9"/>
      <c r="AT4671" s="9"/>
      <c r="AU4671" s="9"/>
      <c r="AV4671" s="9"/>
      <c r="AW4671" s="9"/>
      <c r="AX4671" s="9"/>
      <c r="AY4671" s="9"/>
      <c r="AZ4671" s="9"/>
      <c r="BA4671" s="9"/>
      <c r="BB4671" s="9"/>
      <c r="BC4671" s="9"/>
      <c r="BD4671" s="9"/>
      <c r="BE4671" s="9"/>
      <c r="BF4671" s="9"/>
      <c r="BG4671" s="9"/>
      <c r="BH4671" s="9"/>
      <c r="BI4671" s="9"/>
      <c r="BJ4671" s="9"/>
      <c r="BK4671" s="9"/>
      <c r="BL4671" s="9"/>
      <c r="BM4671" s="9"/>
      <c r="BN4671" s="9"/>
      <c r="BO4671" s="9"/>
      <c r="BP4671" s="9"/>
      <c r="BQ4671" s="9"/>
      <c r="BR4671" s="9"/>
      <c r="BS4671" s="9"/>
      <c r="BT4671" s="9"/>
      <c r="BU4671" s="9"/>
      <c r="BV4671" s="9"/>
      <c r="BW4671" s="9"/>
      <c r="BX4671" s="9"/>
      <c r="BY4671" s="9"/>
      <c r="BZ4671" s="9"/>
    </row>
    <row r="4672" spans="1:78">
      <c r="A4672" s="9"/>
      <c r="B4672" s="10"/>
      <c r="D4672" s="9"/>
      <c r="E4672" s="9"/>
      <c r="F4672" s="9"/>
      <c r="G4672" s="9"/>
      <c r="H4672" s="9"/>
      <c r="I4672" s="9"/>
      <c r="J4672" s="9"/>
      <c r="K4672" s="9"/>
      <c r="L4672" s="9"/>
      <c r="M4672" s="9"/>
      <c r="N4672" s="9"/>
      <c r="O4672" s="9"/>
      <c r="P4672" s="9"/>
      <c r="Q4672" s="9"/>
      <c r="R4672" s="9"/>
      <c r="S4672" s="9"/>
      <c r="T4672" s="9"/>
      <c r="U4672" s="9"/>
      <c r="V4672" s="9"/>
      <c r="W4672" s="9"/>
      <c r="X4672" s="9"/>
      <c r="Y4672" s="9"/>
      <c r="Z4672" s="9"/>
      <c r="AA4672" s="9"/>
      <c r="AB4672" s="9"/>
      <c r="AC4672" s="9"/>
      <c r="AD4672" s="9"/>
      <c r="AE4672" s="9"/>
      <c r="AF4672" s="9"/>
      <c r="AG4672" s="9"/>
      <c r="AH4672" s="9"/>
      <c r="AI4672" s="9"/>
      <c r="AJ4672" s="9"/>
      <c r="AK4672" s="9"/>
      <c r="AL4672" s="9"/>
      <c r="AM4672" s="9"/>
      <c r="AN4672" s="9"/>
      <c r="AO4672" s="9"/>
      <c r="AP4672" s="9"/>
      <c r="AQ4672" s="9"/>
      <c r="AR4672" s="9"/>
      <c r="AS4672" s="9"/>
      <c r="AT4672" s="9"/>
      <c r="AU4672" s="9"/>
      <c r="AV4672" s="9"/>
      <c r="AW4672" s="9"/>
      <c r="AX4672" s="9"/>
      <c r="AY4672" s="9"/>
      <c r="AZ4672" s="9"/>
      <c r="BA4672" s="9"/>
      <c r="BB4672" s="9"/>
      <c r="BC4672" s="9"/>
      <c r="BD4672" s="9"/>
      <c r="BE4672" s="9"/>
      <c r="BF4672" s="9"/>
      <c r="BG4672" s="9"/>
      <c r="BH4672" s="9"/>
      <c r="BI4672" s="9"/>
      <c r="BJ4672" s="9"/>
      <c r="BK4672" s="9"/>
      <c r="BL4672" s="9"/>
      <c r="BM4672" s="9"/>
      <c r="BN4672" s="9"/>
      <c r="BO4672" s="9"/>
      <c r="BP4672" s="9"/>
      <c r="BQ4672" s="9"/>
      <c r="BR4672" s="9"/>
      <c r="BS4672" s="9"/>
      <c r="BT4672" s="9"/>
      <c r="BU4672" s="9"/>
      <c r="BV4672" s="9"/>
      <c r="BW4672" s="9"/>
      <c r="BX4672" s="9"/>
      <c r="BY4672" s="9"/>
      <c r="BZ4672" s="9"/>
    </row>
    <row r="4673" spans="1:78">
      <c r="A4673" s="9"/>
      <c r="B4673" s="10"/>
      <c r="D4673" s="9"/>
      <c r="E4673" s="9"/>
      <c r="F4673" s="9"/>
      <c r="G4673" s="9"/>
      <c r="H4673" s="9"/>
      <c r="I4673" s="9"/>
      <c r="J4673" s="9"/>
      <c r="K4673" s="9"/>
      <c r="L4673" s="9"/>
      <c r="M4673" s="9"/>
      <c r="N4673" s="9"/>
      <c r="O4673" s="9"/>
      <c r="P4673" s="9"/>
      <c r="Q4673" s="9"/>
      <c r="R4673" s="9"/>
      <c r="S4673" s="9"/>
      <c r="T4673" s="9"/>
      <c r="U4673" s="9"/>
      <c r="V4673" s="9"/>
      <c r="W4673" s="9"/>
      <c r="X4673" s="9"/>
      <c r="Y4673" s="9"/>
      <c r="Z4673" s="9"/>
      <c r="AA4673" s="9"/>
      <c r="AB4673" s="9"/>
      <c r="AC4673" s="9"/>
      <c r="AD4673" s="9"/>
      <c r="AE4673" s="9"/>
      <c r="AF4673" s="9"/>
      <c r="AG4673" s="9"/>
      <c r="AH4673" s="9"/>
      <c r="AI4673" s="9"/>
      <c r="AJ4673" s="9"/>
      <c r="AK4673" s="9"/>
      <c r="AL4673" s="9"/>
      <c r="AM4673" s="9"/>
      <c r="AN4673" s="9"/>
      <c r="AO4673" s="9"/>
      <c r="AP4673" s="9"/>
      <c r="AQ4673" s="9"/>
      <c r="AR4673" s="9"/>
      <c r="AS4673" s="9"/>
      <c r="AT4673" s="9"/>
      <c r="AU4673" s="9"/>
      <c r="AV4673" s="9"/>
      <c r="AW4673" s="9"/>
      <c r="AX4673" s="9"/>
      <c r="AY4673" s="9"/>
      <c r="AZ4673" s="9"/>
      <c r="BA4673" s="9"/>
      <c r="BB4673" s="9"/>
      <c r="BC4673" s="9"/>
      <c r="BD4673" s="9"/>
      <c r="BE4673" s="9"/>
      <c r="BF4673" s="9"/>
      <c r="BG4673" s="9"/>
      <c r="BH4673" s="9"/>
      <c r="BI4673" s="9"/>
      <c r="BJ4673" s="9"/>
      <c r="BK4673" s="9"/>
      <c r="BL4673" s="9"/>
      <c r="BM4673" s="9"/>
      <c r="BN4673" s="9"/>
      <c r="BO4673" s="9"/>
      <c r="BP4673" s="9"/>
      <c r="BQ4673" s="9"/>
      <c r="BR4673" s="9"/>
      <c r="BS4673" s="9"/>
      <c r="BT4673" s="9"/>
      <c r="BU4673" s="9"/>
      <c r="BV4673" s="9"/>
      <c r="BW4673" s="9"/>
      <c r="BX4673" s="9"/>
      <c r="BY4673" s="9"/>
      <c r="BZ4673" s="9"/>
    </row>
    <row r="4674" spans="1:78">
      <c r="A4674" s="9"/>
      <c r="B4674" s="10"/>
      <c r="D4674" s="9"/>
      <c r="E4674" s="9"/>
      <c r="F4674" s="9"/>
      <c r="G4674" s="9"/>
      <c r="H4674" s="9"/>
      <c r="I4674" s="9"/>
      <c r="J4674" s="9"/>
      <c r="K4674" s="9"/>
      <c r="L4674" s="9"/>
      <c r="M4674" s="9"/>
      <c r="N4674" s="9"/>
      <c r="O4674" s="9"/>
      <c r="P4674" s="9"/>
      <c r="Q4674" s="9"/>
      <c r="R4674" s="9"/>
      <c r="S4674" s="9"/>
      <c r="T4674" s="9"/>
      <c r="U4674" s="9"/>
      <c r="V4674" s="9"/>
      <c r="W4674" s="9"/>
      <c r="X4674" s="9"/>
      <c r="Y4674" s="9"/>
      <c r="Z4674" s="9"/>
      <c r="AA4674" s="9"/>
      <c r="AB4674" s="9"/>
      <c r="AC4674" s="9"/>
      <c r="AD4674" s="9"/>
      <c r="AE4674" s="9"/>
      <c r="AF4674" s="9"/>
      <c r="AG4674" s="9"/>
      <c r="AH4674" s="9"/>
      <c r="AI4674" s="9"/>
      <c r="AJ4674" s="9"/>
      <c r="AK4674" s="9"/>
      <c r="AL4674" s="9"/>
      <c r="AM4674" s="9"/>
      <c r="AN4674" s="9"/>
      <c r="AO4674" s="9"/>
      <c r="AP4674" s="9"/>
      <c r="AQ4674" s="9"/>
      <c r="AR4674" s="9"/>
      <c r="AS4674" s="9"/>
      <c r="AT4674" s="9"/>
      <c r="AU4674" s="9"/>
      <c r="AV4674" s="9"/>
      <c r="AW4674" s="9"/>
      <c r="AX4674" s="9"/>
      <c r="AY4674" s="9"/>
      <c r="AZ4674" s="9"/>
      <c r="BA4674" s="9"/>
      <c r="BB4674" s="9"/>
      <c r="BC4674" s="9"/>
      <c r="BD4674" s="9"/>
      <c r="BE4674" s="9"/>
      <c r="BF4674" s="9"/>
      <c r="BG4674" s="9"/>
      <c r="BH4674" s="9"/>
      <c r="BI4674" s="9"/>
      <c r="BJ4674" s="9"/>
      <c r="BK4674" s="9"/>
      <c r="BL4674" s="9"/>
      <c r="BM4674" s="9"/>
      <c r="BN4674" s="9"/>
      <c r="BO4674" s="9"/>
      <c r="BP4674" s="9"/>
      <c r="BQ4674" s="9"/>
      <c r="BR4674" s="9"/>
      <c r="BS4674" s="9"/>
      <c r="BT4674" s="9"/>
      <c r="BU4674" s="9"/>
      <c r="BV4674" s="9"/>
      <c r="BW4674" s="9"/>
      <c r="BX4674" s="9"/>
      <c r="BY4674" s="9"/>
      <c r="BZ4674" s="9"/>
    </row>
    <row r="4675" spans="1:78">
      <c r="A4675" s="9"/>
      <c r="B4675" s="10"/>
      <c r="D4675" s="9"/>
      <c r="E4675" s="9"/>
      <c r="F4675" s="9"/>
      <c r="G4675" s="9"/>
      <c r="H4675" s="9"/>
      <c r="I4675" s="9"/>
      <c r="J4675" s="9"/>
      <c r="K4675" s="9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  <c r="W4675" s="9"/>
      <c r="X4675" s="9"/>
      <c r="Y4675" s="9"/>
      <c r="Z4675" s="9"/>
      <c r="AA4675" s="9"/>
      <c r="AB4675" s="9"/>
      <c r="AC4675" s="9"/>
      <c r="AD4675" s="9"/>
      <c r="AE4675" s="9"/>
      <c r="AF4675" s="9"/>
      <c r="AG4675" s="9"/>
      <c r="AH4675" s="9"/>
      <c r="AI4675" s="9"/>
      <c r="AJ4675" s="9"/>
      <c r="AK4675" s="9"/>
      <c r="AL4675" s="9"/>
      <c r="AM4675" s="9"/>
      <c r="AN4675" s="9"/>
      <c r="AO4675" s="9"/>
      <c r="AP4675" s="9"/>
      <c r="AQ4675" s="9"/>
      <c r="AR4675" s="9"/>
      <c r="AS4675" s="9"/>
      <c r="AT4675" s="9"/>
      <c r="AU4675" s="9"/>
      <c r="AV4675" s="9"/>
      <c r="AW4675" s="9"/>
      <c r="AX4675" s="9"/>
      <c r="AY4675" s="9"/>
      <c r="AZ4675" s="9"/>
      <c r="BA4675" s="9"/>
      <c r="BB4675" s="9"/>
      <c r="BC4675" s="9"/>
      <c r="BD4675" s="9"/>
      <c r="BE4675" s="9"/>
      <c r="BF4675" s="9"/>
      <c r="BG4675" s="9"/>
      <c r="BH4675" s="9"/>
      <c r="BI4675" s="9"/>
      <c r="BJ4675" s="9"/>
      <c r="BK4675" s="9"/>
      <c r="BL4675" s="9"/>
      <c r="BM4675" s="9"/>
      <c r="BN4675" s="9"/>
      <c r="BO4675" s="9"/>
      <c r="BP4675" s="9"/>
      <c r="BQ4675" s="9"/>
      <c r="BR4675" s="9"/>
      <c r="BS4675" s="9"/>
      <c r="BT4675" s="9"/>
      <c r="BU4675" s="9"/>
      <c r="BV4675" s="9"/>
      <c r="BW4675" s="9"/>
      <c r="BX4675" s="9"/>
      <c r="BY4675" s="9"/>
      <c r="BZ4675" s="9"/>
    </row>
    <row r="4676" spans="1:78">
      <c r="A4676" s="9"/>
      <c r="B4676" s="10"/>
      <c r="D4676" s="9"/>
      <c r="E4676" s="9"/>
      <c r="F4676" s="9"/>
      <c r="G4676" s="9"/>
      <c r="H4676" s="9"/>
      <c r="I4676" s="9"/>
      <c r="J4676" s="9"/>
      <c r="K4676" s="9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  <c r="W4676" s="9"/>
      <c r="X4676" s="9"/>
      <c r="Y4676" s="9"/>
      <c r="Z4676" s="9"/>
      <c r="AA4676" s="9"/>
      <c r="AB4676" s="9"/>
      <c r="AC4676" s="9"/>
      <c r="AD4676" s="9"/>
      <c r="AE4676" s="9"/>
      <c r="AF4676" s="9"/>
      <c r="AG4676" s="9"/>
      <c r="AH4676" s="9"/>
      <c r="AI4676" s="9"/>
      <c r="AJ4676" s="9"/>
      <c r="AK4676" s="9"/>
      <c r="AL4676" s="9"/>
      <c r="AM4676" s="9"/>
      <c r="AN4676" s="9"/>
      <c r="AO4676" s="9"/>
      <c r="AP4676" s="9"/>
      <c r="AQ4676" s="9"/>
      <c r="AR4676" s="9"/>
      <c r="AS4676" s="9"/>
      <c r="AT4676" s="9"/>
      <c r="AU4676" s="9"/>
      <c r="AV4676" s="9"/>
      <c r="AW4676" s="9"/>
      <c r="AX4676" s="9"/>
      <c r="AY4676" s="9"/>
      <c r="AZ4676" s="9"/>
      <c r="BA4676" s="9"/>
      <c r="BB4676" s="9"/>
      <c r="BC4676" s="9"/>
      <c r="BD4676" s="9"/>
      <c r="BE4676" s="9"/>
      <c r="BF4676" s="9"/>
      <c r="BG4676" s="9"/>
      <c r="BH4676" s="9"/>
      <c r="BI4676" s="9"/>
      <c r="BJ4676" s="9"/>
      <c r="BK4676" s="9"/>
      <c r="BL4676" s="9"/>
      <c r="BM4676" s="9"/>
      <c r="BN4676" s="9"/>
      <c r="BO4676" s="9"/>
      <c r="BP4676" s="9"/>
      <c r="BQ4676" s="9"/>
      <c r="BR4676" s="9"/>
      <c r="BS4676" s="9"/>
      <c r="BT4676" s="9"/>
      <c r="BU4676" s="9"/>
      <c r="BV4676" s="9"/>
      <c r="BW4676" s="9"/>
      <c r="BX4676" s="9"/>
      <c r="BY4676" s="9"/>
      <c r="BZ4676" s="9"/>
    </row>
    <row r="4677" spans="1:78">
      <c r="A4677" s="9"/>
      <c r="B4677" s="10"/>
      <c r="D4677" s="9"/>
      <c r="E4677" s="9"/>
      <c r="F4677" s="9"/>
      <c r="G4677" s="9"/>
      <c r="H4677" s="9"/>
      <c r="I4677" s="9"/>
      <c r="J4677" s="9"/>
      <c r="K4677" s="9"/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  <c r="W4677" s="9"/>
      <c r="X4677" s="9"/>
      <c r="Y4677" s="9"/>
      <c r="Z4677" s="9"/>
      <c r="AA4677" s="9"/>
      <c r="AB4677" s="9"/>
      <c r="AC4677" s="9"/>
      <c r="AD4677" s="9"/>
      <c r="AE4677" s="9"/>
      <c r="AF4677" s="9"/>
      <c r="AG4677" s="9"/>
      <c r="AH4677" s="9"/>
      <c r="AI4677" s="9"/>
      <c r="AJ4677" s="9"/>
      <c r="AK4677" s="9"/>
      <c r="AL4677" s="9"/>
      <c r="AM4677" s="9"/>
      <c r="AN4677" s="9"/>
      <c r="AO4677" s="9"/>
      <c r="AP4677" s="9"/>
      <c r="AQ4677" s="9"/>
      <c r="AR4677" s="9"/>
      <c r="AS4677" s="9"/>
      <c r="AT4677" s="9"/>
      <c r="AU4677" s="9"/>
      <c r="AV4677" s="9"/>
      <c r="AW4677" s="9"/>
      <c r="AX4677" s="9"/>
      <c r="AY4677" s="9"/>
      <c r="AZ4677" s="9"/>
      <c r="BA4677" s="9"/>
      <c r="BB4677" s="9"/>
      <c r="BC4677" s="9"/>
      <c r="BD4677" s="9"/>
      <c r="BE4677" s="9"/>
      <c r="BF4677" s="9"/>
      <c r="BG4677" s="9"/>
      <c r="BH4677" s="9"/>
      <c r="BI4677" s="9"/>
      <c r="BJ4677" s="9"/>
      <c r="BK4677" s="9"/>
      <c r="BL4677" s="9"/>
      <c r="BM4677" s="9"/>
      <c r="BN4677" s="9"/>
      <c r="BO4677" s="9"/>
      <c r="BP4677" s="9"/>
      <c r="BQ4677" s="9"/>
      <c r="BR4677" s="9"/>
      <c r="BS4677" s="9"/>
      <c r="BT4677" s="9"/>
      <c r="BU4677" s="9"/>
      <c r="BV4677" s="9"/>
      <c r="BW4677" s="9"/>
      <c r="BX4677" s="9"/>
      <c r="BY4677" s="9"/>
      <c r="BZ4677" s="9"/>
    </row>
    <row r="4678" spans="1:78">
      <c r="A4678" s="9"/>
      <c r="B4678" s="10"/>
      <c r="D4678" s="9"/>
      <c r="E4678" s="9"/>
      <c r="F4678" s="9"/>
      <c r="G4678" s="9"/>
      <c r="H4678" s="9"/>
      <c r="I4678" s="9"/>
      <c r="J4678" s="9"/>
      <c r="K4678" s="9"/>
      <c r="L4678" s="9"/>
      <c r="M4678" s="9"/>
      <c r="N4678" s="9"/>
      <c r="O4678" s="9"/>
      <c r="P4678" s="9"/>
      <c r="Q4678" s="9"/>
      <c r="R4678" s="9"/>
      <c r="S4678" s="9"/>
      <c r="T4678" s="9"/>
      <c r="U4678" s="9"/>
      <c r="V4678" s="9"/>
      <c r="W4678" s="9"/>
      <c r="X4678" s="9"/>
      <c r="Y4678" s="9"/>
      <c r="Z4678" s="9"/>
      <c r="AA4678" s="9"/>
      <c r="AB4678" s="9"/>
      <c r="AC4678" s="9"/>
      <c r="AD4678" s="9"/>
      <c r="AE4678" s="9"/>
      <c r="AF4678" s="9"/>
      <c r="AG4678" s="9"/>
      <c r="AH4678" s="9"/>
      <c r="AI4678" s="9"/>
      <c r="AJ4678" s="9"/>
      <c r="AK4678" s="9"/>
      <c r="AL4678" s="9"/>
      <c r="AM4678" s="9"/>
      <c r="AN4678" s="9"/>
      <c r="AO4678" s="9"/>
      <c r="AP4678" s="9"/>
      <c r="AQ4678" s="9"/>
      <c r="AR4678" s="9"/>
      <c r="AS4678" s="9"/>
      <c r="AT4678" s="9"/>
      <c r="AU4678" s="9"/>
      <c r="AV4678" s="9"/>
      <c r="AW4678" s="9"/>
      <c r="AX4678" s="9"/>
      <c r="AY4678" s="9"/>
      <c r="AZ4678" s="9"/>
      <c r="BA4678" s="9"/>
      <c r="BB4678" s="9"/>
      <c r="BC4678" s="9"/>
      <c r="BD4678" s="9"/>
      <c r="BE4678" s="9"/>
      <c r="BF4678" s="9"/>
      <c r="BG4678" s="9"/>
      <c r="BH4678" s="9"/>
      <c r="BI4678" s="9"/>
      <c r="BJ4678" s="9"/>
      <c r="BK4678" s="9"/>
      <c r="BL4678" s="9"/>
      <c r="BM4678" s="9"/>
      <c r="BN4678" s="9"/>
      <c r="BO4678" s="9"/>
      <c r="BP4678" s="9"/>
      <c r="BQ4678" s="9"/>
      <c r="BR4678" s="9"/>
      <c r="BS4678" s="9"/>
      <c r="BT4678" s="9"/>
      <c r="BU4678" s="9"/>
      <c r="BV4678" s="9"/>
      <c r="BW4678" s="9"/>
      <c r="BX4678" s="9"/>
      <c r="BY4678" s="9"/>
      <c r="BZ4678" s="9"/>
    </row>
    <row r="4679" spans="1:78">
      <c r="A4679" s="9"/>
      <c r="B4679" s="10"/>
      <c r="D4679" s="9"/>
      <c r="E4679" s="9"/>
      <c r="F4679" s="9"/>
      <c r="G4679" s="9"/>
      <c r="H4679" s="9"/>
      <c r="I4679" s="9"/>
      <c r="J4679" s="9"/>
      <c r="K4679" s="9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9"/>
      <c r="AA4679" s="9"/>
      <c r="AB4679" s="9"/>
      <c r="AC4679" s="9"/>
      <c r="AD4679" s="9"/>
      <c r="AE4679" s="9"/>
      <c r="AF4679" s="9"/>
      <c r="AG4679" s="9"/>
      <c r="AH4679" s="9"/>
      <c r="AI4679" s="9"/>
      <c r="AJ4679" s="9"/>
      <c r="AK4679" s="9"/>
      <c r="AL4679" s="9"/>
      <c r="AM4679" s="9"/>
      <c r="AN4679" s="9"/>
      <c r="AO4679" s="9"/>
      <c r="AP4679" s="9"/>
      <c r="AQ4679" s="9"/>
      <c r="AR4679" s="9"/>
      <c r="AS4679" s="9"/>
      <c r="AT4679" s="9"/>
      <c r="AU4679" s="9"/>
      <c r="AV4679" s="9"/>
      <c r="AW4679" s="9"/>
      <c r="AX4679" s="9"/>
      <c r="AY4679" s="9"/>
      <c r="AZ4679" s="9"/>
      <c r="BA4679" s="9"/>
      <c r="BB4679" s="9"/>
      <c r="BC4679" s="9"/>
      <c r="BD4679" s="9"/>
      <c r="BE4679" s="9"/>
      <c r="BF4679" s="9"/>
      <c r="BG4679" s="9"/>
      <c r="BH4679" s="9"/>
      <c r="BI4679" s="9"/>
      <c r="BJ4679" s="9"/>
      <c r="BK4679" s="9"/>
      <c r="BL4679" s="9"/>
      <c r="BM4679" s="9"/>
      <c r="BN4679" s="9"/>
      <c r="BO4679" s="9"/>
      <c r="BP4679" s="9"/>
      <c r="BQ4679" s="9"/>
      <c r="BR4679" s="9"/>
      <c r="BS4679" s="9"/>
      <c r="BT4679" s="9"/>
      <c r="BU4679" s="9"/>
      <c r="BV4679" s="9"/>
      <c r="BW4679" s="9"/>
      <c r="BX4679" s="9"/>
      <c r="BY4679" s="9"/>
      <c r="BZ4679" s="9"/>
    </row>
    <row r="4680" spans="1:78">
      <c r="A4680" s="9"/>
      <c r="B4680" s="10"/>
      <c r="D4680" s="9"/>
      <c r="E4680" s="9"/>
      <c r="F4680" s="9"/>
      <c r="G4680" s="9"/>
      <c r="H4680" s="9"/>
      <c r="I4680" s="9"/>
      <c r="J4680" s="9"/>
      <c r="K4680" s="9"/>
      <c r="L4680" s="9"/>
      <c r="M4680" s="9"/>
      <c r="N4680" s="9"/>
      <c r="O4680" s="9"/>
      <c r="P4680" s="9"/>
      <c r="Q4680" s="9"/>
      <c r="R4680" s="9"/>
      <c r="S4680" s="9"/>
      <c r="T4680" s="9"/>
      <c r="U4680" s="9"/>
      <c r="V4680" s="9"/>
      <c r="W4680" s="9"/>
      <c r="X4680" s="9"/>
      <c r="Y4680" s="9"/>
      <c r="Z4680" s="9"/>
      <c r="AA4680" s="9"/>
      <c r="AB4680" s="9"/>
      <c r="AC4680" s="9"/>
      <c r="AD4680" s="9"/>
      <c r="AE4680" s="9"/>
      <c r="AF4680" s="9"/>
      <c r="AG4680" s="9"/>
      <c r="AH4680" s="9"/>
      <c r="AI4680" s="9"/>
      <c r="AJ4680" s="9"/>
      <c r="AK4680" s="9"/>
      <c r="AL4680" s="9"/>
      <c r="AM4680" s="9"/>
      <c r="AN4680" s="9"/>
      <c r="AO4680" s="9"/>
      <c r="AP4680" s="9"/>
      <c r="AQ4680" s="9"/>
      <c r="AR4680" s="9"/>
      <c r="AS4680" s="9"/>
      <c r="AT4680" s="9"/>
      <c r="AU4680" s="9"/>
      <c r="AV4680" s="9"/>
      <c r="AW4680" s="9"/>
      <c r="AX4680" s="9"/>
      <c r="AY4680" s="9"/>
      <c r="AZ4680" s="9"/>
      <c r="BA4680" s="9"/>
      <c r="BB4680" s="9"/>
      <c r="BC4680" s="9"/>
      <c r="BD4680" s="9"/>
      <c r="BE4680" s="9"/>
      <c r="BF4680" s="9"/>
      <c r="BG4680" s="9"/>
      <c r="BH4680" s="9"/>
      <c r="BI4680" s="9"/>
      <c r="BJ4680" s="9"/>
      <c r="BK4680" s="9"/>
      <c r="BL4680" s="9"/>
      <c r="BM4680" s="9"/>
      <c r="BN4680" s="9"/>
      <c r="BO4680" s="9"/>
      <c r="BP4680" s="9"/>
      <c r="BQ4680" s="9"/>
      <c r="BR4680" s="9"/>
      <c r="BS4680" s="9"/>
      <c r="BT4680" s="9"/>
      <c r="BU4680" s="9"/>
      <c r="BV4680" s="9"/>
      <c r="BW4680" s="9"/>
      <c r="BX4680" s="9"/>
      <c r="BY4680" s="9"/>
      <c r="BZ4680" s="9"/>
    </row>
    <row r="4681" spans="1:78">
      <c r="A4681" s="9"/>
      <c r="B4681" s="10"/>
      <c r="D4681" s="9"/>
      <c r="E4681" s="9"/>
      <c r="F4681" s="9"/>
      <c r="G4681" s="9"/>
      <c r="H4681" s="9"/>
      <c r="I4681" s="9"/>
      <c r="J4681" s="9"/>
      <c r="K4681" s="9"/>
      <c r="L4681" s="9"/>
      <c r="M4681" s="9"/>
      <c r="N4681" s="9"/>
      <c r="O4681" s="9"/>
      <c r="P4681" s="9"/>
      <c r="Q4681" s="9"/>
      <c r="R4681" s="9"/>
      <c r="S4681" s="9"/>
      <c r="T4681" s="9"/>
      <c r="U4681" s="9"/>
      <c r="V4681" s="9"/>
      <c r="W4681" s="9"/>
      <c r="X4681" s="9"/>
      <c r="Y4681" s="9"/>
      <c r="Z4681" s="9"/>
      <c r="AA4681" s="9"/>
      <c r="AB4681" s="9"/>
      <c r="AC4681" s="9"/>
      <c r="AD4681" s="9"/>
      <c r="AE4681" s="9"/>
      <c r="AF4681" s="9"/>
      <c r="AG4681" s="9"/>
      <c r="AH4681" s="9"/>
      <c r="AI4681" s="9"/>
      <c r="AJ4681" s="9"/>
      <c r="AK4681" s="9"/>
      <c r="AL4681" s="9"/>
      <c r="AM4681" s="9"/>
      <c r="AN4681" s="9"/>
      <c r="AO4681" s="9"/>
      <c r="AP4681" s="9"/>
      <c r="AQ4681" s="9"/>
      <c r="AR4681" s="9"/>
      <c r="AS4681" s="9"/>
      <c r="AT4681" s="9"/>
      <c r="AU4681" s="9"/>
      <c r="AV4681" s="9"/>
      <c r="AW4681" s="9"/>
      <c r="AX4681" s="9"/>
      <c r="AY4681" s="9"/>
      <c r="AZ4681" s="9"/>
      <c r="BA4681" s="9"/>
      <c r="BB4681" s="9"/>
      <c r="BC4681" s="9"/>
      <c r="BD4681" s="9"/>
      <c r="BE4681" s="9"/>
      <c r="BF4681" s="9"/>
      <c r="BG4681" s="9"/>
      <c r="BH4681" s="9"/>
      <c r="BI4681" s="9"/>
      <c r="BJ4681" s="9"/>
      <c r="BK4681" s="9"/>
      <c r="BL4681" s="9"/>
      <c r="BM4681" s="9"/>
      <c r="BN4681" s="9"/>
      <c r="BO4681" s="9"/>
      <c r="BP4681" s="9"/>
      <c r="BQ4681" s="9"/>
      <c r="BR4681" s="9"/>
      <c r="BS4681" s="9"/>
      <c r="BT4681" s="9"/>
      <c r="BU4681" s="9"/>
      <c r="BV4681" s="9"/>
      <c r="BW4681" s="9"/>
      <c r="BX4681" s="9"/>
      <c r="BY4681" s="9"/>
      <c r="BZ4681" s="9"/>
    </row>
    <row r="4682" spans="1:78">
      <c r="A4682" s="9"/>
      <c r="B4682" s="10"/>
      <c r="D4682" s="9"/>
      <c r="E4682" s="9"/>
      <c r="F4682" s="9"/>
      <c r="G4682" s="9"/>
      <c r="H4682" s="9"/>
      <c r="I4682" s="9"/>
      <c r="J4682" s="9"/>
      <c r="K4682" s="9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  <c r="Y4682" s="9"/>
      <c r="Z4682" s="9"/>
      <c r="AA4682" s="9"/>
      <c r="AB4682" s="9"/>
      <c r="AC4682" s="9"/>
      <c r="AD4682" s="9"/>
      <c r="AE4682" s="9"/>
      <c r="AF4682" s="9"/>
      <c r="AG4682" s="9"/>
      <c r="AH4682" s="9"/>
      <c r="AI4682" s="9"/>
      <c r="AJ4682" s="9"/>
      <c r="AK4682" s="9"/>
      <c r="AL4682" s="9"/>
      <c r="AM4682" s="9"/>
      <c r="AN4682" s="9"/>
      <c r="AO4682" s="9"/>
      <c r="AP4682" s="9"/>
      <c r="AQ4682" s="9"/>
      <c r="AR4682" s="9"/>
      <c r="AS4682" s="9"/>
      <c r="AT4682" s="9"/>
      <c r="AU4682" s="9"/>
      <c r="AV4682" s="9"/>
      <c r="AW4682" s="9"/>
      <c r="AX4682" s="9"/>
      <c r="AY4682" s="9"/>
      <c r="AZ4682" s="9"/>
      <c r="BA4682" s="9"/>
      <c r="BB4682" s="9"/>
      <c r="BC4682" s="9"/>
      <c r="BD4682" s="9"/>
      <c r="BE4682" s="9"/>
      <c r="BF4682" s="9"/>
      <c r="BG4682" s="9"/>
      <c r="BH4682" s="9"/>
      <c r="BI4682" s="9"/>
      <c r="BJ4682" s="9"/>
      <c r="BK4682" s="9"/>
      <c r="BL4682" s="9"/>
      <c r="BM4682" s="9"/>
      <c r="BN4682" s="9"/>
      <c r="BO4682" s="9"/>
      <c r="BP4682" s="9"/>
      <c r="BQ4682" s="9"/>
      <c r="BR4682" s="9"/>
      <c r="BS4682" s="9"/>
      <c r="BT4682" s="9"/>
      <c r="BU4682" s="9"/>
      <c r="BV4682" s="9"/>
      <c r="BW4682" s="9"/>
      <c r="BX4682" s="9"/>
      <c r="BY4682" s="9"/>
      <c r="BZ4682" s="9"/>
    </row>
    <row r="4683" spans="1:78">
      <c r="A4683" s="9"/>
      <c r="B4683" s="10"/>
      <c r="D4683" s="9"/>
      <c r="E4683" s="9"/>
      <c r="F4683" s="9"/>
      <c r="G4683" s="9"/>
      <c r="H4683" s="9"/>
      <c r="I4683" s="9"/>
      <c r="J4683" s="9"/>
      <c r="K4683" s="9"/>
      <c r="L4683" s="9"/>
      <c r="M4683" s="9"/>
      <c r="N4683" s="9"/>
      <c r="O4683" s="9"/>
      <c r="P4683" s="9"/>
      <c r="Q4683" s="9"/>
      <c r="R4683" s="9"/>
      <c r="S4683" s="9"/>
      <c r="T4683" s="9"/>
      <c r="U4683" s="9"/>
      <c r="V4683" s="9"/>
      <c r="W4683" s="9"/>
      <c r="X4683" s="9"/>
      <c r="Y4683" s="9"/>
      <c r="Z4683" s="9"/>
      <c r="AA4683" s="9"/>
      <c r="AB4683" s="9"/>
      <c r="AC4683" s="9"/>
      <c r="AD4683" s="9"/>
      <c r="AE4683" s="9"/>
      <c r="AF4683" s="9"/>
      <c r="AG4683" s="9"/>
      <c r="AH4683" s="9"/>
      <c r="AI4683" s="9"/>
      <c r="AJ4683" s="9"/>
      <c r="AK4683" s="9"/>
      <c r="AL4683" s="9"/>
      <c r="AM4683" s="9"/>
      <c r="AN4683" s="9"/>
      <c r="AO4683" s="9"/>
      <c r="AP4683" s="9"/>
      <c r="AQ4683" s="9"/>
      <c r="AR4683" s="9"/>
      <c r="AS4683" s="9"/>
      <c r="AT4683" s="9"/>
      <c r="AU4683" s="9"/>
      <c r="AV4683" s="9"/>
      <c r="AW4683" s="9"/>
      <c r="AX4683" s="9"/>
      <c r="AY4683" s="9"/>
      <c r="AZ4683" s="9"/>
      <c r="BA4683" s="9"/>
      <c r="BB4683" s="9"/>
      <c r="BC4683" s="9"/>
      <c r="BD4683" s="9"/>
      <c r="BE4683" s="9"/>
      <c r="BF4683" s="9"/>
      <c r="BG4683" s="9"/>
      <c r="BH4683" s="9"/>
      <c r="BI4683" s="9"/>
      <c r="BJ4683" s="9"/>
      <c r="BK4683" s="9"/>
      <c r="BL4683" s="9"/>
      <c r="BM4683" s="9"/>
      <c r="BN4683" s="9"/>
      <c r="BO4683" s="9"/>
      <c r="BP4683" s="9"/>
      <c r="BQ4683" s="9"/>
      <c r="BR4683" s="9"/>
      <c r="BS4683" s="9"/>
      <c r="BT4683" s="9"/>
      <c r="BU4683" s="9"/>
      <c r="BV4683" s="9"/>
      <c r="BW4683" s="9"/>
      <c r="BX4683" s="9"/>
      <c r="BY4683" s="9"/>
      <c r="BZ4683" s="9"/>
    </row>
    <row r="4684" spans="1:78">
      <c r="A4684" s="9"/>
      <c r="B4684" s="10"/>
      <c r="D4684" s="9"/>
      <c r="E4684" s="9"/>
      <c r="F4684" s="9"/>
      <c r="G4684" s="9"/>
      <c r="H4684" s="9"/>
      <c r="I4684" s="9"/>
      <c r="J4684" s="9"/>
      <c r="K4684" s="9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  <c r="W4684" s="9"/>
      <c r="X4684" s="9"/>
      <c r="Y4684" s="9"/>
      <c r="Z4684" s="9"/>
      <c r="AA4684" s="9"/>
      <c r="AB4684" s="9"/>
      <c r="AC4684" s="9"/>
      <c r="AD4684" s="9"/>
      <c r="AE4684" s="9"/>
      <c r="AF4684" s="9"/>
      <c r="AG4684" s="9"/>
      <c r="AH4684" s="9"/>
      <c r="AI4684" s="9"/>
      <c r="AJ4684" s="9"/>
      <c r="AK4684" s="9"/>
      <c r="AL4684" s="9"/>
      <c r="AM4684" s="9"/>
      <c r="AN4684" s="9"/>
      <c r="AO4684" s="9"/>
      <c r="AP4684" s="9"/>
      <c r="AQ4684" s="9"/>
      <c r="AR4684" s="9"/>
      <c r="AS4684" s="9"/>
      <c r="AT4684" s="9"/>
      <c r="AU4684" s="9"/>
      <c r="AV4684" s="9"/>
      <c r="AW4684" s="9"/>
      <c r="AX4684" s="9"/>
      <c r="AY4684" s="9"/>
      <c r="AZ4684" s="9"/>
      <c r="BA4684" s="9"/>
      <c r="BB4684" s="9"/>
      <c r="BC4684" s="9"/>
      <c r="BD4684" s="9"/>
      <c r="BE4684" s="9"/>
      <c r="BF4684" s="9"/>
      <c r="BG4684" s="9"/>
      <c r="BH4684" s="9"/>
      <c r="BI4684" s="9"/>
      <c r="BJ4684" s="9"/>
      <c r="BK4684" s="9"/>
      <c r="BL4684" s="9"/>
      <c r="BM4684" s="9"/>
      <c r="BN4684" s="9"/>
      <c r="BO4684" s="9"/>
      <c r="BP4684" s="9"/>
      <c r="BQ4684" s="9"/>
      <c r="BR4684" s="9"/>
      <c r="BS4684" s="9"/>
      <c r="BT4684" s="9"/>
      <c r="BU4684" s="9"/>
      <c r="BV4684" s="9"/>
      <c r="BW4684" s="9"/>
      <c r="BX4684" s="9"/>
      <c r="BY4684" s="9"/>
      <c r="BZ4684" s="9"/>
    </row>
    <row r="4685" spans="1:78">
      <c r="A4685" s="9"/>
      <c r="B4685" s="10"/>
      <c r="D4685" s="9"/>
      <c r="E4685" s="9"/>
      <c r="F4685" s="9"/>
      <c r="G4685" s="9"/>
      <c r="H4685" s="9"/>
      <c r="I4685" s="9"/>
      <c r="J4685" s="9"/>
      <c r="K4685" s="9"/>
      <c r="L4685" s="9"/>
      <c r="M4685" s="9"/>
      <c r="N4685" s="9"/>
      <c r="O4685" s="9"/>
      <c r="P4685" s="9"/>
      <c r="Q4685" s="9"/>
      <c r="R4685" s="9"/>
      <c r="S4685" s="9"/>
      <c r="T4685" s="9"/>
      <c r="U4685" s="9"/>
      <c r="V4685" s="9"/>
      <c r="W4685" s="9"/>
      <c r="X4685" s="9"/>
      <c r="Y4685" s="9"/>
      <c r="Z4685" s="9"/>
      <c r="AA4685" s="9"/>
      <c r="AB4685" s="9"/>
      <c r="AC4685" s="9"/>
      <c r="AD4685" s="9"/>
      <c r="AE4685" s="9"/>
      <c r="AF4685" s="9"/>
      <c r="AG4685" s="9"/>
      <c r="AH4685" s="9"/>
      <c r="AI4685" s="9"/>
      <c r="AJ4685" s="9"/>
      <c r="AK4685" s="9"/>
      <c r="AL4685" s="9"/>
      <c r="AM4685" s="9"/>
      <c r="AN4685" s="9"/>
      <c r="AO4685" s="9"/>
      <c r="AP4685" s="9"/>
      <c r="AQ4685" s="9"/>
      <c r="AR4685" s="9"/>
      <c r="AS4685" s="9"/>
      <c r="AT4685" s="9"/>
      <c r="AU4685" s="9"/>
      <c r="AV4685" s="9"/>
      <c r="AW4685" s="9"/>
      <c r="AX4685" s="9"/>
      <c r="AY4685" s="9"/>
      <c r="AZ4685" s="9"/>
      <c r="BA4685" s="9"/>
      <c r="BB4685" s="9"/>
      <c r="BC4685" s="9"/>
      <c r="BD4685" s="9"/>
      <c r="BE4685" s="9"/>
      <c r="BF4685" s="9"/>
      <c r="BG4685" s="9"/>
      <c r="BH4685" s="9"/>
      <c r="BI4685" s="9"/>
      <c r="BJ4685" s="9"/>
      <c r="BK4685" s="9"/>
      <c r="BL4685" s="9"/>
      <c r="BM4685" s="9"/>
      <c r="BN4685" s="9"/>
      <c r="BO4685" s="9"/>
      <c r="BP4685" s="9"/>
      <c r="BQ4685" s="9"/>
      <c r="BR4685" s="9"/>
      <c r="BS4685" s="9"/>
      <c r="BT4685" s="9"/>
      <c r="BU4685" s="9"/>
      <c r="BV4685" s="9"/>
      <c r="BW4685" s="9"/>
      <c r="BX4685" s="9"/>
      <c r="BY4685" s="9"/>
      <c r="BZ4685" s="9"/>
    </row>
    <row r="4686" spans="1:78">
      <c r="A4686" s="9"/>
      <c r="B4686" s="10"/>
      <c r="D4686" s="9"/>
      <c r="E4686" s="9"/>
      <c r="F4686" s="9"/>
      <c r="G4686" s="9"/>
      <c r="H4686" s="9"/>
      <c r="I4686" s="9"/>
      <c r="J4686" s="9"/>
      <c r="K4686" s="9"/>
      <c r="L4686" s="9"/>
      <c r="M4686" s="9"/>
      <c r="N4686" s="9"/>
      <c r="O4686" s="9"/>
      <c r="P4686" s="9"/>
      <c r="Q4686" s="9"/>
      <c r="R4686" s="9"/>
      <c r="S4686" s="9"/>
      <c r="T4686" s="9"/>
      <c r="U4686" s="9"/>
      <c r="V4686" s="9"/>
      <c r="W4686" s="9"/>
      <c r="X4686" s="9"/>
      <c r="Y4686" s="9"/>
      <c r="Z4686" s="9"/>
      <c r="AA4686" s="9"/>
      <c r="AB4686" s="9"/>
      <c r="AC4686" s="9"/>
      <c r="AD4686" s="9"/>
      <c r="AE4686" s="9"/>
      <c r="AF4686" s="9"/>
      <c r="AG4686" s="9"/>
      <c r="AH4686" s="9"/>
      <c r="AI4686" s="9"/>
      <c r="AJ4686" s="9"/>
      <c r="AK4686" s="9"/>
      <c r="AL4686" s="9"/>
      <c r="AM4686" s="9"/>
      <c r="AN4686" s="9"/>
      <c r="AO4686" s="9"/>
      <c r="AP4686" s="9"/>
      <c r="AQ4686" s="9"/>
      <c r="AR4686" s="9"/>
      <c r="AS4686" s="9"/>
      <c r="AT4686" s="9"/>
      <c r="AU4686" s="9"/>
      <c r="AV4686" s="9"/>
      <c r="AW4686" s="9"/>
      <c r="AX4686" s="9"/>
      <c r="AY4686" s="9"/>
      <c r="AZ4686" s="9"/>
      <c r="BA4686" s="9"/>
      <c r="BB4686" s="9"/>
      <c r="BC4686" s="9"/>
      <c r="BD4686" s="9"/>
      <c r="BE4686" s="9"/>
      <c r="BF4686" s="9"/>
      <c r="BG4686" s="9"/>
      <c r="BH4686" s="9"/>
      <c r="BI4686" s="9"/>
      <c r="BJ4686" s="9"/>
      <c r="BK4686" s="9"/>
      <c r="BL4686" s="9"/>
      <c r="BM4686" s="9"/>
      <c r="BN4686" s="9"/>
      <c r="BO4686" s="9"/>
      <c r="BP4686" s="9"/>
      <c r="BQ4686" s="9"/>
      <c r="BR4686" s="9"/>
      <c r="BS4686" s="9"/>
      <c r="BT4686" s="9"/>
      <c r="BU4686" s="9"/>
      <c r="BV4686" s="9"/>
      <c r="BW4686" s="9"/>
      <c r="BX4686" s="9"/>
      <c r="BY4686" s="9"/>
      <c r="BZ4686" s="9"/>
    </row>
    <row r="4687" spans="1:78">
      <c r="A4687" s="9"/>
      <c r="B4687" s="10"/>
      <c r="D4687" s="9"/>
      <c r="E4687" s="9"/>
      <c r="F4687" s="9"/>
      <c r="G4687" s="9"/>
      <c r="H4687" s="9"/>
      <c r="I4687" s="9"/>
      <c r="J4687" s="9"/>
      <c r="K4687" s="9"/>
      <c r="L4687" s="9"/>
      <c r="M4687" s="9"/>
      <c r="N4687" s="9"/>
      <c r="O4687" s="9"/>
      <c r="P4687" s="9"/>
      <c r="Q4687" s="9"/>
      <c r="R4687" s="9"/>
      <c r="S4687" s="9"/>
      <c r="T4687" s="9"/>
      <c r="U4687" s="9"/>
      <c r="V4687" s="9"/>
      <c r="W4687" s="9"/>
      <c r="X4687" s="9"/>
      <c r="Y4687" s="9"/>
      <c r="Z4687" s="9"/>
      <c r="AA4687" s="9"/>
      <c r="AB4687" s="9"/>
      <c r="AC4687" s="9"/>
      <c r="AD4687" s="9"/>
      <c r="AE4687" s="9"/>
      <c r="AF4687" s="9"/>
      <c r="AG4687" s="9"/>
      <c r="AH4687" s="9"/>
      <c r="AI4687" s="9"/>
      <c r="AJ4687" s="9"/>
      <c r="AK4687" s="9"/>
      <c r="AL4687" s="9"/>
      <c r="AM4687" s="9"/>
      <c r="AN4687" s="9"/>
      <c r="AO4687" s="9"/>
      <c r="AP4687" s="9"/>
      <c r="AQ4687" s="9"/>
      <c r="AR4687" s="9"/>
      <c r="AS4687" s="9"/>
      <c r="AT4687" s="9"/>
      <c r="AU4687" s="9"/>
      <c r="AV4687" s="9"/>
      <c r="AW4687" s="9"/>
      <c r="AX4687" s="9"/>
      <c r="AY4687" s="9"/>
      <c r="AZ4687" s="9"/>
      <c r="BA4687" s="9"/>
      <c r="BB4687" s="9"/>
      <c r="BC4687" s="9"/>
      <c r="BD4687" s="9"/>
      <c r="BE4687" s="9"/>
      <c r="BF4687" s="9"/>
      <c r="BG4687" s="9"/>
      <c r="BH4687" s="9"/>
      <c r="BI4687" s="9"/>
      <c r="BJ4687" s="9"/>
      <c r="BK4687" s="9"/>
      <c r="BL4687" s="9"/>
      <c r="BM4687" s="9"/>
      <c r="BN4687" s="9"/>
      <c r="BO4687" s="9"/>
      <c r="BP4687" s="9"/>
      <c r="BQ4687" s="9"/>
      <c r="BR4687" s="9"/>
      <c r="BS4687" s="9"/>
      <c r="BT4687" s="9"/>
      <c r="BU4687" s="9"/>
      <c r="BV4687" s="9"/>
      <c r="BW4687" s="9"/>
      <c r="BX4687" s="9"/>
      <c r="BY4687" s="9"/>
      <c r="BZ4687" s="9"/>
    </row>
    <row r="4688" spans="1:78">
      <c r="A4688" s="9"/>
      <c r="B4688" s="10"/>
      <c r="D4688" s="9"/>
      <c r="E4688" s="9"/>
      <c r="F4688" s="9"/>
      <c r="G4688" s="9"/>
      <c r="H4688" s="9"/>
      <c r="I4688" s="9"/>
      <c r="J4688" s="9"/>
      <c r="K4688" s="9"/>
      <c r="L4688" s="9"/>
      <c r="M4688" s="9"/>
      <c r="N4688" s="9"/>
      <c r="O4688" s="9"/>
      <c r="P4688" s="9"/>
      <c r="Q4688" s="9"/>
      <c r="R4688" s="9"/>
      <c r="S4688" s="9"/>
      <c r="T4688" s="9"/>
      <c r="U4688" s="9"/>
      <c r="V4688" s="9"/>
      <c r="W4688" s="9"/>
      <c r="X4688" s="9"/>
      <c r="Y4688" s="9"/>
      <c r="Z4688" s="9"/>
      <c r="AA4688" s="9"/>
      <c r="AB4688" s="9"/>
      <c r="AC4688" s="9"/>
      <c r="AD4688" s="9"/>
      <c r="AE4688" s="9"/>
      <c r="AF4688" s="9"/>
      <c r="AG4688" s="9"/>
      <c r="AH4688" s="9"/>
      <c r="AI4688" s="9"/>
      <c r="AJ4688" s="9"/>
      <c r="AK4688" s="9"/>
      <c r="AL4688" s="9"/>
      <c r="AM4688" s="9"/>
      <c r="AN4688" s="9"/>
      <c r="AO4688" s="9"/>
      <c r="AP4688" s="9"/>
      <c r="AQ4688" s="9"/>
      <c r="AR4688" s="9"/>
      <c r="AS4688" s="9"/>
      <c r="AT4688" s="9"/>
      <c r="AU4688" s="9"/>
      <c r="AV4688" s="9"/>
      <c r="AW4688" s="9"/>
      <c r="AX4688" s="9"/>
      <c r="AY4688" s="9"/>
      <c r="AZ4688" s="9"/>
      <c r="BA4688" s="9"/>
      <c r="BB4688" s="9"/>
      <c r="BC4688" s="9"/>
      <c r="BD4688" s="9"/>
      <c r="BE4688" s="9"/>
      <c r="BF4688" s="9"/>
      <c r="BG4688" s="9"/>
      <c r="BH4688" s="9"/>
      <c r="BI4688" s="9"/>
      <c r="BJ4688" s="9"/>
      <c r="BK4688" s="9"/>
      <c r="BL4688" s="9"/>
      <c r="BM4688" s="9"/>
      <c r="BN4688" s="9"/>
      <c r="BO4688" s="9"/>
      <c r="BP4688" s="9"/>
      <c r="BQ4688" s="9"/>
      <c r="BR4688" s="9"/>
      <c r="BS4688" s="9"/>
      <c r="BT4688" s="9"/>
      <c r="BU4688" s="9"/>
      <c r="BV4688" s="9"/>
      <c r="BW4688" s="9"/>
      <c r="BX4688" s="9"/>
      <c r="BY4688" s="9"/>
      <c r="BZ4688" s="9"/>
    </row>
    <row r="4689" spans="1:78">
      <c r="A4689" s="9"/>
      <c r="B4689" s="10"/>
      <c r="D4689" s="9"/>
      <c r="E4689" s="9"/>
      <c r="F4689" s="9"/>
      <c r="G4689" s="9"/>
      <c r="H4689" s="9"/>
      <c r="I4689" s="9"/>
      <c r="J4689" s="9"/>
      <c r="K4689" s="9"/>
      <c r="L4689" s="9"/>
      <c r="M4689" s="9"/>
      <c r="N4689" s="9"/>
      <c r="O4689" s="9"/>
      <c r="P4689" s="9"/>
      <c r="Q4689" s="9"/>
      <c r="R4689" s="9"/>
      <c r="S4689" s="9"/>
      <c r="T4689" s="9"/>
      <c r="U4689" s="9"/>
      <c r="V4689" s="9"/>
      <c r="W4689" s="9"/>
      <c r="X4689" s="9"/>
      <c r="Y4689" s="9"/>
      <c r="Z4689" s="9"/>
      <c r="AA4689" s="9"/>
      <c r="AB4689" s="9"/>
      <c r="AC4689" s="9"/>
      <c r="AD4689" s="9"/>
      <c r="AE4689" s="9"/>
      <c r="AF4689" s="9"/>
      <c r="AG4689" s="9"/>
      <c r="AH4689" s="9"/>
      <c r="AI4689" s="9"/>
      <c r="AJ4689" s="9"/>
      <c r="AK4689" s="9"/>
      <c r="AL4689" s="9"/>
      <c r="AM4689" s="9"/>
      <c r="AN4689" s="9"/>
      <c r="AO4689" s="9"/>
      <c r="AP4689" s="9"/>
      <c r="AQ4689" s="9"/>
      <c r="AR4689" s="9"/>
      <c r="AS4689" s="9"/>
      <c r="AT4689" s="9"/>
      <c r="AU4689" s="9"/>
      <c r="AV4689" s="9"/>
      <c r="AW4689" s="9"/>
      <c r="AX4689" s="9"/>
      <c r="AY4689" s="9"/>
      <c r="AZ4689" s="9"/>
      <c r="BA4689" s="9"/>
      <c r="BB4689" s="9"/>
      <c r="BC4689" s="9"/>
      <c r="BD4689" s="9"/>
      <c r="BE4689" s="9"/>
      <c r="BF4689" s="9"/>
      <c r="BG4689" s="9"/>
      <c r="BH4689" s="9"/>
      <c r="BI4689" s="9"/>
      <c r="BJ4689" s="9"/>
      <c r="BK4689" s="9"/>
      <c r="BL4689" s="9"/>
      <c r="BM4689" s="9"/>
      <c r="BN4689" s="9"/>
      <c r="BO4689" s="9"/>
      <c r="BP4689" s="9"/>
      <c r="BQ4689" s="9"/>
      <c r="BR4689" s="9"/>
      <c r="BS4689" s="9"/>
      <c r="BT4689" s="9"/>
      <c r="BU4689" s="9"/>
      <c r="BV4689" s="9"/>
      <c r="BW4689" s="9"/>
      <c r="BX4689" s="9"/>
      <c r="BY4689" s="9"/>
      <c r="BZ4689" s="9"/>
    </row>
    <row r="4690" spans="1:78">
      <c r="A4690" s="9"/>
      <c r="B4690" s="10"/>
      <c r="D4690" s="9"/>
      <c r="E4690" s="9"/>
      <c r="F4690" s="9"/>
      <c r="G4690" s="9"/>
      <c r="H4690" s="9"/>
      <c r="I4690" s="9"/>
      <c r="J4690" s="9"/>
      <c r="K4690" s="9"/>
      <c r="L4690" s="9"/>
      <c r="M4690" s="9"/>
      <c r="N4690" s="9"/>
      <c r="O4690" s="9"/>
      <c r="P4690" s="9"/>
      <c r="Q4690" s="9"/>
      <c r="R4690" s="9"/>
      <c r="S4690" s="9"/>
      <c r="T4690" s="9"/>
      <c r="U4690" s="9"/>
      <c r="V4690" s="9"/>
      <c r="W4690" s="9"/>
      <c r="X4690" s="9"/>
      <c r="Y4690" s="9"/>
      <c r="Z4690" s="9"/>
      <c r="AA4690" s="9"/>
      <c r="AB4690" s="9"/>
      <c r="AC4690" s="9"/>
      <c r="AD4690" s="9"/>
      <c r="AE4690" s="9"/>
      <c r="AF4690" s="9"/>
      <c r="AG4690" s="9"/>
      <c r="AH4690" s="9"/>
      <c r="AI4690" s="9"/>
      <c r="AJ4690" s="9"/>
      <c r="AK4690" s="9"/>
      <c r="AL4690" s="9"/>
      <c r="AM4690" s="9"/>
      <c r="AN4690" s="9"/>
      <c r="AO4690" s="9"/>
      <c r="AP4690" s="9"/>
      <c r="AQ4690" s="9"/>
      <c r="AR4690" s="9"/>
      <c r="AS4690" s="9"/>
      <c r="AT4690" s="9"/>
      <c r="AU4690" s="9"/>
      <c r="AV4690" s="9"/>
      <c r="AW4690" s="9"/>
      <c r="AX4690" s="9"/>
      <c r="AY4690" s="9"/>
      <c r="AZ4690" s="9"/>
      <c r="BA4690" s="9"/>
      <c r="BB4690" s="9"/>
      <c r="BC4690" s="9"/>
      <c r="BD4690" s="9"/>
      <c r="BE4690" s="9"/>
      <c r="BF4690" s="9"/>
      <c r="BG4690" s="9"/>
      <c r="BH4690" s="9"/>
      <c r="BI4690" s="9"/>
      <c r="BJ4690" s="9"/>
      <c r="BK4690" s="9"/>
      <c r="BL4690" s="9"/>
      <c r="BM4690" s="9"/>
      <c r="BN4690" s="9"/>
      <c r="BO4690" s="9"/>
      <c r="BP4690" s="9"/>
      <c r="BQ4690" s="9"/>
      <c r="BR4690" s="9"/>
      <c r="BS4690" s="9"/>
      <c r="BT4690" s="9"/>
      <c r="BU4690" s="9"/>
      <c r="BV4690" s="9"/>
      <c r="BW4690" s="9"/>
      <c r="BX4690" s="9"/>
      <c r="BY4690" s="9"/>
      <c r="BZ4690" s="9"/>
    </row>
    <row r="4691" spans="1:78">
      <c r="A4691" s="9"/>
      <c r="B4691" s="10"/>
      <c r="D4691" s="9"/>
      <c r="E4691" s="9"/>
      <c r="F4691" s="9"/>
      <c r="G4691" s="9"/>
      <c r="H4691" s="9"/>
      <c r="I4691" s="9"/>
      <c r="J4691" s="9"/>
      <c r="K4691" s="9"/>
      <c r="L4691" s="9"/>
      <c r="M4691" s="9"/>
      <c r="N4691" s="9"/>
      <c r="O4691" s="9"/>
      <c r="P4691" s="9"/>
      <c r="Q4691" s="9"/>
      <c r="R4691" s="9"/>
      <c r="S4691" s="9"/>
      <c r="T4691" s="9"/>
      <c r="U4691" s="9"/>
      <c r="V4691" s="9"/>
      <c r="W4691" s="9"/>
      <c r="X4691" s="9"/>
      <c r="Y4691" s="9"/>
      <c r="Z4691" s="9"/>
      <c r="AA4691" s="9"/>
      <c r="AB4691" s="9"/>
      <c r="AC4691" s="9"/>
      <c r="AD4691" s="9"/>
      <c r="AE4691" s="9"/>
      <c r="AF4691" s="9"/>
      <c r="AG4691" s="9"/>
      <c r="AH4691" s="9"/>
      <c r="AI4691" s="9"/>
      <c r="AJ4691" s="9"/>
      <c r="AK4691" s="9"/>
      <c r="AL4691" s="9"/>
      <c r="AM4691" s="9"/>
      <c r="AN4691" s="9"/>
      <c r="AO4691" s="9"/>
      <c r="AP4691" s="9"/>
      <c r="AQ4691" s="9"/>
      <c r="AR4691" s="9"/>
      <c r="AS4691" s="9"/>
      <c r="AT4691" s="9"/>
      <c r="AU4691" s="9"/>
      <c r="AV4691" s="9"/>
      <c r="AW4691" s="9"/>
      <c r="AX4691" s="9"/>
      <c r="AY4691" s="9"/>
      <c r="AZ4691" s="9"/>
      <c r="BA4691" s="9"/>
      <c r="BB4691" s="9"/>
      <c r="BC4691" s="9"/>
      <c r="BD4691" s="9"/>
      <c r="BE4691" s="9"/>
      <c r="BF4691" s="9"/>
      <c r="BG4691" s="9"/>
      <c r="BH4691" s="9"/>
      <c r="BI4691" s="9"/>
      <c r="BJ4691" s="9"/>
      <c r="BK4691" s="9"/>
      <c r="BL4691" s="9"/>
      <c r="BM4691" s="9"/>
      <c r="BN4691" s="9"/>
      <c r="BO4691" s="9"/>
      <c r="BP4691" s="9"/>
      <c r="BQ4691" s="9"/>
      <c r="BR4691" s="9"/>
      <c r="BS4691" s="9"/>
      <c r="BT4691" s="9"/>
      <c r="BU4691" s="9"/>
      <c r="BV4691" s="9"/>
      <c r="BW4691" s="9"/>
      <c r="BX4691" s="9"/>
      <c r="BY4691" s="9"/>
      <c r="BZ4691" s="9"/>
    </row>
    <row r="4692" spans="1:78">
      <c r="A4692" s="9"/>
      <c r="B4692" s="10"/>
      <c r="D4692" s="9"/>
      <c r="E4692" s="9"/>
      <c r="F4692" s="9"/>
      <c r="G4692" s="9"/>
      <c r="H4692" s="9"/>
      <c r="I4692" s="9"/>
      <c r="J4692" s="9"/>
      <c r="K4692" s="9"/>
      <c r="L4692" s="9"/>
      <c r="M4692" s="9"/>
      <c r="N4692" s="9"/>
      <c r="O4692" s="9"/>
      <c r="P4692" s="9"/>
      <c r="Q4692" s="9"/>
      <c r="R4692" s="9"/>
      <c r="S4692" s="9"/>
      <c r="T4692" s="9"/>
      <c r="U4692" s="9"/>
      <c r="V4692" s="9"/>
      <c r="W4692" s="9"/>
      <c r="X4692" s="9"/>
      <c r="Y4692" s="9"/>
      <c r="Z4692" s="9"/>
      <c r="AA4692" s="9"/>
      <c r="AB4692" s="9"/>
      <c r="AC4692" s="9"/>
      <c r="AD4692" s="9"/>
      <c r="AE4692" s="9"/>
      <c r="AF4692" s="9"/>
      <c r="AG4692" s="9"/>
      <c r="AH4692" s="9"/>
      <c r="AI4692" s="9"/>
      <c r="AJ4692" s="9"/>
      <c r="AK4692" s="9"/>
      <c r="AL4692" s="9"/>
      <c r="AM4692" s="9"/>
      <c r="AN4692" s="9"/>
      <c r="AO4692" s="9"/>
      <c r="AP4692" s="9"/>
      <c r="AQ4692" s="9"/>
      <c r="AR4692" s="9"/>
      <c r="AS4692" s="9"/>
      <c r="AT4692" s="9"/>
      <c r="AU4692" s="9"/>
      <c r="AV4692" s="9"/>
      <c r="AW4692" s="9"/>
      <c r="AX4692" s="9"/>
      <c r="AY4692" s="9"/>
      <c r="AZ4692" s="9"/>
      <c r="BA4692" s="9"/>
      <c r="BB4692" s="9"/>
      <c r="BC4692" s="9"/>
      <c r="BD4692" s="9"/>
      <c r="BE4692" s="9"/>
      <c r="BF4692" s="9"/>
      <c r="BG4692" s="9"/>
      <c r="BH4692" s="9"/>
      <c r="BI4692" s="9"/>
      <c r="BJ4692" s="9"/>
      <c r="BK4692" s="9"/>
      <c r="BL4692" s="9"/>
      <c r="BM4692" s="9"/>
      <c r="BN4692" s="9"/>
      <c r="BO4692" s="9"/>
      <c r="BP4692" s="9"/>
      <c r="BQ4692" s="9"/>
      <c r="BR4692" s="9"/>
      <c r="BS4692" s="9"/>
      <c r="BT4692" s="9"/>
      <c r="BU4692" s="9"/>
      <c r="BV4692" s="9"/>
      <c r="BW4692" s="9"/>
      <c r="BX4692" s="9"/>
      <c r="BY4692" s="9"/>
      <c r="BZ4692" s="9"/>
    </row>
    <row r="4693" spans="1:78">
      <c r="A4693" s="9"/>
      <c r="B4693" s="10"/>
      <c r="D4693" s="9"/>
      <c r="E4693" s="9"/>
      <c r="F4693" s="9"/>
      <c r="G4693" s="9"/>
      <c r="H4693" s="9"/>
      <c r="I4693" s="9"/>
      <c r="J4693" s="9"/>
      <c r="K4693" s="9"/>
      <c r="L4693" s="9"/>
      <c r="M4693" s="9"/>
      <c r="N4693" s="9"/>
      <c r="O4693" s="9"/>
      <c r="P4693" s="9"/>
      <c r="Q4693" s="9"/>
      <c r="R4693" s="9"/>
      <c r="S4693" s="9"/>
      <c r="T4693" s="9"/>
      <c r="U4693" s="9"/>
      <c r="V4693" s="9"/>
      <c r="W4693" s="9"/>
      <c r="X4693" s="9"/>
      <c r="Y4693" s="9"/>
      <c r="Z4693" s="9"/>
      <c r="AA4693" s="9"/>
      <c r="AB4693" s="9"/>
      <c r="AC4693" s="9"/>
      <c r="AD4693" s="9"/>
      <c r="AE4693" s="9"/>
      <c r="AF4693" s="9"/>
      <c r="AG4693" s="9"/>
      <c r="AH4693" s="9"/>
      <c r="AI4693" s="9"/>
      <c r="AJ4693" s="9"/>
      <c r="AK4693" s="9"/>
      <c r="AL4693" s="9"/>
      <c r="AM4693" s="9"/>
      <c r="AN4693" s="9"/>
      <c r="AO4693" s="9"/>
      <c r="AP4693" s="9"/>
      <c r="AQ4693" s="9"/>
      <c r="AR4693" s="9"/>
      <c r="AS4693" s="9"/>
      <c r="AT4693" s="9"/>
      <c r="AU4693" s="9"/>
      <c r="AV4693" s="9"/>
      <c r="AW4693" s="9"/>
      <c r="AX4693" s="9"/>
      <c r="AY4693" s="9"/>
      <c r="AZ4693" s="9"/>
      <c r="BA4693" s="9"/>
      <c r="BB4693" s="9"/>
      <c r="BC4693" s="9"/>
      <c r="BD4693" s="9"/>
      <c r="BE4693" s="9"/>
      <c r="BF4693" s="9"/>
      <c r="BG4693" s="9"/>
      <c r="BH4693" s="9"/>
      <c r="BI4693" s="9"/>
      <c r="BJ4693" s="9"/>
      <c r="BK4693" s="9"/>
      <c r="BL4693" s="9"/>
      <c r="BM4693" s="9"/>
      <c r="BN4693" s="9"/>
      <c r="BO4693" s="9"/>
      <c r="BP4693" s="9"/>
      <c r="BQ4693" s="9"/>
      <c r="BR4693" s="9"/>
      <c r="BS4693" s="9"/>
      <c r="BT4693" s="9"/>
      <c r="BU4693" s="9"/>
      <c r="BV4693" s="9"/>
      <c r="BW4693" s="9"/>
      <c r="BX4693" s="9"/>
      <c r="BY4693" s="9"/>
      <c r="BZ4693" s="9"/>
    </row>
    <row r="4694" spans="1:78">
      <c r="A4694" s="9"/>
      <c r="B4694" s="10"/>
      <c r="D4694" s="9"/>
      <c r="E4694" s="9"/>
      <c r="F4694" s="9"/>
      <c r="G4694" s="9"/>
      <c r="H4694" s="9"/>
      <c r="I4694" s="9"/>
      <c r="J4694" s="9"/>
      <c r="K4694" s="9"/>
      <c r="L4694" s="9"/>
      <c r="M4694" s="9"/>
      <c r="N4694" s="9"/>
      <c r="O4694" s="9"/>
      <c r="P4694" s="9"/>
      <c r="Q4694" s="9"/>
      <c r="R4694" s="9"/>
      <c r="S4694" s="9"/>
      <c r="T4694" s="9"/>
      <c r="U4694" s="9"/>
      <c r="V4694" s="9"/>
      <c r="W4694" s="9"/>
      <c r="X4694" s="9"/>
      <c r="Y4694" s="9"/>
      <c r="Z4694" s="9"/>
      <c r="AA4694" s="9"/>
      <c r="AB4694" s="9"/>
      <c r="AC4694" s="9"/>
      <c r="AD4694" s="9"/>
      <c r="AE4694" s="9"/>
      <c r="AF4694" s="9"/>
      <c r="AG4694" s="9"/>
      <c r="AH4694" s="9"/>
      <c r="AI4694" s="9"/>
      <c r="AJ4694" s="9"/>
      <c r="AK4694" s="9"/>
      <c r="AL4694" s="9"/>
      <c r="AM4694" s="9"/>
      <c r="AN4694" s="9"/>
      <c r="AO4694" s="9"/>
      <c r="AP4694" s="9"/>
      <c r="AQ4694" s="9"/>
      <c r="AR4694" s="9"/>
      <c r="AS4694" s="9"/>
      <c r="AT4694" s="9"/>
      <c r="AU4694" s="9"/>
      <c r="AV4694" s="9"/>
      <c r="AW4694" s="9"/>
      <c r="AX4694" s="9"/>
      <c r="AY4694" s="9"/>
      <c r="AZ4694" s="9"/>
      <c r="BA4694" s="9"/>
      <c r="BB4694" s="9"/>
      <c r="BC4694" s="9"/>
      <c r="BD4694" s="9"/>
      <c r="BE4694" s="9"/>
      <c r="BF4694" s="9"/>
      <c r="BG4694" s="9"/>
      <c r="BH4694" s="9"/>
      <c r="BI4694" s="9"/>
      <c r="BJ4694" s="9"/>
      <c r="BK4694" s="9"/>
      <c r="BL4694" s="9"/>
      <c r="BM4694" s="9"/>
      <c r="BN4694" s="9"/>
      <c r="BO4694" s="9"/>
      <c r="BP4694" s="9"/>
      <c r="BQ4694" s="9"/>
      <c r="BR4694" s="9"/>
      <c r="BS4694" s="9"/>
      <c r="BT4694" s="9"/>
      <c r="BU4694" s="9"/>
      <c r="BV4694" s="9"/>
      <c r="BW4694" s="9"/>
      <c r="BX4694" s="9"/>
      <c r="BY4694" s="9"/>
      <c r="BZ4694" s="9"/>
    </row>
    <row r="4695" spans="1:78">
      <c r="A4695" s="9"/>
      <c r="B4695" s="10"/>
      <c r="D4695" s="9"/>
      <c r="E4695" s="9"/>
      <c r="F4695" s="9"/>
      <c r="G4695" s="9"/>
      <c r="H4695" s="9"/>
      <c r="I4695" s="9"/>
      <c r="J4695" s="9"/>
      <c r="K4695" s="9"/>
      <c r="L4695" s="9"/>
      <c r="M4695" s="9"/>
      <c r="N4695" s="9"/>
      <c r="O4695" s="9"/>
      <c r="P4695" s="9"/>
      <c r="Q4695" s="9"/>
      <c r="R4695" s="9"/>
      <c r="S4695" s="9"/>
      <c r="T4695" s="9"/>
      <c r="U4695" s="9"/>
      <c r="V4695" s="9"/>
      <c r="W4695" s="9"/>
      <c r="X4695" s="9"/>
      <c r="Y4695" s="9"/>
      <c r="Z4695" s="9"/>
      <c r="AA4695" s="9"/>
      <c r="AB4695" s="9"/>
      <c r="AC4695" s="9"/>
      <c r="AD4695" s="9"/>
      <c r="AE4695" s="9"/>
      <c r="AF4695" s="9"/>
      <c r="AG4695" s="9"/>
      <c r="AH4695" s="9"/>
      <c r="AI4695" s="9"/>
      <c r="AJ4695" s="9"/>
      <c r="AK4695" s="9"/>
      <c r="AL4695" s="9"/>
      <c r="AM4695" s="9"/>
      <c r="AN4695" s="9"/>
      <c r="AO4695" s="9"/>
      <c r="AP4695" s="9"/>
      <c r="AQ4695" s="9"/>
      <c r="AR4695" s="9"/>
      <c r="AS4695" s="9"/>
      <c r="AT4695" s="9"/>
      <c r="AU4695" s="9"/>
      <c r="AV4695" s="9"/>
      <c r="AW4695" s="9"/>
      <c r="AX4695" s="9"/>
      <c r="AY4695" s="9"/>
      <c r="AZ4695" s="9"/>
      <c r="BA4695" s="9"/>
      <c r="BB4695" s="9"/>
      <c r="BC4695" s="9"/>
      <c r="BD4695" s="9"/>
      <c r="BE4695" s="9"/>
      <c r="BF4695" s="9"/>
      <c r="BG4695" s="9"/>
      <c r="BH4695" s="9"/>
      <c r="BI4695" s="9"/>
      <c r="BJ4695" s="9"/>
      <c r="BK4695" s="9"/>
      <c r="BL4695" s="9"/>
      <c r="BM4695" s="9"/>
      <c r="BN4695" s="9"/>
      <c r="BO4695" s="9"/>
      <c r="BP4695" s="9"/>
      <c r="BQ4695" s="9"/>
      <c r="BR4695" s="9"/>
      <c r="BS4695" s="9"/>
      <c r="BT4695" s="9"/>
      <c r="BU4695" s="9"/>
      <c r="BV4695" s="9"/>
      <c r="BW4695" s="9"/>
      <c r="BX4695" s="9"/>
      <c r="BY4695" s="9"/>
      <c r="BZ4695" s="9"/>
    </row>
    <row r="4696" spans="1:78">
      <c r="A4696" s="9"/>
      <c r="B4696" s="10"/>
      <c r="D4696" s="9"/>
      <c r="E4696" s="9"/>
      <c r="F4696" s="9"/>
      <c r="G4696" s="9"/>
      <c r="H4696" s="9"/>
      <c r="I4696" s="9"/>
      <c r="J4696" s="9"/>
      <c r="K4696" s="9"/>
      <c r="L4696" s="9"/>
      <c r="M4696" s="9"/>
      <c r="N4696" s="9"/>
      <c r="O4696" s="9"/>
      <c r="P4696" s="9"/>
      <c r="Q4696" s="9"/>
      <c r="R4696" s="9"/>
      <c r="S4696" s="9"/>
      <c r="T4696" s="9"/>
      <c r="U4696" s="9"/>
      <c r="V4696" s="9"/>
      <c r="W4696" s="9"/>
      <c r="X4696" s="9"/>
      <c r="Y4696" s="9"/>
      <c r="Z4696" s="9"/>
      <c r="AA4696" s="9"/>
      <c r="AB4696" s="9"/>
      <c r="AC4696" s="9"/>
      <c r="AD4696" s="9"/>
      <c r="AE4696" s="9"/>
      <c r="AF4696" s="9"/>
      <c r="AG4696" s="9"/>
      <c r="AH4696" s="9"/>
      <c r="AI4696" s="9"/>
      <c r="AJ4696" s="9"/>
      <c r="AK4696" s="9"/>
      <c r="AL4696" s="9"/>
      <c r="AM4696" s="9"/>
      <c r="AN4696" s="9"/>
      <c r="AO4696" s="9"/>
      <c r="AP4696" s="9"/>
      <c r="AQ4696" s="9"/>
      <c r="AR4696" s="9"/>
      <c r="AS4696" s="9"/>
      <c r="AT4696" s="9"/>
      <c r="AU4696" s="9"/>
      <c r="AV4696" s="9"/>
      <c r="AW4696" s="9"/>
      <c r="AX4696" s="9"/>
      <c r="AY4696" s="9"/>
      <c r="AZ4696" s="9"/>
      <c r="BA4696" s="9"/>
      <c r="BB4696" s="9"/>
      <c r="BC4696" s="9"/>
      <c r="BD4696" s="9"/>
      <c r="BE4696" s="9"/>
      <c r="BF4696" s="9"/>
      <c r="BG4696" s="9"/>
      <c r="BH4696" s="9"/>
      <c r="BI4696" s="9"/>
      <c r="BJ4696" s="9"/>
      <c r="BK4696" s="9"/>
      <c r="BL4696" s="9"/>
      <c r="BM4696" s="9"/>
      <c r="BN4696" s="9"/>
      <c r="BO4696" s="9"/>
      <c r="BP4696" s="9"/>
      <c r="BQ4696" s="9"/>
      <c r="BR4696" s="9"/>
      <c r="BS4696" s="9"/>
      <c r="BT4696" s="9"/>
      <c r="BU4696" s="9"/>
      <c r="BV4696" s="9"/>
      <c r="BW4696" s="9"/>
      <c r="BX4696" s="9"/>
      <c r="BY4696" s="9"/>
      <c r="BZ4696" s="9"/>
    </row>
    <row r="4697" spans="1:78">
      <c r="A4697" s="9"/>
      <c r="B4697" s="10"/>
      <c r="D4697" s="9"/>
      <c r="E4697" s="9"/>
      <c r="F4697" s="9"/>
      <c r="G4697" s="9"/>
      <c r="H4697" s="9"/>
      <c r="I4697" s="9"/>
      <c r="J4697" s="9"/>
      <c r="K4697" s="9"/>
      <c r="L4697" s="9"/>
      <c r="M4697" s="9"/>
      <c r="N4697" s="9"/>
      <c r="O4697" s="9"/>
      <c r="P4697" s="9"/>
      <c r="Q4697" s="9"/>
      <c r="R4697" s="9"/>
      <c r="S4697" s="9"/>
      <c r="T4697" s="9"/>
      <c r="U4697" s="9"/>
      <c r="V4697" s="9"/>
      <c r="W4697" s="9"/>
      <c r="X4697" s="9"/>
      <c r="Y4697" s="9"/>
      <c r="Z4697" s="9"/>
      <c r="AA4697" s="9"/>
      <c r="AB4697" s="9"/>
      <c r="AC4697" s="9"/>
      <c r="AD4697" s="9"/>
      <c r="AE4697" s="9"/>
      <c r="AF4697" s="9"/>
      <c r="AG4697" s="9"/>
      <c r="AH4697" s="9"/>
      <c r="AI4697" s="9"/>
      <c r="AJ4697" s="9"/>
      <c r="AK4697" s="9"/>
      <c r="AL4697" s="9"/>
      <c r="AM4697" s="9"/>
      <c r="AN4697" s="9"/>
      <c r="AO4697" s="9"/>
      <c r="AP4697" s="9"/>
      <c r="AQ4697" s="9"/>
      <c r="AR4697" s="9"/>
      <c r="AS4697" s="9"/>
      <c r="AT4697" s="9"/>
      <c r="AU4697" s="9"/>
      <c r="AV4697" s="9"/>
      <c r="AW4697" s="9"/>
      <c r="AX4697" s="9"/>
      <c r="AY4697" s="9"/>
      <c r="AZ4697" s="9"/>
      <c r="BA4697" s="9"/>
      <c r="BB4697" s="9"/>
      <c r="BC4697" s="9"/>
      <c r="BD4697" s="9"/>
      <c r="BE4697" s="9"/>
      <c r="BF4697" s="9"/>
      <c r="BG4697" s="9"/>
      <c r="BH4697" s="9"/>
      <c r="BI4697" s="9"/>
      <c r="BJ4697" s="9"/>
      <c r="BK4697" s="9"/>
      <c r="BL4697" s="9"/>
      <c r="BM4697" s="9"/>
      <c r="BN4697" s="9"/>
      <c r="BO4697" s="9"/>
      <c r="BP4697" s="9"/>
      <c r="BQ4697" s="9"/>
      <c r="BR4697" s="9"/>
      <c r="BS4697" s="9"/>
      <c r="BT4697" s="9"/>
      <c r="BU4697" s="9"/>
      <c r="BV4697" s="9"/>
      <c r="BW4697" s="9"/>
      <c r="BX4697" s="9"/>
      <c r="BY4697" s="9"/>
      <c r="BZ4697" s="9"/>
    </row>
    <row r="4698" spans="1:78">
      <c r="A4698" s="9"/>
      <c r="B4698" s="10"/>
      <c r="D4698" s="9"/>
      <c r="E4698" s="9"/>
      <c r="F4698" s="9"/>
      <c r="G4698" s="9"/>
      <c r="H4698" s="9"/>
      <c r="I4698" s="9"/>
      <c r="J4698" s="9"/>
      <c r="K4698" s="9"/>
      <c r="L4698" s="9"/>
      <c r="M4698" s="9"/>
      <c r="N4698" s="9"/>
      <c r="O4698" s="9"/>
      <c r="P4698" s="9"/>
      <c r="Q4698" s="9"/>
      <c r="R4698" s="9"/>
      <c r="S4698" s="9"/>
      <c r="T4698" s="9"/>
      <c r="U4698" s="9"/>
      <c r="V4698" s="9"/>
      <c r="W4698" s="9"/>
      <c r="X4698" s="9"/>
      <c r="Y4698" s="9"/>
      <c r="Z4698" s="9"/>
      <c r="AA4698" s="9"/>
      <c r="AB4698" s="9"/>
      <c r="AC4698" s="9"/>
      <c r="AD4698" s="9"/>
      <c r="AE4698" s="9"/>
      <c r="AF4698" s="9"/>
      <c r="AG4698" s="9"/>
      <c r="AH4698" s="9"/>
      <c r="AI4698" s="9"/>
      <c r="AJ4698" s="9"/>
      <c r="AK4698" s="9"/>
      <c r="AL4698" s="9"/>
      <c r="AM4698" s="9"/>
      <c r="AN4698" s="9"/>
      <c r="AO4698" s="9"/>
      <c r="AP4698" s="9"/>
      <c r="AQ4698" s="9"/>
      <c r="AR4698" s="9"/>
      <c r="AS4698" s="9"/>
      <c r="AT4698" s="9"/>
      <c r="AU4698" s="9"/>
      <c r="AV4698" s="9"/>
      <c r="AW4698" s="9"/>
      <c r="AX4698" s="9"/>
      <c r="AY4698" s="9"/>
      <c r="AZ4698" s="9"/>
      <c r="BA4698" s="9"/>
      <c r="BB4698" s="9"/>
      <c r="BC4698" s="9"/>
      <c r="BD4698" s="9"/>
      <c r="BE4698" s="9"/>
      <c r="BF4698" s="9"/>
      <c r="BG4698" s="9"/>
      <c r="BH4698" s="9"/>
      <c r="BI4698" s="9"/>
      <c r="BJ4698" s="9"/>
      <c r="BK4698" s="9"/>
      <c r="BL4698" s="9"/>
      <c r="BM4698" s="9"/>
      <c r="BN4698" s="9"/>
      <c r="BO4698" s="9"/>
      <c r="BP4698" s="9"/>
      <c r="BQ4698" s="9"/>
      <c r="BR4698" s="9"/>
      <c r="BS4698" s="9"/>
      <c r="BT4698" s="9"/>
      <c r="BU4698" s="9"/>
      <c r="BV4698" s="9"/>
      <c r="BW4698" s="9"/>
      <c r="BX4698" s="9"/>
      <c r="BY4698" s="9"/>
      <c r="BZ4698" s="9"/>
    </row>
    <row r="4699" spans="1:78">
      <c r="A4699" s="9"/>
      <c r="B4699" s="10"/>
      <c r="D4699" s="9"/>
      <c r="E4699" s="9"/>
      <c r="F4699" s="9"/>
      <c r="G4699" s="9"/>
      <c r="H4699" s="9"/>
      <c r="I4699" s="9"/>
      <c r="J4699" s="9"/>
      <c r="K4699" s="9"/>
      <c r="L4699" s="9"/>
      <c r="M4699" s="9"/>
      <c r="N4699" s="9"/>
      <c r="O4699" s="9"/>
      <c r="P4699" s="9"/>
      <c r="Q4699" s="9"/>
      <c r="R4699" s="9"/>
      <c r="S4699" s="9"/>
      <c r="T4699" s="9"/>
      <c r="U4699" s="9"/>
      <c r="V4699" s="9"/>
      <c r="W4699" s="9"/>
      <c r="X4699" s="9"/>
      <c r="Y4699" s="9"/>
      <c r="Z4699" s="9"/>
      <c r="AA4699" s="9"/>
      <c r="AB4699" s="9"/>
      <c r="AC4699" s="9"/>
      <c r="AD4699" s="9"/>
      <c r="AE4699" s="9"/>
      <c r="AF4699" s="9"/>
      <c r="AG4699" s="9"/>
      <c r="AH4699" s="9"/>
      <c r="AI4699" s="9"/>
      <c r="AJ4699" s="9"/>
      <c r="AK4699" s="9"/>
      <c r="AL4699" s="9"/>
      <c r="AM4699" s="9"/>
      <c r="AN4699" s="9"/>
      <c r="AO4699" s="9"/>
      <c r="AP4699" s="9"/>
      <c r="AQ4699" s="9"/>
      <c r="AR4699" s="9"/>
      <c r="AS4699" s="9"/>
      <c r="AT4699" s="9"/>
      <c r="AU4699" s="9"/>
      <c r="AV4699" s="9"/>
      <c r="AW4699" s="9"/>
      <c r="AX4699" s="9"/>
      <c r="AY4699" s="9"/>
      <c r="AZ4699" s="9"/>
      <c r="BA4699" s="9"/>
      <c r="BB4699" s="9"/>
      <c r="BC4699" s="9"/>
      <c r="BD4699" s="9"/>
      <c r="BE4699" s="9"/>
      <c r="BF4699" s="9"/>
      <c r="BG4699" s="9"/>
      <c r="BH4699" s="9"/>
      <c r="BI4699" s="9"/>
      <c r="BJ4699" s="9"/>
      <c r="BK4699" s="9"/>
      <c r="BL4699" s="9"/>
      <c r="BM4699" s="9"/>
      <c r="BN4699" s="9"/>
      <c r="BO4699" s="9"/>
      <c r="BP4699" s="9"/>
      <c r="BQ4699" s="9"/>
      <c r="BR4699" s="9"/>
      <c r="BS4699" s="9"/>
      <c r="BT4699" s="9"/>
      <c r="BU4699" s="9"/>
      <c r="BV4699" s="9"/>
      <c r="BW4699" s="9"/>
      <c r="BX4699" s="9"/>
      <c r="BY4699" s="9"/>
      <c r="BZ4699" s="9"/>
    </row>
    <row r="4700" spans="1:78">
      <c r="A4700" s="9"/>
      <c r="B4700" s="10"/>
      <c r="D4700" s="9"/>
      <c r="E4700" s="9"/>
      <c r="F4700" s="9"/>
      <c r="G4700" s="9"/>
      <c r="H4700" s="9"/>
      <c r="I4700" s="9"/>
      <c r="J4700" s="9"/>
      <c r="K4700" s="9"/>
      <c r="L4700" s="9"/>
      <c r="M4700" s="9"/>
      <c r="N4700" s="9"/>
      <c r="O4700" s="9"/>
      <c r="P4700" s="9"/>
      <c r="Q4700" s="9"/>
      <c r="R4700" s="9"/>
      <c r="S4700" s="9"/>
      <c r="T4700" s="9"/>
      <c r="U4700" s="9"/>
      <c r="V4700" s="9"/>
      <c r="W4700" s="9"/>
      <c r="X4700" s="9"/>
      <c r="Y4700" s="9"/>
      <c r="Z4700" s="9"/>
      <c r="AA4700" s="9"/>
      <c r="AB4700" s="9"/>
      <c r="AC4700" s="9"/>
      <c r="AD4700" s="9"/>
      <c r="AE4700" s="9"/>
      <c r="AF4700" s="9"/>
      <c r="AG4700" s="9"/>
      <c r="AH4700" s="9"/>
      <c r="AI4700" s="9"/>
      <c r="AJ4700" s="9"/>
      <c r="AK4700" s="9"/>
      <c r="AL4700" s="9"/>
      <c r="AM4700" s="9"/>
      <c r="AN4700" s="9"/>
      <c r="AO4700" s="9"/>
      <c r="AP4700" s="9"/>
      <c r="AQ4700" s="9"/>
      <c r="AR4700" s="9"/>
      <c r="AS4700" s="9"/>
      <c r="AT4700" s="9"/>
      <c r="AU4700" s="9"/>
      <c r="AV4700" s="9"/>
      <c r="AW4700" s="9"/>
      <c r="AX4700" s="9"/>
      <c r="AY4700" s="9"/>
      <c r="AZ4700" s="9"/>
      <c r="BA4700" s="9"/>
      <c r="BB4700" s="9"/>
      <c r="BC4700" s="9"/>
      <c r="BD4700" s="9"/>
      <c r="BE4700" s="9"/>
      <c r="BF4700" s="9"/>
      <c r="BG4700" s="9"/>
      <c r="BH4700" s="9"/>
      <c r="BI4700" s="9"/>
      <c r="BJ4700" s="9"/>
      <c r="BK4700" s="9"/>
      <c r="BL4700" s="9"/>
      <c r="BM4700" s="9"/>
      <c r="BN4700" s="9"/>
      <c r="BO4700" s="9"/>
      <c r="BP4700" s="9"/>
      <c r="BQ4700" s="9"/>
      <c r="BR4700" s="9"/>
      <c r="BS4700" s="9"/>
      <c r="BT4700" s="9"/>
      <c r="BU4700" s="9"/>
      <c r="BV4700" s="9"/>
      <c r="BW4700" s="9"/>
      <c r="BX4700" s="9"/>
      <c r="BY4700" s="9"/>
      <c r="BZ4700" s="9"/>
    </row>
    <row r="4701" spans="1:78">
      <c r="A4701" s="9"/>
      <c r="B4701" s="10"/>
      <c r="D4701" s="9"/>
      <c r="E4701" s="9"/>
      <c r="F4701" s="9"/>
      <c r="G4701" s="9"/>
      <c r="H4701" s="9"/>
      <c r="I4701" s="9"/>
      <c r="J4701" s="9"/>
      <c r="K4701" s="9"/>
      <c r="L4701" s="9"/>
      <c r="M4701" s="9"/>
      <c r="N4701" s="9"/>
      <c r="O4701" s="9"/>
      <c r="P4701" s="9"/>
      <c r="Q4701" s="9"/>
      <c r="R4701" s="9"/>
      <c r="S4701" s="9"/>
      <c r="T4701" s="9"/>
      <c r="U4701" s="9"/>
      <c r="V4701" s="9"/>
      <c r="W4701" s="9"/>
      <c r="X4701" s="9"/>
      <c r="Y4701" s="9"/>
      <c r="Z4701" s="9"/>
      <c r="AA4701" s="9"/>
      <c r="AB4701" s="9"/>
      <c r="AC4701" s="9"/>
      <c r="AD4701" s="9"/>
      <c r="AE4701" s="9"/>
      <c r="AF4701" s="9"/>
      <c r="AG4701" s="9"/>
      <c r="AH4701" s="9"/>
      <c r="AI4701" s="9"/>
      <c r="AJ4701" s="9"/>
      <c r="AK4701" s="9"/>
      <c r="AL4701" s="9"/>
      <c r="AM4701" s="9"/>
      <c r="AN4701" s="9"/>
      <c r="AO4701" s="9"/>
      <c r="AP4701" s="9"/>
      <c r="AQ4701" s="9"/>
      <c r="AR4701" s="9"/>
      <c r="AS4701" s="9"/>
      <c r="AT4701" s="9"/>
      <c r="AU4701" s="9"/>
      <c r="AV4701" s="9"/>
      <c r="AW4701" s="9"/>
      <c r="AX4701" s="9"/>
      <c r="AY4701" s="9"/>
      <c r="AZ4701" s="9"/>
      <c r="BA4701" s="9"/>
      <c r="BB4701" s="9"/>
      <c r="BC4701" s="9"/>
      <c r="BD4701" s="9"/>
      <c r="BE4701" s="9"/>
      <c r="BF4701" s="9"/>
      <c r="BG4701" s="9"/>
      <c r="BH4701" s="9"/>
      <c r="BI4701" s="9"/>
      <c r="BJ4701" s="9"/>
      <c r="BK4701" s="9"/>
      <c r="BL4701" s="9"/>
      <c r="BM4701" s="9"/>
      <c r="BN4701" s="9"/>
      <c r="BO4701" s="9"/>
      <c r="BP4701" s="9"/>
      <c r="BQ4701" s="9"/>
      <c r="BR4701" s="9"/>
      <c r="BS4701" s="9"/>
      <c r="BT4701" s="9"/>
      <c r="BU4701" s="9"/>
      <c r="BV4701" s="9"/>
      <c r="BW4701" s="9"/>
      <c r="BX4701" s="9"/>
      <c r="BY4701" s="9"/>
      <c r="BZ4701" s="9"/>
    </row>
    <row r="4702" spans="1:78">
      <c r="A4702" s="9"/>
      <c r="B4702" s="10"/>
      <c r="D4702" s="9"/>
      <c r="E4702" s="9"/>
      <c r="F4702" s="9"/>
      <c r="G4702" s="9"/>
      <c r="H4702" s="9"/>
      <c r="I4702" s="9"/>
      <c r="J4702" s="9"/>
      <c r="K4702" s="9"/>
      <c r="L4702" s="9"/>
      <c r="M4702" s="9"/>
      <c r="N4702" s="9"/>
      <c r="O4702" s="9"/>
      <c r="P4702" s="9"/>
      <c r="Q4702" s="9"/>
      <c r="R4702" s="9"/>
      <c r="S4702" s="9"/>
      <c r="T4702" s="9"/>
      <c r="U4702" s="9"/>
      <c r="V4702" s="9"/>
      <c r="W4702" s="9"/>
      <c r="X4702" s="9"/>
      <c r="Y4702" s="9"/>
      <c r="Z4702" s="9"/>
      <c r="AA4702" s="9"/>
      <c r="AB4702" s="9"/>
      <c r="AC4702" s="9"/>
      <c r="AD4702" s="9"/>
      <c r="AE4702" s="9"/>
      <c r="AF4702" s="9"/>
      <c r="AG4702" s="9"/>
      <c r="AH4702" s="9"/>
      <c r="AI4702" s="9"/>
      <c r="AJ4702" s="9"/>
      <c r="AK4702" s="9"/>
      <c r="AL4702" s="9"/>
      <c r="AM4702" s="9"/>
      <c r="AN4702" s="9"/>
      <c r="AO4702" s="9"/>
      <c r="AP4702" s="9"/>
      <c r="AQ4702" s="9"/>
      <c r="AR4702" s="9"/>
      <c r="AS4702" s="9"/>
      <c r="AT4702" s="9"/>
      <c r="AU4702" s="9"/>
      <c r="AV4702" s="9"/>
      <c r="AW4702" s="9"/>
      <c r="AX4702" s="9"/>
      <c r="AY4702" s="9"/>
      <c r="AZ4702" s="9"/>
      <c r="BA4702" s="9"/>
      <c r="BB4702" s="9"/>
      <c r="BC4702" s="9"/>
      <c r="BD4702" s="9"/>
      <c r="BE4702" s="9"/>
      <c r="BF4702" s="9"/>
      <c r="BG4702" s="9"/>
      <c r="BH4702" s="9"/>
      <c r="BI4702" s="9"/>
      <c r="BJ4702" s="9"/>
      <c r="BK4702" s="9"/>
      <c r="BL4702" s="9"/>
      <c r="BM4702" s="9"/>
      <c r="BN4702" s="9"/>
      <c r="BO4702" s="9"/>
      <c r="BP4702" s="9"/>
      <c r="BQ4702" s="9"/>
      <c r="BR4702" s="9"/>
      <c r="BS4702" s="9"/>
      <c r="BT4702" s="9"/>
      <c r="BU4702" s="9"/>
      <c r="BV4702" s="9"/>
      <c r="BW4702" s="9"/>
      <c r="BX4702" s="9"/>
      <c r="BY4702" s="9"/>
      <c r="BZ4702" s="9"/>
    </row>
    <row r="4703" spans="1:78">
      <c r="A4703" s="9"/>
      <c r="B4703" s="10"/>
      <c r="D4703" s="9"/>
      <c r="E4703" s="9"/>
      <c r="F4703" s="9"/>
      <c r="G4703" s="9"/>
      <c r="H4703" s="9"/>
      <c r="I4703" s="9"/>
      <c r="J4703" s="9"/>
      <c r="K4703" s="9"/>
      <c r="L4703" s="9"/>
      <c r="M4703" s="9"/>
      <c r="N4703" s="9"/>
      <c r="O4703" s="9"/>
      <c r="P4703" s="9"/>
      <c r="Q4703" s="9"/>
      <c r="R4703" s="9"/>
      <c r="S4703" s="9"/>
      <c r="T4703" s="9"/>
      <c r="U4703" s="9"/>
      <c r="V4703" s="9"/>
      <c r="W4703" s="9"/>
      <c r="X4703" s="9"/>
      <c r="Y4703" s="9"/>
      <c r="Z4703" s="9"/>
      <c r="AA4703" s="9"/>
      <c r="AB4703" s="9"/>
      <c r="AC4703" s="9"/>
      <c r="AD4703" s="9"/>
      <c r="AE4703" s="9"/>
      <c r="AF4703" s="9"/>
      <c r="AG4703" s="9"/>
      <c r="AH4703" s="9"/>
      <c r="AI4703" s="9"/>
      <c r="AJ4703" s="9"/>
      <c r="AK4703" s="9"/>
      <c r="AL4703" s="9"/>
      <c r="AM4703" s="9"/>
      <c r="AN4703" s="9"/>
      <c r="AO4703" s="9"/>
      <c r="AP4703" s="9"/>
      <c r="AQ4703" s="9"/>
      <c r="AR4703" s="9"/>
      <c r="AS4703" s="9"/>
      <c r="AT4703" s="9"/>
      <c r="AU4703" s="9"/>
      <c r="AV4703" s="9"/>
      <c r="AW4703" s="9"/>
      <c r="AX4703" s="9"/>
      <c r="AY4703" s="9"/>
      <c r="AZ4703" s="9"/>
      <c r="BA4703" s="9"/>
      <c r="BB4703" s="9"/>
      <c r="BC4703" s="9"/>
      <c r="BD4703" s="9"/>
      <c r="BE4703" s="9"/>
      <c r="BF4703" s="9"/>
      <c r="BG4703" s="9"/>
      <c r="BH4703" s="9"/>
      <c r="BI4703" s="9"/>
      <c r="BJ4703" s="9"/>
      <c r="BK4703" s="9"/>
      <c r="BL4703" s="9"/>
      <c r="BM4703" s="9"/>
      <c r="BN4703" s="9"/>
      <c r="BO4703" s="9"/>
      <c r="BP4703" s="9"/>
      <c r="BQ4703" s="9"/>
      <c r="BR4703" s="9"/>
      <c r="BS4703" s="9"/>
      <c r="BT4703" s="9"/>
      <c r="BU4703" s="9"/>
      <c r="BV4703" s="9"/>
      <c r="BW4703" s="9"/>
      <c r="BX4703" s="9"/>
      <c r="BY4703" s="9"/>
      <c r="BZ4703" s="9"/>
    </row>
    <row r="4704" spans="1:78">
      <c r="A4704" s="9"/>
      <c r="B4704" s="10"/>
      <c r="D4704" s="9"/>
      <c r="E4704" s="9"/>
      <c r="F4704" s="9"/>
      <c r="G4704" s="9"/>
      <c r="H4704" s="9"/>
      <c r="I4704" s="9"/>
      <c r="J4704" s="9"/>
      <c r="K4704" s="9"/>
      <c r="L4704" s="9"/>
      <c r="M4704" s="9"/>
      <c r="N4704" s="9"/>
      <c r="O4704" s="9"/>
      <c r="P4704" s="9"/>
      <c r="Q4704" s="9"/>
      <c r="R4704" s="9"/>
      <c r="S4704" s="9"/>
      <c r="T4704" s="9"/>
      <c r="U4704" s="9"/>
      <c r="V4704" s="9"/>
      <c r="W4704" s="9"/>
      <c r="X4704" s="9"/>
      <c r="Y4704" s="9"/>
      <c r="Z4704" s="9"/>
      <c r="AA4704" s="9"/>
      <c r="AB4704" s="9"/>
      <c r="AC4704" s="9"/>
      <c r="AD4704" s="9"/>
      <c r="AE4704" s="9"/>
      <c r="AF4704" s="9"/>
      <c r="AG4704" s="9"/>
      <c r="AH4704" s="9"/>
      <c r="AI4704" s="9"/>
      <c r="AJ4704" s="9"/>
      <c r="AK4704" s="9"/>
      <c r="AL4704" s="9"/>
      <c r="AM4704" s="9"/>
      <c r="AN4704" s="9"/>
      <c r="AO4704" s="9"/>
      <c r="AP4704" s="9"/>
      <c r="AQ4704" s="9"/>
      <c r="AR4704" s="9"/>
      <c r="AS4704" s="9"/>
      <c r="AT4704" s="9"/>
      <c r="AU4704" s="9"/>
      <c r="AV4704" s="9"/>
      <c r="AW4704" s="9"/>
      <c r="AX4704" s="9"/>
      <c r="AY4704" s="9"/>
      <c r="AZ4704" s="9"/>
      <c r="BA4704" s="9"/>
      <c r="BB4704" s="9"/>
      <c r="BC4704" s="9"/>
      <c r="BD4704" s="9"/>
      <c r="BE4704" s="9"/>
      <c r="BF4704" s="9"/>
      <c r="BG4704" s="9"/>
      <c r="BH4704" s="9"/>
      <c r="BI4704" s="9"/>
      <c r="BJ4704" s="9"/>
      <c r="BK4704" s="9"/>
      <c r="BL4704" s="9"/>
      <c r="BM4704" s="9"/>
      <c r="BN4704" s="9"/>
      <c r="BO4704" s="9"/>
      <c r="BP4704" s="9"/>
      <c r="BQ4704" s="9"/>
      <c r="BR4704" s="9"/>
      <c r="BS4704" s="9"/>
      <c r="BT4704" s="9"/>
      <c r="BU4704" s="9"/>
      <c r="BV4704" s="9"/>
      <c r="BW4704" s="9"/>
      <c r="BX4704" s="9"/>
      <c r="BY4704" s="9"/>
      <c r="BZ4704" s="9"/>
    </row>
    <row r="4705" spans="1:78">
      <c r="A4705" s="9"/>
      <c r="B4705" s="10"/>
      <c r="D4705" s="9"/>
      <c r="E4705" s="9"/>
      <c r="F4705" s="9"/>
      <c r="G4705" s="9"/>
      <c r="H4705" s="9"/>
      <c r="I4705" s="9"/>
      <c r="J4705" s="9"/>
      <c r="K4705" s="9"/>
      <c r="L4705" s="9"/>
      <c r="M4705" s="9"/>
      <c r="N4705" s="9"/>
      <c r="O4705" s="9"/>
      <c r="P4705" s="9"/>
      <c r="Q4705" s="9"/>
      <c r="R4705" s="9"/>
      <c r="S4705" s="9"/>
      <c r="T4705" s="9"/>
      <c r="U4705" s="9"/>
      <c r="V4705" s="9"/>
      <c r="W4705" s="9"/>
      <c r="X4705" s="9"/>
      <c r="Y4705" s="9"/>
      <c r="Z4705" s="9"/>
      <c r="AA4705" s="9"/>
      <c r="AB4705" s="9"/>
      <c r="AC4705" s="9"/>
      <c r="AD4705" s="9"/>
      <c r="AE4705" s="9"/>
      <c r="AF4705" s="9"/>
      <c r="AG4705" s="9"/>
      <c r="AH4705" s="9"/>
      <c r="AI4705" s="9"/>
      <c r="AJ4705" s="9"/>
      <c r="AK4705" s="9"/>
      <c r="AL4705" s="9"/>
      <c r="AM4705" s="9"/>
      <c r="AN4705" s="9"/>
      <c r="AO4705" s="9"/>
      <c r="AP4705" s="9"/>
      <c r="AQ4705" s="9"/>
      <c r="AR4705" s="9"/>
      <c r="AS4705" s="9"/>
      <c r="AT4705" s="9"/>
      <c r="AU4705" s="9"/>
      <c r="AV4705" s="9"/>
      <c r="AW4705" s="9"/>
      <c r="AX4705" s="9"/>
      <c r="AY4705" s="9"/>
      <c r="AZ4705" s="9"/>
      <c r="BA4705" s="9"/>
      <c r="BB4705" s="9"/>
      <c r="BC4705" s="9"/>
      <c r="BD4705" s="9"/>
      <c r="BE4705" s="9"/>
      <c r="BF4705" s="9"/>
      <c r="BG4705" s="9"/>
      <c r="BH4705" s="9"/>
      <c r="BI4705" s="9"/>
      <c r="BJ4705" s="9"/>
      <c r="BK4705" s="9"/>
      <c r="BL4705" s="9"/>
      <c r="BM4705" s="9"/>
      <c r="BN4705" s="9"/>
      <c r="BO4705" s="9"/>
      <c r="BP4705" s="9"/>
      <c r="BQ4705" s="9"/>
      <c r="BR4705" s="9"/>
      <c r="BS4705" s="9"/>
      <c r="BT4705" s="9"/>
      <c r="BU4705" s="9"/>
      <c r="BV4705" s="9"/>
      <c r="BW4705" s="9"/>
      <c r="BX4705" s="9"/>
      <c r="BY4705" s="9"/>
      <c r="BZ4705" s="9"/>
    </row>
    <row r="4706" spans="1:78">
      <c r="A4706" s="9"/>
      <c r="B4706" s="10"/>
      <c r="D4706" s="9"/>
      <c r="E4706" s="9"/>
      <c r="F4706" s="9"/>
      <c r="G4706" s="9"/>
      <c r="H4706" s="9"/>
      <c r="I4706" s="9"/>
      <c r="J4706" s="9"/>
      <c r="K4706" s="9"/>
      <c r="L4706" s="9"/>
      <c r="M4706" s="9"/>
      <c r="N4706" s="9"/>
      <c r="O4706" s="9"/>
      <c r="P4706" s="9"/>
      <c r="Q4706" s="9"/>
      <c r="R4706" s="9"/>
      <c r="S4706" s="9"/>
      <c r="T4706" s="9"/>
      <c r="U4706" s="9"/>
      <c r="V4706" s="9"/>
      <c r="W4706" s="9"/>
      <c r="X4706" s="9"/>
      <c r="Y4706" s="9"/>
      <c r="Z4706" s="9"/>
      <c r="AA4706" s="9"/>
      <c r="AB4706" s="9"/>
      <c r="AC4706" s="9"/>
      <c r="AD4706" s="9"/>
      <c r="AE4706" s="9"/>
      <c r="AF4706" s="9"/>
      <c r="AG4706" s="9"/>
      <c r="AH4706" s="9"/>
      <c r="AI4706" s="9"/>
      <c r="AJ4706" s="9"/>
      <c r="AK4706" s="9"/>
      <c r="AL4706" s="9"/>
      <c r="AM4706" s="9"/>
      <c r="AN4706" s="9"/>
      <c r="AO4706" s="9"/>
      <c r="AP4706" s="9"/>
      <c r="AQ4706" s="9"/>
      <c r="AR4706" s="9"/>
      <c r="AS4706" s="9"/>
      <c r="AT4706" s="9"/>
      <c r="AU4706" s="9"/>
      <c r="AV4706" s="9"/>
      <c r="AW4706" s="9"/>
      <c r="AX4706" s="9"/>
      <c r="AY4706" s="9"/>
      <c r="AZ4706" s="9"/>
      <c r="BA4706" s="9"/>
      <c r="BB4706" s="9"/>
      <c r="BC4706" s="9"/>
      <c r="BD4706" s="9"/>
      <c r="BE4706" s="9"/>
      <c r="BF4706" s="9"/>
      <c r="BG4706" s="9"/>
      <c r="BH4706" s="9"/>
      <c r="BI4706" s="9"/>
      <c r="BJ4706" s="9"/>
      <c r="BK4706" s="9"/>
      <c r="BL4706" s="9"/>
      <c r="BM4706" s="9"/>
      <c r="BN4706" s="9"/>
      <c r="BO4706" s="9"/>
      <c r="BP4706" s="9"/>
      <c r="BQ4706" s="9"/>
      <c r="BR4706" s="9"/>
      <c r="BS4706" s="9"/>
      <c r="BT4706" s="9"/>
      <c r="BU4706" s="9"/>
      <c r="BV4706" s="9"/>
      <c r="BW4706" s="9"/>
      <c r="BX4706" s="9"/>
      <c r="BY4706" s="9"/>
      <c r="BZ4706" s="9"/>
    </row>
    <row r="4707" spans="1:78">
      <c r="A4707" s="9"/>
      <c r="B4707" s="10"/>
      <c r="D4707" s="9"/>
      <c r="E4707" s="9"/>
      <c r="F4707" s="9"/>
      <c r="G4707" s="9"/>
      <c r="H4707" s="9"/>
      <c r="I4707" s="9"/>
      <c r="J4707" s="9"/>
      <c r="K4707" s="9"/>
      <c r="L4707" s="9"/>
      <c r="M4707" s="9"/>
      <c r="N4707" s="9"/>
      <c r="O4707" s="9"/>
      <c r="P4707" s="9"/>
      <c r="Q4707" s="9"/>
      <c r="R4707" s="9"/>
      <c r="S4707" s="9"/>
      <c r="T4707" s="9"/>
      <c r="U4707" s="9"/>
      <c r="V4707" s="9"/>
      <c r="W4707" s="9"/>
      <c r="X4707" s="9"/>
      <c r="Y4707" s="9"/>
      <c r="Z4707" s="9"/>
      <c r="AA4707" s="9"/>
      <c r="AB4707" s="9"/>
      <c r="AC4707" s="9"/>
      <c r="AD4707" s="9"/>
      <c r="AE4707" s="9"/>
      <c r="AF4707" s="9"/>
      <c r="AG4707" s="9"/>
      <c r="AH4707" s="9"/>
      <c r="AI4707" s="9"/>
      <c r="AJ4707" s="9"/>
      <c r="AK4707" s="9"/>
      <c r="AL4707" s="9"/>
      <c r="AM4707" s="9"/>
      <c r="AN4707" s="9"/>
      <c r="AO4707" s="9"/>
      <c r="AP4707" s="9"/>
      <c r="AQ4707" s="9"/>
      <c r="AR4707" s="9"/>
      <c r="AS4707" s="9"/>
      <c r="AT4707" s="9"/>
      <c r="AU4707" s="9"/>
      <c r="AV4707" s="9"/>
      <c r="AW4707" s="9"/>
      <c r="AX4707" s="9"/>
      <c r="AY4707" s="9"/>
      <c r="AZ4707" s="9"/>
      <c r="BA4707" s="9"/>
      <c r="BB4707" s="9"/>
      <c r="BC4707" s="9"/>
      <c r="BD4707" s="9"/>
      <c r="BE4707" s="9"/>
      <c r="BF4707" s="9"/>
      <c r="BG4707" s="9"/>
      <c r="BH4707" s="9"/>
      <c r="BI4707" s="9"/>
      <c r="BJ4707" s="9"/>
      <c r="BK4707" s="9"/>
      <c r="BL4707" s="9"/>
      <c r="BM4707" s="9"/>
      <c r="BN4707" s="9"/>
      <c r="BO4707" s="9"/>
      <c r="BP4707" s="9"/>
      <c r="BQ4707" s="9"/>
      <c r="BR4707" s="9"/>
      <c r="BS4707" s="9"/>
      <c r="BT4707" s="9"/>
      <c r="BU4707" s="9"/>
      <c r="BV4707" s="9"/>
      <c r="BW4707" s="9"/>
      <c r="BX4707" s="9"/>
      <c r="BY4707" s="9"/>
      <c r="BZ4707" s="9"/>
    </row>
    <row r="4708" spans="1:78">
      <c r="A4708" s="9"/>
      <c r="B4708" s="10"/>
      <c r="D4708" s="9"/>
      <c r="E4708" s="9"/>
      <c r="F4708" s="9"/>
      <c r="G4708" s="9"/>
      <c r="H4708" s="9"/>
      <c r="I4708" s="9"/>
      <c r="J4708" s="9"/>
      <c r="K4708" s="9"/>
      <c r="L4708" s="9"/>
      <c r="M4708" s="9"/>
      <c r="N4708" s="9"/>
      <c r="O4708" s="9"/>
      <c r="P4708" s="9"/>
      <c r="Q4708" s="9"/>
      <c r="R4708" s="9"/>
      <c r="S4708" s="9"/>
      <c r="T4708" s="9"/>
      <c r="U4708" s="9"/>
      <c r="V4708" s="9"/>
      <c r="W4708" s="9"/>
      <c r="X4708" s="9"/>
      <c r="Y4708" s="9"/>
      <c r="Z4708" s="9"/>
      <c r="AA4708" s="9"/>
      <c r="AB4708" s="9"/>
      <c r="AC4708" s="9"/>
      <c r="AD4708" s="9"/>
      <c r="AE4708" s="9"/>
      <c r="AF4708" s="9"/>
      <c r="AG4708" s="9"/>
      <c r="AH4708" s="9"/>
      <c r="AI4708" s="9"/>
      <c r="AJ4708" s="9"/>
      <c r="AK4708" s="9"/>
      <c r="AL4708" s="9"/>
      <c r="AM4708" s="9"/>
      <c r="AN4708" s="9"/>
      <c r="AO4708" s="9"/>
      <c r="AP4708" s="9"/>
      <c r="AQ4708" s="9"/>
      <c r="AR4708" s="9"/>
      <c r="AS4708" s="9"/>
      <c r="AT4708" s="9"/>
      <c r="AU4708" s="9"/>
      <c r="AV4708" s="9"/>
      <c r="AW4708" s="9"/>
      <c r="AX4708" s="9"/>
      <c r="AY4708" s="9"/>
      <c r="AZ4708" s="9"/>
      <c r="BA4708" s="9"/>
      <c r="BB4708" s="9"/>
      <c r="BC4708" s="9"/>
      <c r="BD4708" s="9"/>
      <c r="BE4708" s="9"/>
      <c r="BF4708" s="9"/>
      <c r="BG4708" s="9"/>
      <c r="BH4708" s="9"/>
      <c r="BI4708" s="9"/>
      <c r="BJ4708" s="9"/>
      <c r="BK4708" s="9"/>
      <c r="BL4708" s="9"/>
      <c r="BM4708" s="9"/>
      <c r="BN4708" s="9"/>
      <c r="BO4708" s="9"/>
      <c r="BP4708" s="9"/>
      <c r="BQ4708" s="9"/>
      <c r="BR4708" s="9"/>
      <c r="BS4708" s="9"/>
      <c r="BT4708" s="9"/>
      <c r="BU4708" s="9"/>
      <c r="BV4708" s="9"/>
      <c r="BW4708" s="9"/>
      <c r="BX4708" s="9"/>
      <c r="BY4708" s="9"/>
      <c r="BZ4708" s="9"/>
    </row>
    <row r="4709" spans="1:78">
      <c r="A4709" s="9"/>
      <c r="B4709" s="10"/>
      <c r="D4709" s="9"/>
      <c r="E4709" s="9"/>
      <c r="F4709" s="9"/>
      <c r="G4709" s="9"/>
      <c r="H4709" s="9"/>
      <c r="I4709" s="9"/>
      <c r="J4709" s="9"/>
      <c r="K4709" s="9"/>
      <c r="L4709" s="9"/>
      <c r="M4709" s="9"/>
      <c r="N4709" s="9"/>
      <c r="O4709" s="9"/>
      <c r="P4709" s="9"/>
      <c r="Q4709" s="9"/>
      <c r="R4709" s="9"/>
      <c r="S4709" s="9"/>
      <c r="T4709" s="9"/>
      <c r="U4709" s="9"/>
      <c r="V4709" s="9"/>
      <c r="W4709" s="9"/>
      <c r="X4709" s="9"/>
      <c r="Y4709" s="9"/>
      <c r="Z4709" s="9"/>
      <c r="AA4709" s="9"/>
      <c r="AB4709" s="9"/>
      <c r="AC4709" s="9"/>
      <c r="AD4709" s="9"/>
      <c r="AE4709" s="9"/>
      <c r="AF4709" s="9"/>
      <c r="AG4709" s="9"/>
      <c r="AH4709" s="9"/>
      <c r="AI4709" s="9"/>
      <c r="AJ4709" s="9"/>
      <c r="AK4709" s="9"/>
      <c r="AL4709" s="9"/>
      <c r="AM4709" s="9"/>
      <c r="AN4709" s="9"/>
      <c r="AO4709" s="9"/>
      <c r="AP4709" s="9"/>
      <c r="AQ4709" s="9"/>
      <c r="AR4709" s="9"/>
      <c r="AS4709" s="9"/>
      <c r="AT4709" s="9"/>
      <c r="AU4709" s="9"/>
      <c r="AV4709" s="9"/>
      <c r="AW4709" s="9"/>
      <c r="AX4709" s="9"/>
      <c r="AY4709" s="9"/>
      <c r="AZ4709" s="9"/>
      <c r="BA4709" s="9"/>
      <c r="BB4709" s="9"/>
      <c r="BC4709" s="9"/>
      <c r="BD4709" s="9"/>
      <c r="BE4709" s="9"/>
      <c r="BF4709" s="9"/>
      <c r="BG4709" s="9"/>
      <c r="BH4709" s="9"/>
      <c r="BI4709" s="9"/>
      <c r="BJ4709" s="9"/>
      <c r="BK4709" s="9"/>
      <c r="BL4709" s="9"/>
      <c r="BM4709" s="9"/>
      <c r="BN4709" s="9"/>
      <c r="BO4709" s="9"/>
      <c r="BP4709" s="9"/>
      <c r="BQ4709" s="9"/>
      <c r="BR4709" s="9"/>
      <c r="BS4709" s="9"/>
      <c r="BT4709" s="9"/>
      <c r="BU4709" s="9"/>
      <c r="BV4709" s="9"/>
      <c r="BW4709" s="9"/>
      <c r="BX4709" s="9"/>
      <c r="BY4709" s="9"/>
      <c r="BZ4709" s="9"/>
    </row>
    <row r="4710" spans="1:78">
      <c r="A4710" s="9"/>
      <c r="B4710" s="10"/>
      <c r="D4710" s="9"/>
      <c r="E4710" s="9"/>
      <c r="F4710" s="9"/>
      <c r="G4710" s="9"/>
      <c r="H4710" s="9"/>
      <c r="I4710" s="9"/>
      <c r="J4710" s="9"/>
      <c r="K4710" s="9"/>
      <c r="L4710" s="9"/>
      <c r="M4710" s="9"/>
      <c r="N4710" s="9"/>
      <c r="O4710" s="9"/>
      <c r="P4710" s="9"/>
      <c r="Q4710" s="9"/>
      <c r="R4710" s="9"/>
      <c r="S4710" s="9"/>
      <c r="T4710" s="9"/>
      <c r="U4710" s="9"/>
      <c r="V4710" s="9"/>
      <c r="W4710" s="9"/>
      <c r="X4710" s="9"/>
      <c r="Y4710" s="9"/>
      <c r="Z4710" s="9"/>
      <c r="AA4710" s="9"/>
      <c r="AB4710" s="9"/>
      <c r="AC4710" s="9"/>
      <c r="AD4710" s="9"/>
      <c r="AE4710" s="9"/>
      <c r="AF4710" s="9"/>
      <c r="AG4710" s="9"/>
      <c r="AH4710" s="9"/>
      <c r="AI4710" s="9"/>
      <c r="AJ4710" s="9"/>
      <c r="AK4710" s="9"/>
      <c r="AL4710" s="9"/>
      <c r="AM4710" s="9"/>
      <c r="AN4710" s="9"/>
      <c r="AO4710" s="9"/>
      <c r="AP4710" s="9"/>
      <c r="AQ4710" s="9"/>
      <c r="AR4710" s="9"/>
      <c r="AS4710" s="9"/>
      <c r="AT4710" s="9"/>
      <c r="AU4710" s="9"/>
      <c r="AV4710" s="9"/>
      <c r="AW4710" s="9"/>
      <c r="AX4710" s="9"/>
      <c r="AY4710" s="9"/>
      <c r="AZ4710" s="9"/>
      <c r="BA4710" s="9"/>
      <c r="BB4710" s="9"/>
      <c r="BC4710" s="9"/>
      <c r="BD4710" s="9"/>
      <c r="BE4710" s="9"/>
      <c r="BF4710" s="9"/>
      <c r="BG4710" s="9"/>
      <c r="BH4710" s="9"/>
      <c r="BI4710" s="9"/>
      <c r="BJ4710" s="9"/>
      <c r="BK4710" s="9"/>
      <c r="BL4710" s="9"/>
      <c r="BM4710" s="9"/>
      <c r="BN4710" s="9"/>
      <c r="BO4710" s="9"/>
      <c r="BP4710" s="9"/>
      <c r="BQ4710" s="9"/>
      <c r="BR4710" s="9"/>
      <c r="BS4710" s="9"/>
      <c r="BT4710" s="9"/>
      <c r="BU4710" s="9"/>
      <c r="BV4710" s="9"/>
      <c r="BW4710" s="9"/>
      <c r="BX4710" s="9"/>
      <c r="BY4710" s="9"/>
      <c r="BZ4710" s="9"/>
    </row>
    <row r="4711" spans="1:78">
      <c r="A4711" s="9"/>
      <c r="B4711" s="10"/>
      <c r="D4711" s="9"/>
      <c r="E4711" s="9"/>
      <c r="F4711" s="9"/>
      <c r="G4711" s="9"/>
      <c r="H4711" s="9"/>
      <c r="I4711" s="9"/>
      <c r="J4711" s="9"/>
      <c r="K4711" s="9"/>
      <c r="L4711" s="9"/>
      <c r="M4711" s="9"/>
      <c r="N4711" s="9"/>
      <c r="O4711" s="9"/>
      <c r="P4711" s="9"/>
      <c r="Q4711" s="9"/>
      <c r="R4711" s="9"/>
      <c r="S4711" s="9"/>
      <c r="T4711" s="9"/>
      <c r="U4711" s="9"/>
      <c r="V4711" s="9"/>
      <c r="W4711" s="9"/>
      <c r="X4711" s="9"/>
      <c r="Y4711" s="9"/>
      <c r="Z4711" s="9"/>
      <c r="AA4711" s="9"/>
      <c r="AB4711" s="9"/>
      <c r="AC4711" s="9"/>
      <c r="AD4711" s="9"/>
      <c r="AE4711" s="9"/>
      <c r="AF4711" s="9"/>
      <c r="AG4711" s="9"/>
      <c r="AH4711" s="9"/>
      <c r="AI4711" s="9"/>
      <c r="AJ4711" s="9"/>
      <c r="AK4711" s="9"/>
      <c r="AL4711" s="9"/>
      <c r="AM4711" s="9"/>
      <c r="AN4711" s="9"/>
      <c r="AO4711" s="9"/>
      <c r="AP4711" s="9"/>
      <c r="AQ4711" s="9"/>
      <c r="AR4711" s="9"/>
      <c r="AS4711" s="9"/>
      <c r="AT4711" s="9"/>
      <c r="AU4711" s="9"/>
      <c r="AV4711" s="9"/>
      <c r="AW4711" s="9"/>
      <c r="AX4711" s="9"/>
      <c r="AY4711" s="9"/>
      <c r="AZ4711" s="9"/>
      <c r="BA4711" s="9"/>
      <c r="BB4711" s="9"/>
      <c r="BC4711" s="9"/>
      <c r="BD4711" s="9"/>
      <c r="BE4711" s="9"/>
      <c r="BF4711" s="9"/>
      <c r="BG4711" s="9"/>
      <c r="BH4711" s="9"/>
      <c r="BI4711" s="9"/>
      <c r="BJ4711" s="9"/>
      <c r="BK4711" s="9"/>
      <c r="BL4711" s="9"/>
      <c r="BM4711" s="9"/>
      <c r="BN4711" s="9"/>
      <c r="BO4711" s="9"/>
      <c r="BP4711" s="9"/>
      <c r="BQ4711" s="9"/>
      <c r="BR4711" s="9"/>
      <c r="BS4711" s="9"/>
      <c r="BT4711" s="9"/>
      <c r="BU4711" s="9"/>
      <c r="BV4711" s="9"/>
      <c r="BW4711" s="9"/>
      <c r="BX4711" s="9"/>
      <c r="BY4711" s="9"/>
      <c r="BZ4711" s="9"/>
    </row>
    <row r="4712" spans="1:78">
      <c r="A4712" s="9"/>
      <c r="B4712" s="10"/>
      <c r="D4712" s="9"/>
      <c r="E4712" s="9"/>
      <c r="F4712" s="9"/>
      <c r="G4712" s="9"/>
      <c r="H4712" s="9"/>
      <c r="I4712" s="9"/>
      <c r="J4712" s="9"/>
      <c r="K4712" s="9"/>
      <c r="L4712" s="9"/>
      <c r="M4712" s="9"/>
      <c r="N4712" s="9"/>
      <c r="O4712" s="9"/>
      <c r="P4712" s="9"/>
      <c r="Q4712" s="9"/>
      <c r="R4712" s="9"/>
      <c r="S4712" s="9"/>
      <c r="T4712" s="9"/>
      <c r="U4712" s="9"/>
      <c r="V4712" s="9"/>
      <c r="W4712" s="9"/>
      <c r="X4712" s="9"/>
      <c r="Y4712" s="9"/>
      <c r="Z4712" s="9"/>
      <c r="AA4712" s="9"/>
      <c r="AB4712" s="9"/>
      <c r="AC4712" s="9"/>
      <c r="AD4712" s="9"/>
      <c r="AE4712" s="9"/>
      <c r="AF4712" s="9"/>
      <c r="AG4712" s="9"/>
      <c r="AH4712" s="9"/>
      <c r="AI4712" s="9"/>
      <c r="AJ4712" s="9"/>
      <c r="AK4712" s="9"/>
      <c r="AL4712" s="9"/>
      <c r="AM4712" s="9"/>
      <c r="AN4712" s="9"/>
      <c r="AO4712" s="9"/>
      <c r="AP4712" s="9"/>
      <c r="AQ4712" s="9"/>
      <c r="AR4712" s="9"/>
      <c r="AS4712" s="9"/>
      <c r="AT4712" s="9"/>
      <c r="AU4712" s="9"/>
      <c r="AV4712" s="9"/>
      <c r="AW4712" s="9"/>
      <c r="AX4712" s="9"/>
      <c r="AY4712" s="9"/>
      <c r="AZ4712" s="9"/>
      <c r="BA4712" s="9"/>
      <c r="BB4712" s="9"/>
      <c r="BC4712" s="9"/>
      <c r="BD4712" s="9"/>
      <c r="BE4712" s="9"/>
      <c r="BF4712" s="9"/>
      <c r="BG4712" s="9"/>
      <c r="BH4712" s="9"/>
      <c r="BI4712" s="9"/>
      <c r="BJ4712" s="9"/>
      <c r="BK4712" s="9"/>
      <c r="BL4712" s="9"/>
      <c r="BM4712" s="9"/>
      <c r="BN4712" s="9"/>
      <c r="BO4712" s="9"/>
      <c r="BP4712" s="9"/>
      <c r="BQ4712" s="9"/>
      <c r="BR4712" s="9"/>
      <c r="BS4712" s="9"/>
      <c r="BT4712" s="9"/>
      <c r="BU4712" s="9"/>
      <c r="BV4712" s="9"/>
      <c r="BW4712" s="9"/>
      <c r="BX4712" s="9"/>
      <c r="BY4712" s="9"/>
      <c r="BZ4712" s="9"/>
    </row>
    <row r="4713" spans="1:78">
      <c r="A4713" s="9"/>
      <c r="B4713" s="10"/>
      <c r="D4713" s="9"/>
      <c r="E4713" s="9"/>
      <c r="F4713" s="9"/>
      <c r="G4713" s="9"/>
      <c r="H4713" s="9"/>
      <c r="I4713" s="9"/>
      <c r="J4713" s="9"/>
      <c r="K4713" s="9"/>
      <c r="L4713" s="9"/>
      <c r="M4713" s="9"/>
      <c r="N4713" s="9"/>
      <c r="O4713" s="9"/>
      <c r="P4713" s="9"/>
      <c r="Q4713" s="9"/>
      <c r="R4713" s="9"/>
      <c r="S4713" s="9"/>
      <c r="T4713" s="9"/>
      <c r="U4713" s="9"/>
      <c r="V4713" s="9"/>
      <c r="W4713" s="9"/>
      <c r="X4713" s="9"/>
      <c r="Y4713" s="9"/>
      <c r="Z4713" s="9"/>
      <c r="AA4713" s="9"/>
      <c r="AB4713" s="9"/>
      <c r="AC4713" s="9"/>
      <c r="AD4713" s="9"/>
      <c r="AE4713" s="9"/>
      <c r="AF4713" s="9"/>
      <c r="AG4713" s="9"/>
      <c r="AH4713" s="9"/>
      <c r="AI4713" s="9"/>
      <c r="AJ4713" s="9"/>
      <c r="AK4713" s="9"/>
      <c r="AL4713" s="9"/>
      <c r="AM4713" s="9"/>
      <c r="AN4713" s="9"/>
      <c r="AO4713" s="9"/>
      <c r="AP4713" s="9"/>
      <c r="AQ4713" s="9"/>
      <c r="AR4713" s="9"/>
      <c r="AS4713" s="9"/>
      <c r="AT4713" s="9"/>
      <c r="AU4713" s="9"/>
      <c r="AV4713" s="9"/>
      <c r="AW4713" s="9"/>
      <c r="AX4713" s="9"/>
      <c r="AY4713" s="9"/>
      <c r="AZ4713" s="9"/>
      <c r="BA4713" s="9"/>
      <c r="BB4713" s="9"/>
      <c r="BC4713" s="9"/>
      <c r="BD4713" s="9"/>
      <c r="BE4713" s="9"/>
      <c r="BF4713" s="9"/>
      <c r="BG4713" s="9"/>
      <c r="BH4713" s="9"/>
      <c r="BI4713" s="9"/>
      <c r="BJ4713" s="9"/>
      <c r="BK4713" s="9"/>
      <c r="BL4713" s="9"/>
      <c r="BM4713" s="9"/>
      <c r="BN4713" s="9"/>
      <c r="BO4713" s="9"/>
      <c r="BP4713" s="9"/>
      <c r="BQ4713" s="9"/>
      <c r="BR4713" s="9"/>
      <c r="BS4713" s="9"/>
      <c r="BT4713" s="9"/>
      <c r="BU4713" s="9"/>
      <c r="BV4713" s="9"/>
      <c r="BW4713" s="9"/>
      <c r="BX4713" s="9"/>
      <c r="BY4713" s="9"/>
      <c r="BZ4713" s="9"/>
    </row>
    <row r="4714" spans="1:78">
      <c r="A4714" s="9"/>
      <c r="B4714" s="10"/>
      <c r="D4714" s="9"/>
      <c r="E4714" s="9"/>
      <c r="F4714" s="9"/>
      <c r="G4714" s="9"/>
      <c r="H4714" s="9"/>
      <c r="I4714" s="9"/>
      <c r="J4714" s="9"/>
      <c r="K4714" s="9"/>
      <c r="L4714" s="9"/>
      <c r="M4714" s="9"/>
      <c r="N4714" s="9"/>
      <c r="O4714" s="9"/>
      <c r="P4714" s="9"/>
      <c r="Q4714" s="9"/>
      <c r="R4714" s="9"/>
      <c r="S4714" s="9"/>
      <c r="T4714" s="9"/>
      <c r="U4714" s="9"/>
      <c r="V4714" s="9"/>
      <c r="W4714" s="9"/>
      <c r="X4714" s="9"/>
      <c r="Y4714" s="9"/>
      <c r="Z4714" s="9"/>
      <c r="AA4714" s="9"/>
      <c r="AB4714" s="9"/>
      <c r="AC4714" s="9"/>
      <c r="AD4714" s="9"/>
      <c r="AE4714" s="9"/>
      <c r="AF4714" s="9"/>
      <c r="AG4714" s="9"/>
      <c r="AH4714" s="9"/>
      <c r="AI4714" s="9"/>
      <c r="AJ4714" s="9"/>
      <c r="AK4714" s="9"/>
      <c r="AL4714" s="9"/>
      <c r="AM4714" s="9"/>
      <c r="AN4714" s="9"/>
      <c r="AO4714" s="9"/>
      <c r="AP4714" s="9"/>
      <c r="AQ4714" s="9"/>
      <c r="AR4714" s="9"/>
      <c r="AS4714" s="9"/>
      <c r="AT4714" s="9"/>
      <c r="AU4714" s="9"/>
      <c r="AV4714" s="9"/>
      <c r="AW4714" s="9"/>
      <c r="AX4714" s="9"/>
      <c r="AY4714" s="9"/>
      <c r="AZ4714" s="9"/>
      <c r="BA4714" s="9"/>
      <c r="BB4714" s="9"/>
      <c r="BC4714" s="9"/>
      <c r="BD4714" s="9"/>
      <c r="BE4714" s="9"/>
      <c r="BF4714" s="9"/>
      <c r="BG4714" s="9"/>
      <c r="BH4714" s="9"/>
      <c r="BI4714" s="9"/>
      <c r="BJ4714" s="9"/>
      <c r="BK4714" s="9"/>
      <c r="BL4714" s="9"/>
      <c r="BM4714" s="9"/>
      <c r="BN4714" s="9"/>
      <c r="BO4714" s="9"/>
      <c r="BP4714" s="9"/>
      <c r="BQ4714" s="9"/>
      <c r="BR4714" s="9"/>
      <c r="BS4714" s="9"/>
      <c r="BT4714" s="9"/>
      <c r="BU4714" s="9"/>
      <c r="BV4714" s="9"/>
      <c r="BW4714" s="9"/>
      <c r="BX4714" s="9"/>
      <c r="BY4714" s="9"/>
      <c r="BZ4714" s="9"/>
    </row>
    <row r="4715" spans="1:78">
      <c r="A4715" s="9"/>
      <c r="B4715" s="10"/>
      <c r="D4715" s="9"/>
      <c r="E4715" s="9"/>
      <c r="F4715" s="9"/>
      <c r="G4715" s="9"/>
      <c r="H4715" s="9"/>
      <c r="I4715" s="9"/>
      <c r="J4715" s="9"/>
      <c r="K4715" s="9"/>
      <c r="L4715" s="9"/>
      <c r="M4715" s="9"/>
      <c r="N4715" s="9"/>
      <c r="O4715" s="9"/>
      <c r="P4715" s="9"/>
      <c r="Q4715" s="9"/>
      <c r="R4715" s="9"/>
      <c r="S4715" s="9"/>
      <c r="T4715" s="9"/>
      <c r="U4715" s="9"/>
      <c r="V4715" s="9"/>
      <c r="W4715" s="9"/>
      <c r="X4715" s="9"/>
      <c r="Y4715" s="9"/>
      <c r="Z4715" s="9"/>
      <c r="AA4715" s="9"/>
      <c r="AB4715" s="9"/>
      <c r="AC4715" s="9"/>
      <c r="AD4715" s="9"/>
      <c r="AE4715" s="9"/>
      <c r="AF4715" s="9"/>
      <c r="AG4715" s="9"/>
      <c r="AH4715" s="9"/>
      <c r="AI4715" s="9"/>
      <c r="AJ4715" s="9"/>
      <c r="AK4715" s="9"/>
      <c r="AL4715" s="9"/>
      <c r="AM4715" s="9"/>
      <c r="AN4715" s="9"/>
      <c r="AO4715" s="9"/>
      <c r="AP4715" s="9"/>
      <c r="AQ4715" s="9"/>
      <c r="AR4715" s="9"/>
      <c r="AS4715" s="9"/>
      <c r="AT4715" s="9"/>
      <c r="AU4715" s="9"/>
      <c r="AV4715" s="9"/>
      <c r="AW4715" s="9"/>
      <c r="AX4715" s="9"/>
      <c r="AY4715" s="9"/>
      <c r="AZ4715" s="9"/>
      <c r="BA4715" s="9"/>
      <c r="BB4715" s="9"/>
      <c r="BC4715" s="9"/>
      <c r="BD4715" s="9"/>
      <c r="BE4715" s="9"/>
      <c r="BF4715" s="9"/>
      <c r="BG4715" s="9"/>
      <c r="BH4715" s="9"/>
      <c r="BI4715" s="9"/>
      <c r="BJ4715" s="9"/>
      <c r="BK4715" s="9"/>
      <c r="BL4715" s="9"/>
      <c r="BM4715" s="9"/>
      <c r="BN4715" s="9"/>
      <c r="BO4715" s="9"/>
      <c r="BP4715" s="9"/>
      <c r="BQ4715" s="9"/>
      <c r="BR4715" s="9"/>
      <c r="BS4715" s="9"/>
      <c r="BT4715" s="9"/>
      <c r="BU4715" s="9"/>
      <c r="BV4715" s="9"/>
      <c r="BW4715" s="9"/>
      <c r="BX4715" s="9"/>
      <c r="BY4715" s="9"/>
      <c r="BZ4715" s="9"/>
    </row>
    <row r="4716" spans="1:78">
      <c r="A4716" s="9"/>
      <c r="B4716" s="10"/>
      <c r="D4716" s="9"/>
      <c r="E4716" s="9"/>
      <c r="F4716" s="9"/>
      <c r="G4716" s="9"/>
      <c r="H4716" s="9"/>
      <c r="I4716" s="9"/>
      <c r="J4716" s="9"/>
      <c r="K4716" s="9"/>
      <c r="L4716" s="9"/>
      <c r="M4716" s="9"/>
      <c r="N4716" s="9"/>
      <c r="O4716" s="9"/>
      <c r="P4716" s="9"/>
      <c r="Q4716" s="9"/>
      <c r="R4716" s="9"/>
      <c r="S4716" s="9"/>
      <c r="T4716" s="9"/>
      <c r="U4716" s="9"/>
      <c r="V4716" s="9"/>
      <c r="W4716" s="9"/>
      <c r="X4716" s="9"/>
      <c r="Y4716" s="9"/>
      <c r="Z4716" s="9"/>
      <c r="AA4716" s="9"/>
      <c r="AB4716" s="9"/>
      <c r="AC4716" s="9"/>
      <c r="AD4716" s="9"/>
      <c r="AE4716" s="9"/>
      <c r="AF4716" s="9"/>
      <c r="AG4716" s="9"/>
      <c r="AH4716" s="9"/>
      <c r="AI4716" s="9"/>
      <c r="AJ4716" s="9"/>
      <c r="AK4716" s="9"/>
      <c r="AL4716" s="9"/>
      <c r="AM4716" s="9"/>
      <c r="AN4716" s="9"/>
      <c r="AO4716" s="9"/>
      <c r="AP4716" s="9"/>
      <c r="AQ4716" s="9"/>
      <c r="AR4716" s="9"/>
      <c r="AS4716" s="9"/>
      <c r="AT4716" s="9"/>
      <c r="AU4716" s="9"/>
      <c r="AV4716" s="9"/>
      <c r="AW4716" s="9"/>
      <c r="AX4716" s="9"/>
      <c r="AY4716" s="9"/>
      <c r="AZ4716" s="9"/>
      <c r="BA4716" s="9"/>
      <c r="BB4716" s="9"/>
      <c r="BC4716" s="9"/>
      <c r="BD4716" s="9"/>
      <c r="BE4716" s="9"/>
      <c r="BF4716" s="9"/>
      <c r="BG4716" s="9"/>
      <c r="BH4716" s="9"/>
      <c r="BI4716" s="9"/>
      <c r="BJ4716" s="9"/>
      <c r="BK4716" s="9"/>
      <c r="BL4716" s="9"/>
      <c r="BM4716" s="9"/>
      <c r="BN4716" s="9"/>
      <c r="BO4716" s="9"/>
      <c r="BP4716" s="9"/>
      <c r="BQ4716" s="9"/>
      <c r="BR4716" s="9"/>
      <c r="BS4716" s="9"/>
      <c r="BT4716" s="9"/>
      <c r="BU4716" s="9"/>
      <c r="BV4716" s="9"/>
      <c r="BW4716" s="9"/>
      <c r="BX4716" s="9"/>
      <c r="BY4716" s="9"/>
      <c r="BZ4716" s="9"/>
    </row>
    <row r="4717" spans="1:78">
      <c r="A4717" s="9"/>
      <c r="B4717" s="10"/>
      <c r="D4717" s="9"/>
      <c r="E4717" s="9"/>
      <c r="F4717" s="9"/>
      <c r="G4717" s="9"/>
      <c r="H4717" s="9"/>
      <c r="I4717" s="9"/>
      <c r="J4717" s="9"/>
      <c r="K4717" s="9"/>
      <c r="L4717" s="9"/>
      <c r="M4717" s="9"/>
      <c r="N4717" s="9"/>
      <c r="O4717" s="9"/>
      <c r="P4717" s="9"/>
      <c r="Q4717" s="9"/>
      <c r="R4717" s="9"/>
      <c r="S4717" s="9"/>
      <c r="T4717" s="9"/>
      <c r="U4717" s="9"/>
      <c r="V4717" s="9"/>
      <c r="W4717" s="9"/>
      <c r="X4717" s="9"/>
      <c r="Y4717" s="9"/>
      <c r="Z4717" s="9"/>
      <c r="AA4717" s="9"/>
      <c r="AB4717" s="9"/>
      <c r="AC4717" s="9"/>
      <c r="AD4717" s="9"/>
      <c r="AE4717" s="9"/>
      <c r="AF4717" s="9"/>
      <c r="AG4717" s="9"/>
      <c r="AH4717" s="9"/>
      <c r="AI4717" s="9"/>
      <c r="AJ4717" s="9"/>
      <c r="AK4717" s="9"/>
      <c r="AL4717" s="9"/>
      <c r="AM4717" s="9"/>
      <c r="AN4717" s="9"/>
      <c r="AO4717" s="9"/>
      <c r="AP4717" s="9"/>
      <c r="AQ4717" s="9"/>
      <c r="AR4717" s="9"/>
      <c r="AS4717" s="9"/>
      <c r="AT4717" s="9"/>
      <c r="AU4717" s="9"/>
      <c r="AV4717" s="9"/>
      <c r="AW4717" s="9"/>
      <c r="AX4717" s="9"/>
      <c r="AY4717" s="9"/>
      <c r="AZ4717" s="9"/>
      <c r="BA4717" s="9"/>
      <c r="BB4717" s="9"/>
      <c r="BC4717" s="9"/>
      <c r="BD4717" s="9"/>
      <c r="BE4717" s="9"/>
      <c r="BF4717" s="9"/>
      <c r="BG4717" s="9"/>
      <c r="BH4717" s="9"/>
      <c r="BI4717" s="9"/>
      <c r="BJ4717" s="9"/>
      <c r="BK4717" s="9"/>
      <c r="BL4717" s="9"/>
      <c r="BM4717" s="9"/>
      <c r="BN4717" s="9"/>
      <c r="BO4717" s="9"/>
      <c r="BP4717" s="9"/>
      <c r="BQ4717" s="9"/>
      <c r="BR4717" s="9"/>
      <c r="BS4717" s="9"/>
      <c r="BT4717" s="9"/>
      <c r="BU4717" s="9"/>
      <c r="BV4717" s="9"/>
      <c r="BW4717" s="9"/>
      <c r="BX4717" s="9"/>
      <c r="BY4717" s="9"/>
      <c r="BZ4717" s="9"/>
    </row>
    <row r="4718" spans="1:78">
      <c r="A4718" s="9"/>
      <c r="B4718" s="10"/>
      <c r="D4718" s="9"/>
      <c r="E4718" s="9"/>
      <c r="F4718" s="9"/>
      <c r="G4718" s="9"/>
      <c r="H4718" s="9"/>
      <c r="I4718" s="9"/>
      <c r="J4718" s="9"/>
      <c r="K4718" s="9"/>
      <c r="L4718" s="9"/>
      <c r="M4718" s="9"/>
      <c r="N4718" s="9"/>
      <c r="O4718" s="9"/>
      <c r="P4718" s="9"/>
      <c r="Q4718" s="9"/>
      <c r="R4718" s="9"/>
      <c r="S4718" s="9"/>
      <c r="T4718" s="9"/>
      <c r="U4718" s="9"/>
      <c r="V4718" s="9"/>
      <c r="W4718" s="9"/>
      <c r="X4718" s="9"/>
      <c r="Y4718" s="9"/>
      <c r="Z4718" s="9"/>
      <c r="AA4718" s="9"/>
      <c r="AB4718" s="9"/>
      <c r="AC4718" s="9"/>
      <c r="AD4718" s="9"/>
      <c r="AE4718" s="9"/>
      <c r="AF4718" s="9"/>
      <c r="AG4718" s="9"/>
      <c r="AH4718" s="9"/>
      <c r="AI4718" s="9"/>
      <c r="AJ4718" s="9"/>
      <c r="AK4718" s="9"/>
      <c r="AL4718" s="9"/>
      <c r="AM4718" s="9"/>
      <c r="AN4718" s="9"/>
      <c r="AO4718" s="9"/>
      <c r="AP4718" s="9"/>
      <c r="AQ4718" s="9"/>
      <c r="AR4718" s="9"/>
      <c r="AS4718" s="9"/>
      <c r="AT4718" s="9"/>
      <c r="AU4718" s="9"/>
      <c r="AV4718" s="9"/>
      <c r="AW4718" s="9"/>
      <c r="AX4718" s="9"/>
      <c r="AY4718" s="9"/>
      <c r="AZ4718" s="9"/>
      <c r="BA4718" s="9"/>
      <c r="BB4718" s="9"/>
      <c r="BC4718" s="9"/>
      <c r="BD4718" s="9"/>
      <c r="BE4718" s="9"/>
      <c r="BF4718" s="9"/>
      <c r="BG4718" s="9"/>
      <c r="BH4718" s="9"/>
      <c r="BI4718" s="9"/>
      <c r="BJ4718" s="9"/>
      <c r="BK4718" s="9"/>
      <c r="BL4718" s="9"/>
      <c r="BM4718" s="9"/>
      <c r="BN4718" s="9"/>
      <c r="BO4718" s="9"/>
      <c r="BP4718" s="9"/>
      <c r="BQ4718" s="9"/>
      <c r="BR4718" s="9"/>
      <c r="BS4718" s="9"/>
      <c r="BT4718" s="9"/>
      <c r="BU4718" s="9"/>
      <c r="BV4718" s="9"/>
      <c r="BW4718" s="9"/>
      <c r="BX4718" s="9"/>
      <c r="BY4718" s="9"/>
      <c r="BZ4718" s="9"/>
    </row>
    <row r="4719" spans="1:78">
      <c r="A4719" s="9"/>
      <c r="B4719" s="10"/>
      <c r="D4719" s="9"/>
      <c r="E4719" s="9"/>
      <c r="F4719" s="9"/>
      <c r="G4719" s="9"/>
      <c r="H4719" s="9"/>
      <c r="I4719" s="9"/>
      <c r="J4719" s="9"/>
      <c r="K4719" s="9"/>
      <c r="L4719" s="9"/>
      <c r="M4719" s="9"/>
      <c r="N4719" s="9"/>
      <c r="O4719" s="9"/>
      <c r="P4719" s="9"/>
      <c r="Q4719" s="9"/>
      <c r="R4719" s="9"/>
      <c r="S4719" s="9"/>
      <c r="T4719" s="9"/>
      <c r="U4719" s="9"/>
      <c r="V4719" s="9"/>
      <c r="W4719" s="9"/>
      <c r="X4719" s="9"/>
      <c r="Y4719" s="9"/>
      <c r="Z4719" s="9"/>
      <c r="AA4719" s="9"/>
      <c r="AB4719" s="9"/>
      <c r="AC4719" s="9"/>
      <c r="AD4719" s="9"/>
      <c r="AE4719" s="9"/>
      <c r="AF4719" s="9"/>
      <c r="AG4719" s="9"/>
      <c r="AH4719" s="9"/>
      <c r="AI4719" s="9"/>
      <c r="AJ4719" s="9"/>
      <c r="AK4719" s="9"/>
      <c r="AL4719" s="9"/>
      <c r="AM4719" s="9"/>
      <c r="AN4719" s="9"/>
      <c r="AO4719" s="9"/>
      <c r="AP4719" s="9"/>
      <c r="AQ4719" s="9"/>
      <c r="AR4719" s="9"/>
      <c r="AS4719" s="9"/>
      <c r="AT4719" s="9"/>
      <c r="AU4719" s="9"/>
      <c r="AV4719" s="9"/>
      <c r="AW4719" s="9"/>
      <c r="AX4719" s="9"/>
      <c r="AY4719" s="9"/>
      <c r="AZ4719" s="9"/>
      <c r="BA4719" s="9"/>
      <c r="BB4719" s="9"/>
      <c r="BC4719" s="9"/>
      <c r="BD4719" s="9"/>
      <c r="BE4719" s="9"/>
      <c r="BF4719" s="9"/>
      <c r="BG4719" s="9"/>
      <c r="BH4719" s="9"/>
      <c r="BI4719" s="9"/>
      <c r="BJ4719" s="9"/>
      <c r="BK4719" s="9"/>
      <c r="BL4719" s="9"/>
      <c r="BM4719" s="9"/>
      <c r="BN4719" s="9"/>
      <c r="BO4719" s="9"/>
      <c r="BP4719" s="9"/>
      <c r="BQ4719" s="9"/>
      <c r="BR4719" s="9"/>
      <c r="BS4719" s="9"/>
      <c r="BT4719" s="9"/>
      <c r="BU4719" s="9"/>
      <c r="BV4719" s="9"/>
      <c r="BW4719" s="9"/>
      <c r="BX4719" s="9"/>
      <c r="BY4719" s="9"/>
      <c r="BZ4719" s="9"/>
    </row>
    <row r="4720" spans="1:78">
      <c r="A4720" s="9"/>
      <c r="B4720" s="10"/>
      <c r="D4720" s="9"/>
      <c r="E4720" s="9"/>
      <c r="F4720" s="9"/>
      <c r="G4720" s="9"/>
      <c r="H4720" s="9"/>
      <c r="I4720" s="9"/>
      <c r="J4720" s="9"/>
      <c r="K4720" s="9"/>
      <c r="L4720" s="9"/>
      <c r="M4720" s="9"/>
      <c r="N4720" s="9"/>
      <c r="O4720" s="9"/>
      <c r="P4720" s="9"/>
      <c r="Q4720" s="9"/>
      <c r="R4720" s="9"/>
      <c r="S4720" s="9"/>
      <c r="T4720" s="9"/>
      <c r="U4720" s="9"/>
      <c r="V4720" s="9"/>
      <c r="W4720" s="9"/>
      <c r="X4720" s="9"/>
      <c r="Y4720" s="9"/>
      <c r="Z4720" s="9"/>
      <c r="AA4720" s="9"/>
      <c r="AB4720" s="9"/>
      <c r="AC4720" s="9"/>
      <c r="AD4720" s="9"/>
      <c r="AE4720" s="9"/>
      <c r="AF4720" s="9"/>
      <c r="AG4720" s="9"/>
      <c r="AH4720" s="9"/>
      <c r="AI4720" s="9"/>
      <c r="AJ4720" s="9"/>
      <c r="AK4720" s="9"/>
      <c r="AL4720" s="9"/>
      <c r="AM4720" s="9"/>
      <c r="AN4720" s="9"/>
      <c r="AO4720" s="9"/>
      <c r="AP4720" s="9"/>
      <c r="AQ4720" s="9"/>
      <c r="AR4720" s="9"/>
      <c r="AS4720" s="9"/>
      <c r="AT4720" s="9"/>
      <c r="AU4720" s="9"/>
      <c r="AV4720" s="9"/>
      <c r="AW4720" s="9"/>
      <c r="AX4720" s="9"/>
      <c r="AY4720" s="9"/>
      <c r="AZ4720" s="9"/>
      <c r="BA4720" s="9"/>
      <c r="BB4720" s="9"/>
      <c r="BC4720" s="9"/>
      <c r="BD4720" s="9"/>
      <c r="BE4720" s="9"/>
      <c r="BF4720" s="9"/>
      <c r="BG4720" s="9"/>
      <c r="BH4720" s="9"/>
      <c r="BI4720" s="9"/>
      <c r="BJ4720" s="9"/>
      <c r="BK4720" s="9"/>
      <c r="BL4720" s="9"/>
      <c r="BM4720" s="9"/>
      <c r="BN4720" s="9"/>
      <c r="BO4720" s="9"/>
      <c r="BP4720" s="9"/>
      <c r="BQ4720" s="9"/>
      <c r="BR4720" s="9"/>
      <c r="BS4720" s="9"/>
      <c r="BT4720" s="9"/>
      <c r="BU4720" s="9"/>
      <c r="BV4720" s="9"/>
      <c r="BW4720" s="9"/>
      <c r="BX4720" s="9"/>
      <c r="BY4720" s="9"/>
      <c r="BZ4720" s="9"/>
    </row>
    <row r="4721" spans="1:78">
      <c r="A4721" s="9"/>
      <c r="B4721" s="10"/>
      <c r="D4721" s="9"/>
      <c r="E4721" s="9"/>
      <c r="F4721" s="9"/>
      <c r="G4721" s="9"/>
      <c r="H4721" s="9"/>
      <c r="I4721" s="9"/>
      <c r="J4721" s="9"/>
      <c r="K4721" s="9"/>
      <c r="L4721" s="9"/>
      <c r="M4721" s="9"/>
      <c r="N4721" s="9"/>
      <c r="O4721" s="9"/>
      <c r="P4721" s="9"/>
      <c r="Q4721" s="9"/>
      <c r="R4721" s="9"/>
      <c r="S4721" s="9"/>
      <c r="T4721" s="9"/>
      <c r="U4721" s="9"/>
      <c r="V4721" s="9"/>
      <c r="W4721" s="9"/>
      <c r="X4721" s="9"/>
      <c r="Y4721" s="9"/>
      <c r="Z4721" s="9"/>
      <c r="AA4721" s="9"/>
      <c r="AB4721" s="9"/>
      <c r="AC4721" s="9"/>
      <c r="AD4721" s="9"/>
      <c r="AE4721" s="9"/>
      <c r="AF4721" s="9"/>
      <c r="AG4721" s="9"/>
      <c r="AH4721" s="9"/>
      <c r="AI4721" s="9"/>
      <c r="AJ4721" s="9"/>
      <c r="AK4721" s="9"/>
      <c r="AL4721" s="9"/>
      <c r="AM4721" s="9"/>
      <c r="AN4721" s="9"/>
      <c r="AO4721" s="9"/>
      <c r="AP4721" s="9"/>
      <c r="AQ4721" s="9"/>
      <c r="AR4721" s="9"/>
      <c r="AS4721" s="9"/>
      <c r="AT4721" s="9"/>
      <c r="AU4721" s="9"/>
      <c r="AV4721" s="9"/>
      <c r="AW4721" s="9"/>
      <c r="AX4721" s="9"/>
      <c r="AY4721" s="9"/>
      <c r="AZ4721" s="9"/>
      <c r="BA4721" s="9"/>
      <c r="BB4721" s="9"/>
      <c r="BC4721" s="9"/>
      <c r="BD4721" s="9"/>
      <c r="BE4721" s="9"/>
      <c r="BF4721" s="9"/>
      <c r="BG4721" s="9"/>
      <c r="BH4721" s="9"/>
      <c r="BI4721" s="9"/>
      <c r="BJ4721" s="9"/>
      <c r="BK4721" s="9"/>
      <c r="BL4721" s="9"/>
      <c r="BM4721" s="9"/>
      <c r="BN4721" s="9"/>
      <c r="BO4721" s="9"/>
      <c r="BP4721" s="9"/>
      <c r="BQ4721" s="9"/>
      <c r="BR4721" s="9"/>
      <c r="BS4721" s="9"/>
      <c r="BT4721" s="9"/>
      <c r="BU4721" s="9"/>
      <c r="BV4721" s="9"/>
      <c r="BW4721" s="9"/>
      <c r="BX4721" s="9"/>
      <c r="BY4721" s="9"/>
      <c r="BZ4721" s="9"/>
    </row>
    <row r="4722" spans="1:78">
      <c r="A4722" s="9"/>
      <c r="B4722" s="10"/>
      <c r="D4722" s="9"/>
      <c r="E4722" s="9"/>
      <c r="F4722" s="9"/>
      <c r="G4722" s="9"/>
      <c r="H4722" s="9"/>
      <c r="I4722" s="9"/>
      <c r="J4722" s="9"/>
      <c r="K4722" s="9"/>
      <c r="L4722" s="9"/>
      <c r="M4722" s="9"/>
      <c r="N4722" s="9"/>
      <c r="O4722" s="9"/>
      <c r="P4722" s="9"/>
      <c r="Q4722" s="9"/>
      <c r="R4722" s="9"/>
      <c r="S4722" s="9"/>
      <c r="T4722" s="9"/>
      <c r="U4722" s="9"/>
      <c r="V4722" s="9"/>
      <c r="W4722" s="9"/>
      <c r="X4722" s="9"/>
      <c r="Y4722" s="9"/>
      <c r="Z4722" s="9"/>
      <c r="AA4722" s="9"/>
      <c r="AB4722" s="9"/>
      <c r="AC4722" s="9"/>
      <c r="AD4722" s="9"/>
      <c r="AE4722" s="9"/>
      <c r="AF4722" s="9"/>
      <c r="AG4722" s="9"/>
      <c r="AH4722" s="9"/>
      <c r="AI4722" s="9"/>
      <c r="AJ4722" s="9"/>
      <c r="AK4722" s="9"/>
      <c r="AL4722" s="9"/>
      <c r="AM4722" s="9"/>
      <c r="AN4722" s="9"/>
      <c r="AO4722" s="9"/>
      <c r="AP4722" s="9"/>
      <c r="AQ4722" s="9"/>
      <c r="AR4722" s="9"/>
      <c r="AS4722" s="9"/>
      <c r="AT4722" s="9"/>
      <c r="AU4722" s="9"/>
      <c r="AV4722" s="9"/>
      <c r="AW4722" s="9"/>
      <c r="AX4722" s="9"/>
      <c r="AY4722" s="9"/>
      <c r="AZ4722" s="9"/>
      <c r="BA4722" s="9"/>
      <c r="BB4722" s="9"/>
      <c r="BC4722" s="9"/>
      <c r="BD4722" s="9"/>
      <c r="BE4722" s="9"/>
      <c r="BF4722" s="9"/>
      <c r="BG4722" s="9"/>
      <c r="BH4722" s="9"/>
      <c r="BI4722" s="9"/>
      <c r="BJ4722" s="9"/>
      <c r="BK4722" s="9"/>
      <c r="BL4722" s="9"/>
      <c r="BM4722" s="9"/>
      <c r="BN4722" s="9"/>
      <c r="BO4722" s="9"/>
      <c r="BP4722" s="9"/>
      <c r="BQ4722" s="9"/>
      <c r="BR4722" s="9"/>
      <c r="BS4722" s="9"/>
      <c r="BT4722" s="9"/>
      <c r="BU4722" s="9"/>
      <c r="BV4722" s="9"/>
      <c r="BW4722" s="9"/>
      <c r="BX4722" s="9"/>
      <c r="BY4722" s="9"/>
      <c r="BZ4722" s="9"/>
    </row>
    <row r="4723" spans="1:78">
      <c r="A4723" s="9"/>
      <c r="B4723" s="10"/>
      <c r="D4723" s="9"/>
      <c r="E4723" s="9"/>
      <c r="F4723" s="9"/>
      <c r="G4723" s="9"/>
      <c r="H4723" s="9"/>
      <c r="I4723" s="9"/>
      <c r="J4723" s="9"/>
      <c r="K4723" s="9"/>
      <c r="L4723" s="9"/>
      <c r="M4723" s="9"/>
      <c r="N4723" s="9"/>
      <c r="O4723" s="9"/>
      <c r="P4723" s="9"/>
      <c r="Q4723" s="9"/>
      <c r="R4723" s="9"/>
      <c r="S4723" s="9"/>
      <c r="T4723" s="9"/>
      <c r="U4723" s="9"/>
      <c r="V4723" s="9"/>
      <c r="W4723" s="9"/>
      <c r="X4723" s="9"/>
      <c r="Y4723" s="9"/>
      <c r="Z4723" s="9"/>
      <c r="AA4723" s="9"/>
      <c r="AB4723" s="9"/>
      <c r="AC4723" s="9"/>
      <c r="AD4723" s="9"/>
      <c r="AE4723" s="9"/>
      <c r="AF4723" s="9"/>
      <c r="AG4723" s="9"/>
      <c r="AH4723" s="9"/>
      <c r="AI4723" s="9"/>
      <c r="AJ4723" s="9"/>
      <c r="AK4723" s="9"/>
      <c r="AL4723" s="9"/>
      <c r="AM4723" s="9"/>
      <c r="AN4723" s="9"/>
      <c r="AO4723" s="9"/>
      <c r="AP4723" s="9"/>
      <c r="AQ4723" s="9"/>
      <c r="AR4723" s="9"/>
      <c r="AS4723" s="9"/>
      <c r="AT4723" s="9"/>
      <c r="AU4723" s="9"/>
      <c r="AV4723" s="9"/>
      <c r="AW4723" s="9"/>
      <c r="AX4723" s="9"/>
      <c r="AY4723" s="9"/>
      <c r="AZ4723" s="9"/>
      <c r="BA4723" s="9"/>
      <c r="BB4723" s="9"/>
      <c r="BC4723" s="9"/>
      <c r="BD4723" s="9"/>
      <c r="BE4723" s="9"/>
      <c r="BF4723" s="9"/>
      <c r="BG4723" s="9"/>
      <c r="BH4723" s="9"/>
      <c r="BI4723" s="9"/>
      <c r="BJ4723" s="9"/>
      <c r="BK4723" s="9"/>
      <c r="BL4723" s="9"/>
      <c r="BM4723" s="9"/>
      <c r="BN4723" s="9"/>
      <c r="BO4723" s="9"/>
      <c r="BP4723" s="9"/>
      <c r="BQ4723" s="9"/>
      <c r="BR4723" s="9"/>
      <c r="BS4723" s="9"/>
      <c r="BT4723" s="9"/>
      <c r="BU4723" s="9"/>
      <c r="BV4723" s="9"/>
      <c r="BW4723" s="9"/>
      <c r="BX4723" s="9"/>
      <c r="BY4723" s="9"/>
      <c r="BZ4723" s="9"/>
    </row>
    <row r="4724" spans="1:78">
      <c r="A4724" s="9"/>
      <c r="B4724" s="10"/>
      <c r="D4724" s="9"/>
      <c r="E4724" s="9"/>
      <c r="F4724" s="9"/>
      <c r="G4724" s="9"/>
      <c r="H4724" s="9"/>
      <c r="I4724" s="9"/>
      <c r="J4724" s="9"/>
      <c r="K4724" s="9"/>
      <c r="L4724" s="9"/>
      <c r="M4724" s="9"/>
      <c r="N4724" s="9"/>
      <c r="O4724" s="9"/>
      <c r="P4724" s="9"/>
      <c r="Q4724" s="9"/>
      <c r="R4724" s="9"/>
      <c r="S4724" s="9"/>
      <c r="T4724" s="9"/>
      <c r="U4724" s="9"/>
      <c r="V4724" s="9"/>
      <c r="W4724" s="9"/>
      <c r="X4724" s="9"/>
      <c r="Y4724" s="9"/>
      <c r="Z4724" s="9"/>
      <c r="AA4724" s="9"/>
      <c r="AB4724" s="9"/>
      <c r="AC4724" s="9"/>
      <c r="AD4724" s="9"/>
      <c r="AE4724" s="9"/>
      <c r="AF4724" s="9"/>
      <c r="AG4724" s="9"/>
      <c r="AH4724" s="9"/>
      <c r="AI4724" s="9"/>
      <c r="AJ4724" s="9"/>
      <c r="AK4724" s="9"/>
      <c r="AL4724" s="9"/>
      <c r="AM4724" s="9"/>
      <c r="AN4724" s="9"/>
      <c r="AO4724" s="9"/>
      <c r="AP4724" s="9"/>
      <c r="AQ4724" s="9"/>
      <c r="AR4724" s="9"/>
      <c r="AS4724" s="9"/>
      <c r="AT4724" s="9"/>
      <c r="AU4724" s="9"/>
      <c r="AV4724" s="9"/>
      <c r="AW4724" s="9"/>
      <c r="AX4724" s="9"/>
      <c r="AY4724" s="9"/>
      <c r="AZ4724" s="9"/>
      <c r="BA4724" s="9"/>
      <c r="BB4724" s="9"/>
      <c r="BC4724" s="9"/>
      <c r="BD4724" s="9"/>
      <c r="BE4724" s="9"/>
      <c r="BF4724" s="9"/>
      <c r="BG4724" s="9"/>
      <c r="BH4724" s="9"/>
      <c r="BI4724" s="9"/>
      <c r="BJ4724" s="9"/>
      <c r="BK4724" s="9"/>
      <c r="BL4724" s="9"/>
      <c r="BM4724" s="9"/>
      <c r="BN4724" s="9"/>
      <c r="BO4724" s="9"/>
      <c r="BP4724" s="9"/>
      <c r="BQ4724" s="9"/>
      <c r="BR4724" s="9"/>
      <c r="BS4724" s="9"/>
      <c r="BT4724" s="9"/>
      <c r="BU4724" s="9"/>
      <c r="BV4724" s="9"/>
      <c r="BW4724" s="9"/>
      <c r="BX4724" s="9"/>
      <c r="BY4724" s="9"/>
      <c r="BZ4724" s="9"/>
    </row>
    <row r="4725" spans="1:78">
      <c r="A4725" s="9"/>
      <c r="B4725" s="10"/>
      <c r="D4725" s="9"/>
      <c r="E4725" s="9"/>
      <c r="F4725" s="9"/>
      <c r="G4725" s="9"/>
      <c r="H4725" s="9"/>
      <c r="I4725" s="9"/>
      <c r="J4725" s="9"/>
      <c r="K4725" s="9"/>
      <c r="L4725" s="9"/>
      <c r="M4725" s="9"/>
      <c r="N4725" s="9"/>
      <c r="O4725" s="9"/>
      <c r="P4725" s="9"/>
      <c r="Q4725" s="9"/>
      <c r="R4725" s="9"/>
      <c r="S4725" s="9"/>
      <c r="T4725" s="9"/>
      <c r="U4725" s="9"/>
      <c r="V4725" s="9"/>
      <c r="W4725" s="9"/>
      <c r="X4725" s="9"/>
      <c r="Y4725" s="9"/>
      <c r="Z4725" s="9"/>
      <c r="AA4725" s="9"/>
      <c r="AB4725" s="9"/>
      <c r="AC4725" s="9"/>
      <c r="AD4725" s="9"/>
      <c r="AE4725" s="9"/>
      <c r="AF4725" s="9"/>
      <c r="AG4725" s="9"/>
      <c r="AH4725" s="9"/>
      <c r="AI4725" s="9"/>
      <c r="AJ4725" s="9"/>
      <c r="AK4725" s="9"/>
      <c r="AL4725" s="9"/>
      <c r="AM4725" s="9"/>
      <c r="AN4725" s="9"/>
      <c r="AO4725" s="9"/>
      <c r="AP4725" s="9"/>
      <c r="AQ4725" s="9"/>
      <c r="AR4725" s="9"/>
      <c r="AS4725" s="9"/>
      <c r="AT4725" s="9"/>
      <c r="AU4725" s="9"/>
      <c r="AV4725" s="9"/>
      <c r="AW4725" s="9"/>
      <c r="AX4725" s="9"/>
      <c r="AY4725" s="9"/>
      <c r="AZ4725" s="9"/>
      <c r="BA4725" s="9"/>
      <c r="BB4725" s="9"/>
      <c r="BC4725" s="9"/>
      <c r="BD4725" s="9"/>
      <c r="BE4725" s="9"/>
      <c r="BF4725" s="9"/>
      <c r="BG4725" s="9"/>
      <c r="BH4725" s="9"/>
      <c r="BI4725" s="9"/>
      <c r="BJ4725" s="9"/>
      <c r="BK4725" s="9"/>
      <c r="BL4725" s="9"/>
      <c r="BM4725" s="9"/>
      <c r="BN4725" s="9"/>
      <c r="BO4725" s="9"/>
      <c r="BP4725" s="9"/>
      <c r="BQ4725" s="9"/>
      <c r="BR4725" s="9"/>
      <c r="BS4725" s="9"/>
      <c r="BT4725" s="9"/>
      <c r="BU4725" s="9"/>
      <c r="BV4725" s="9"/>
      <c r="BW4725" s="9"/>
      <c r="BX4725" s="9"/>
      <c r="BY4725" s="9"/>
      <c r="BZ4725" s="9"/>
    </row>
    <row r="4726" spans="1:78">
      <c r="A4726" s="9"/>
      <c r="B4726" s="10"/>
      <c r="D4726" s="9"/>
      <c r="E4726" s="9"/>
      <c r="F4726" s="9"/>
      <c r="G4726" s="9"/>
      <c r="H4726" s="9"/>
      <c r="I4726" s="9"/>
      <c r="J4726" s="9"/>
      <c r="K4726" s="9"/>
      <c r="L4726" s="9"/>
      <c r="M4726" s="9"/>
      <c r="N4726" s="9"/>
      <c r="O4726" s="9"/>
      <c r="P4726" s="9"/>
      <c r="Q4726" s="9"/>
      <c r="R4726" s="9"/>
      <c r="S4726" s="9"/>
      <c r="T4726" s="9"/>
      <c r="U4726" s="9"/>
      <c r="V4726" s="9"/>
      <c r="W4726" s="9"/>
      <c r="X4726" s="9"/>
      <c r="Y4726" s="9"/>
      <c r="Z4726" s="9"/>
      <c r="AA4726" s="9"/>
      <c r="AB4726" s="9"/>
      <c r="AC4726" s="9"/>
      <c r="AD4726" s="9"/>
      <c r="AE4726" s="9"/>
      <c r="AF4726" s="9"/>
      <c r="AG4726" s="9"/>
      <c r="AH4726" s="9"/>
      <c r="AI4726" s="9"/>
      <c r="AJ4726" s="9"/>
      <c r="AK4726" s="9"/>
      <c r="AL4726" s="9"/>
      <c r="AM4726" s="9"/>
      <c r="AN4726" s="9"/>
      <c r="AO4726" s="9"/>
      <c r="AP4726" s="9"/>
      <c r="AQ4726" s="9"/>
      <c r="AR4726" s="9"/>
      <c r="AS4726" s="9"/>
      <c r="AT4726" s="9"/>
      <c r="AU4726" s="9"/>
      <c r="AV4726" s="9"/>
      <c r="AW4726" s="9"/>
      <c r="AX4726" s="9"/>
      <c r="AY4726" s="9"/>
      <c r="AZ4726" s="9"/>
      <c r="BA4726" s="9"/>
      <c r="BB4726" s="9"/>
      <c r="BC4726" s="9"/>
      <c r="BD4726" s="9"/>
      <c r="BE4726" s="9"/>
      <c r="BF4726" s="9"/>
      <c r="BG4726" s="9"/>
      <c r="BH4726" s="9"/>
      <c r="BI4726" s="9"/>
      <c r="BJ4726" s="9"/>
      <c r="BK4726" s="9"/>
      <c r="BL4726" s="9"/>
      <c r="BM4726" s="9"/>
      <c r="BN4726" s="9"/>
      <c r="BO4726" s="9"/>
      <c r="BP4726" s="9"/>
      <c r="BQ4726" s="9"/>
      <c r="BR4726" s="9"/>
      <c r="BS4726" s="9"/>
      <c r="BT4726" s="9"/>
      <c r="BU4726" s="9"/>
      <c r="BV4726" s="9"/>
      <c r="BW4726" s="9"/>
      <c r="BX4726" s="9"/>
      <c r="BY4726" s="9"/>
      <c r="BZ4726" s="9"/>
    </row>
    <row r="4727" spans="1:78">
      <c r="A4727" s="9"/>
      <c r="B4727" s="10"/>
      <c r="D4727" s="9"/>
      <c r="E4727" s="9"/>
      <c r="F4727" s="9"/>
      <c r="G4727" s="9"/>
      <c r="H4727" s="9"/>
      <c r="I4727" s="9"/>
      <c r="J4727" s="9"/>
      <c r="K4727" s="9"/>
      <c r="L4727" s="9"/>
      <c r="M4727" s="9"/>
      <c r="N4727" s="9"/>
      <c r="O4727" s="9"/>
      <c r="P4727" s="9"/>
      <c r="Q4727" s="9"/>
      <c r="R4727" s="9"/>
      <c r="S4727" s="9"/>
      <c r="T4727" s="9"/>
      <c r="U4727" s="9"/>
      <c r="V4727" s="9"/>
      <c r="W4727" s="9"/>
      <c r="X4727" s="9"/>
      <c r="Y4727" s="9"/>
      <c r="Z4727" s="9"/>
      <c r="AA4727" s="9"/>
      <c r="AB4727" s="9"/>
      <c r="AC4727" s="9"/>
      <c r="AD4727" s="9"/>
      <c r="AE4727" s="9"/>
      <c r="AF4727" s="9"/>
      <c r="AG4727" s="9"/>
      <c r="AH4727" s="9"/>
      <c r="AI4727" s="9"/>
      <c r="AJ4727" s="9"/>
      <c r="AK4727" s="9"/>
      <c r="AL4727" s="9"/>
      <c r="AM4727" s="9"/>
      <c r="AN4727" s="9"/>
      <c r="AO4727" s="9"/>
      <c r="AP4727" s="9"/>
      <c r="AQ4727" s="9"/>
      <c r="AR4727" s="9"/>
      <c r="AS4727" s="9"/>
      <c r="AT4727" s="9"/>
      <c r="AU4727" s="9"/>
      <c r="AV4727" s="9"/>
      <c r="AW4727" s="9"/>
      <c r="AX4727" s="9"/>
      <c r="AY4727" s="9"/>
      <c r="AZ4727" s="9"/>
      <c r="BA4727" s="9"/>
      <c r="BB4727" s="9"/>
      <c r="BC4727" s="9"/>
      <c r="BD4727" s="9"/>
      <c r="BE4727" s="9"/>
      <c r="BF4727" s="9"/>
      <c r="BG4727" s="9"/>
      <c r="BH4727" s="9"/>
      <c r="BI4727" s="9"/>
      <c r="BJ4727" s="9"/>
      <c r="BK4727" s="9"/>
      <c r="BL4727" s="9"/>
      <c r="BM4727" s="9"/>
      <c r="BN4727" s="9"/>
      <c r="BO4727" s="9"/>
      <c r="BP4727" s="9"/>
      <c r="BQ4727" s="9"/>
      <c r="BR4727" s="9"/>
      <c r="BS4727" s="9"/>
      <c r="BT4727" s="9"/>
      <c r="BU4727" s="9"/>
      <c r="BV4727" s="9"/>
      <c r="BW4727" s="9"/>
      <c r="BX4727" s="9"/>
      <c r="BY4727" s="9"/>
      <c r="BZ4727" s="9"/>
    </row>
    <row r="4728" spans="1:78">
      <c r="A4728" s="9"/>
      <c r="B4728" s="10"/>
      <c r="D4728" s="9"/>
      <c r="E4728" s="9"/>
      <c r="F4728" s="9"/>
      <c r="G4728" s="9"/>
      <c r="H4728" s="9"/>
      <c r="I4728" s="9"/>
      <c r="J4728" s="9"/>
      <c r="K4728" s="9"/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  <c r="W4728" s="9"/>
      <c r="X4728" s="9"/>
      <c r="Y4728" s="9"/>
      <c r="Z4728" s="9"/>
      <c r="AA4728" s="9"/>
      <c r="AB4728" s="9"/>
      <c r="AC4728" s="9"/>
      <c r="AD4728" s="9"/>
      <c r="AE4728" s="9"/>
      <c r="AF4728" s="9"/>
      <c r="AG4728" s="9"/>
      <c r="AH4728" s="9"/>
      <c r="AI4728" s="9"/>
      <c r="AJ4728" s="9"/>
      <c r="AK4728" s="9"/>
      <c r="AL4728" s="9"/>
      <c r="AM4728" s="9"/>
      <c r="AN4728" s="9"/>
      <c r="AO4728" s="9"/>
      <c r="AP4728" s="9"/>
      <c r="AQ4728" s="9"/>
      <c r="AR4728" s="9"/>
      <c r="AS4728" s="9"/>
      <c r="AT4728" s="9"/>
      <c r="AU4728" s="9"/>
      <c r="AV4728" s="9"/>
      <c r="AW4728" s="9"/>
      <c r="AX4728" s="9"/>
      <c r="AY4728" s="9"/>
      <c r="AZ4728" s="9"/>
      <c r="BA4728" s="9"/>
      <c r="BB4728" s="9"/>
      <c r="BC4728" s="9"/>
      <c r="BD4728" s="9"/>
      <c r="BE4728" s="9"/>
      <c r="BF4728" s="9"/>
      <c r="BG4728" s="9"/>
      <c r="BH4728" s="9"/>
      <c r="BI4728" s="9"/>
      <c r="BJ4728" s="9"/>
      <c r="BK4728" s="9"/>
      <c r="BL4728" s="9"/>
      <c r="BM4728" s="9"/>
      <c r="BN4728" s="9"/>
      <c r="BO4728" s="9"/>
      <c r="BP4728" s="9"/>
      <c r="BQ4728" s="9"/>
      <c r="BR4728" s="9"/>
      <c r="BS4728" s="9"/>
      <c r="BT4728" s="9"/>
      <c r="BU4728" s="9"/>
      <c r="BV4728" s="9"/>
      <c r="BW4728" s="9"/>
      <c r="BX4728" s="9"/>
      <c r="BY4728" s="9"/>
      <c r="BZ4728" s="9"/>
    </row>
    <row r="4729" spans="1:78">
      <c r="A4729" s="9"/>
      <c r="B4729" s="10"/>
      <c r="D4729" s="9"/>
      <c r="E4729" s="9"/>
      <c r="F4729" s="9"/>
      <c r="G4729" s="9"/>
      <c r="H4729" s="9"/>
      <c r="I4729" s="9"/>
      <c r="J4729" s="9"/>
      <c r="K4729" s="9"/>
      <c r="L4729" s="9"/>
      <c r="M4729" s="9"/>
      <c r="N4729" s="9"/>
      <c r="O4729" s="9"/>
      <c r="P4729" s="9"/>
      <c r="Q4729" s="9"/>
      <c r="R4729" s="9"/>
      <c r="S4729" s="9"/>
      <c r="T4729" s="9"/>
      <c r="U4729" s="9"/>
      <c r="V4729" s="9"/>
      <c r="W4729" s="9"/>
      <c r="X4729" s="9"/>
      <c r="Y4729" s="9"/>
      <c r="Z4729" s="9"/>
      <c r="AA4729" s="9"/>
      <c r="AB4729" s="9"/>
      <c r="AC4729" s="9"/>
      <c r="AD4729" s="9"/>
      <c r="AE4729" s="9"/>
      <c r="AF4729" s="9"/>
      <c r="AG4729" s="9"/>
      <c r="AH4729" s="9"/>
      <c r="AI4729" s="9"/>
      <c r="AJ4729" s="9"/>
      <c r="AK4729" s="9"/>
      <c r="AL4729" s="9"/>
      <c r="AM4729" s="9"/>
      <c r="AN4729" s="9"/>
      <c r="AO4729" s="9"/>
      <c r="AP4729" s="9"/>
      <c r="AQ4729" s="9"/>
      <c r="AR4729" s="9"/>
      <c r="AS4729" s="9"/>
      <c r="AT4729" s="9"/>
      <c r="AU4729" s="9"/>
      <c r="AV4729" s="9"/>
      <c r="AW4729" s="9"/>
      <c r="AX4729" s="9"/>
      <c r="AY4729" s="9"/>
      <c r="AZ4729" s="9"/>
      <c r="BA4729" s="9"/>
      <c r="BB4729" s="9"/>
      <c r="BC4729" s="9"/>
      <c r="BD4729" s="9"/>
      <c r="BE4729" s="9"/>
      <c r="BF4729" s="9"/>
      <c r="BG4729" s="9"/>
      <c r="BH4729" s="9"/>
      <c r="BI4729" s="9"/>
      <c r="BJ4729" s="9"/>
      <c r="BK4729" s="9"/>
      <c r="BL4729" s="9"/>
      <c r="BM4729" s="9"/>
      <c r="BN4729" s="9"/>
      <c r="BO4729" s="9"/>
      <c r="BP4729" s="9"/>
      <c r="BQ4729" s="9"/>
      <c r="BR4729" s="9"/>
      <c r="BS4729" s="9"/>
      <c r="BT4729" s="9"/>
      <c r="BU4729" s="9"/>
      <c r="BV4729" s="9"/>
      <c r="BW4729" s="9"/>
      <c r="BX4729" s="9"/>
      <c r="BY4729" s="9"/>
      <c r="BZ4729" s="9"/>
    </row>
    <row r="4730" spans="1:78">
      <c r="A4730" s="9"/>
      <c r="B4730" s="10"/>
      <c r="D4730" s="9"/>
      <c r="E4730" s="9"/>
      <c r="F4730" s="9"/>
      <c r="G4730" s="9"/>
      <c r="H4730" s="9"/>
      <c r="I4730" s="9"/>
      <c r="J4730" s="9"/>
      <c r="K4730" s="9"/>
      <c r="L4730" s="9"/>
      <c r="M4730" s="9"/>
      <c r="N4730" s="9"/>
      <c r="O4730" s="9"/>
      <c r="P4730" s="9"/>
      <c r="Q4730" s="9"/>
      <c r="R4730" s="9"/>
      <c r="S4730" s="9"/>
      <c r="T4730" s="9"/>
      <c r="U4730" s="9"/>
      <c r="V4730" s="9"/>
      <c r="W4730" s="9"/>
      <c r="X4730" s="9"/>
      <c r="Y4730" s="9"/>
      <c r="Z4730" s="9"/>
      <c r="AA4730" s="9"/>
      <c r="AB4730" s="9"/>
      <c r="AC4730" s="9"/>
      <c r="AD4730" s="9"/>
      <c r="AE4730" s="9"/>
      <c r="AF4730" s="9"/>
      <c r="AG4730" s="9"/>
      <c r="AH4730" s="9"/>
      <c r="AI4730" s="9"/>
      <c r="AJ4730" s="9"/>
      <c r="AK4730" s="9"/>
      <c r="AL4730" s="9"/>
      <c r="AM4730" s="9"/>
      <c r="AN4730" s="9"/>
      <c r="AO4730" s="9"/>
      <c r="AP4730" s="9"/>
      <c r="AQ4730" s="9"/>
      <c r="AR4730" s="9"/>
      <c r="AS4730" s="9"/>
      <c r="AT4730" s="9"/>
      <c r="AU4730" s="9"/>
      <c r="AV4730" s="9"/>
      <c r="AW4730" s="9"/>
      <c r="AX4730" s="9"/>
      <c r="AY4730" s="9"/>
      <c r="AZ4730" s="9"/>
      <c r="BA4730" s="9"/>
      <c r="BB4730" s="9"/>
      <c r="BC4730" s="9"/>
      <c r="BD4730" s="9"/>
      <c r="BE4730" s="9"/>
      <c r="BF4730" s="9"/>
      <c r="BG4730" s="9"/>
      <c r="BH4730" s="9"/>
      <c r="BI4730" s="9"/>
      <c r="BJ4730" s="9"/>
      <c r="BK4730" s="9"/>
      <c r="BL4730" s="9"/>
      <c r="BM4730" s="9"/>
      <c r="BN4730" s="9"/>
      <c r="BO4730" s="9"/>
      <c r="BP4730" s="9"/>
      <c r="BQ4730" s="9"/>
      <c r="BR4730" s="9"/>
      <c r="BS4730" s="9"/>
      <c r="BT4730" s="9"/>
      <c r="BU4730" s="9"/>
      <c r="BV4730" s="9"/>
      <c r="BW4730" s="9"/>
      <c r="BX4730" s="9"/>
      <c r="BY4730" s="9"/>
      <c r="BZ4730" s="9"/>
    </row>
    <row r="4731" spans="1:78">
      <c r="A4731" s="9"/>
      <c r="B4731" s="10"/>
      <c r="D4731" s="9"/>
      <c r="E4731" s="9"/>
      <c r="F4731" s="9"/>
      <c r="G4731" s="9"/>
      <c r="H4731" s="9"/>
      <c r="I4731" s="9"/>
      <c r="J4731" s="9"/>
      <c r="K4731" s="9"/>
      <c r="L4731" s="9"/>
      <c r="M4731" s="9"/>
      <c r="N4731" s="9"/>
      <c r="O4731" s="9"/>
      <c r="P4731" s="9"/>
      <c r="Q4731" s="9"/>
      <c r="R4731" s="9"/>
      <c r="S4731" s="9"/>
      <c r="T4731" s="9"/>
      <c r="U4731" s="9"/>
      <c r="V4731" s="9"/>
      <c r="W4731" s="9"/>
      <c r="X4731" s="9"/>
      <c r="Y4731" s="9"/>
      <c r="Z4731" s="9"/>
      <c r="AA4731" s="9"/>
      <c r="AB4731" s="9"/>
      <c r="AC4731" s="9"/>
      <c r="AD4731" s="9"/>
      <c r="AE4731" s="9"/>
      <c r="AF4731" s="9"/>
      <c r="AG4731" s="9"/>
      <c r="AH4731" s="9"/>
      <c r="AI4731" s="9"/>
      <c r="AJ4731" s="9"/>
      <c r="AK4731" s="9"/>
      <c r="AL4731" s="9"/>
      <c r="AM4731" s="9"/>
      <c r="AN4731" s="9"/>
      <c r="AO4731" s="9"/>
      <c r="AP4731" s="9"/>
      <c r="AQ4731" s="9"/>
      <c r="AR4731" s="9"/>
      <c r="AS4731" s="9"/>
      <c r="AT4731" s="9"/>
      <c r="AU4731" s="9"/>
      <c r="AV4731" s="9"/>
      <c r="AW4731" s="9"/>
      <c r="AX4731" s="9"/>
      <c r="AY4731" s="9"/>
      <c r="AZ4731" s="9"/>
      <c r="BA4731" s="9"/>
      <c r="BB4731" s="9"/>
      <c r="BC4731" s="9"/>
      <c r="BD4731" s="9"/>
      <c r="BE4731" s="9"/>
      <c r="BF4731" s="9"/>
      <c r="BG4731" s="9"/>
      <c r="BH4731" s="9"/>
      <c r="BI4731" s="9"/>
      <c r="BJ4731" s="9"/>
      <c r="BK4731" s="9"/>
      <c r="BL4731" s="9"/>
      <c r="BM4731" s="9"/>
      <c r="BN4731" s="9"/>
      <c r="BO4731" s="9"/>
      <c r="BP4731" s="9"/>
      <c r="BQ4731" s="9"/>
      <c r="BR4731" s="9"/>
      <c r="BS4731" s="9"/>
      <c r="BT4731" s="9"/>
      <c r="BU4731" s="9"/>
      <c r="BV4731" s="9"/>
      <c r="BW4731" s="9"/>
      <c r="BX4731" s="9"/>
      <c r="BY4731" s="9"/>
      <c r="BZ4731" s="9"/>
    </row>
    <row r="4732" spans="1:78">
      <c r="A4732" s="9"/>
      <c r="B4732" s="10"/>
      <c r="D4732" s="9"/>
      <c r="E4732" s="9"/>
      <c r="F4732" s="9"/>
      <c r="G4732" s="9"/>
      <c r="H4732" s="9"/>
      <c r="I4732" s="9"/>
      <c r="J4732" s="9"/>
      <c r="K4732" s="9"/>
      <c r="L4732" s="9"/>
      <c r="M4732" s="9"/>
      <c r="N4732" s="9"/>
      <c r="O4732" s="9"/>
      <c r="P4732" s="9"/>
      <c r="Q4732" s="9"/>
      <c r="R4732" s="9"/>
      <c r="S4732" s="9"/>
      <c r="T4732" s="9"/>
      <c r="U4732" s="9"/>
      <c r="V4732" s="9"/>
      <c r="W4732" s="9"/>
      <c r="X4732" s="9"/>
      <c r="Y4732" s="9"/>
      <c r="Z4732" s="9"/>
      <c r="AA4732" s="9"/>
      <c r="AB4732" s="9"/>
      <c r="AC4732" s="9"/>
      <c r="AD4732" s="9"/>
      <c r="AE4732" s="9"/>
      <c r="AF4732" s="9"/>
      <c r="AG4732" s="9"/>
      <c r="AH4732" s="9"/>
      <c r="AI4732" s="9"/>
      <c r="AJ4732" s="9"/>
      <c r="AK4732" s="9"/>
      <c r="AL4732" s="9"/>
      <c r="AM4732" s="9"/>
      <c r="AN4732" s="9"/>
      <c r="AO4732" s="9"/>
      <c r="AP4732" s="9"/>
      <c r="AQ4732" s="9"/>
      <c r="AR4732" s="9"/>
      <c r="AS4732" s="9"/>
      <c r="AT4732" s="9"/>
      <c r="AU4732" s="9"/>
      <c r="AV4732" s="9"/>
      <c r="AW4732" s="9"/>
      <c r="AX4732" s="9"/>
      <c r="AY4732" s="9"/>
      <c r="AZ4732" s="9"/>
      <c r="BA4732" s="9"/>
      <c r="BB4732" s="9"/>
      <c r="BC4732" s="9"/>
      <c r="BD4732" s="9"/>
      <c r="BE4732" s="9"/>
      <c r="BF4732" s="9"/>
      <c r="BG4732" s="9"/>
      <c r="BH4732" s="9"/>
      <c r="BI4732" s="9"/>
      <c r="BJ4732" s="9"/>
      <c r="BK4732" s="9"/>
      <c r="BL4732" s="9"/>
      <c r="BM4732" s="9"/>
      <c r="BN4732" s="9"/>
      <c r="BO4732" s="9"/>
      <c r="BP4732" s="9"/>
      <c r="BQ4732" s="9"/>
      <c r="BR4732" s="9"/>
      <c r="BS4732" s="9"/>
      <c r="BT4732" s="9"/>
      <c r="BU4732" s="9"/>
      <c r="BV4732" s="9"/>
      <c r="BW4732" s="9"/>
      <c r="BX4732" s="9"/>
      <c r="BY4732" s="9"/>
      <c r="BZ4732" s="9"/>
    </row>
    <row r="4733" spans="1:78">
      <c r="A4733" s="9"/>
      <c r="B4733" s="10"/>
      <c r="D4733" s="9"/>
      <c r="E4733" s="9"/>
      <c r="F4733" s="9"/>
      <c r="G4733" s="9"/>
      <c r="H4733" s="9"/>
      <c r="I4733" s="9"/>
      <c r="J4733" s="9"/>
      <c r="K4733" s="9"/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  <c r="W4733" s="9"/>
      <c r="X4733" s="9"/>
      <c r="Y4733" s="9"/>
      <c r="Z4733" s="9"/>
      <c r="AA4733" s="9"/>
      <c r="AB4733" s="9"/>
      <c r="AC4733" s="9"/>
      <c r="AD4733" s="9"/>
      <c r="AE4733" s="9"/>
      <c r="AF4733" s="9"/>
      <c r="AG4733" s="9"/>
      <c r="AH4733" s="9"/>
      <c r="AI4733" s="9"/>
      <c r="AJ4733" s="9"/>
      <c r="AK4733" s="9"/>
      <c r="AL4733" s="9"/>
      <c r="AM4733" s="9"/>
      <c r="AN4733" s="9"/>
      <c r="AO4733" s="9"/>
      <c r="AP4733" s="9"/>
      <c r="AQ4733" s="9"/>
      <c r="AR4733" s="9"/>
      <c r="AS4733" s="9"/>
      <c r="AT4733" s="9"/>
      <c r="AU4733" s="9"/>
      <c r="AV4733" s="9"/>
      <c r="AW4733" s="9"/>
      <c r="AX4733" s="9"/>
      <c r="AY4733" s="9"/>
      <c r="AZ4733" s="9"/>
      <c r="BA4733" s="9"/>
      <c r="BB4733" s="9"/>
      <c r="BC4733" s="9"/>
      <c r="BD4733" s="9"/>
      <c r="BE4733" s="9"/>
      <c r="BF4733" s="9"/>
      <c r="BG4733" s="9"/>
      <c r="BH4733" s="9"/>
      <c r="BI4733" s="9"/>
      <c r="BJ4733" s="9"/>
      <c r="BK4733" s="9"/>
      <c r="BL4733" s="9"/>
      <c r="BM4733" s="9"/>
      <c r="BN4733" s="9"/>
      <c r="BO4733" s="9"/>
      <c r="BP4733" s="9"/>
      <c r="BQ4733" s="9"/>
      <c r="BR4733" s="9"/>
      <c r="BS4733" s="9"/>
      <c r="BT4733" s="9"/>
      <c r="BU4733" s="9"/>
      <c r="BV4733" s="9"/>
      <c r="BW4733" s="9"/>
      <c r="BX4733" s="9"/>
      <c r="BY4733" s="9"/>
      <c r="BZ4733" s="9"/>
    </row>
    <row r="4734" spans="1:78">
      <c r="A4734" s="9"/>
      <c r="B4734" s="10"/>
      <c r="D4734" s="9"/>
      <c r="E4734" s="9"/>
      <c r="F4734" s="9"/>
      <c r="G4734" s="9"/>
      <c r="H4734" s="9"/>
      <c r="I4734" s="9"/>
      <c r="J4734" s="9"/>
      <c r="K4734" s="9"/>
      <c r="L4734" s="9"/>
      <c r="M4734" s="9"/>
      <c r="N4734" s="9"/>
      <c r="O4734" s="9"/>
      <c r="P4734" s="9"/>
      <c r="Q4734" s="9"/>
      <c r="R4734" s="9"/>
      <c r="S4734" s="9"/>
      <c r="T4734" s="9"/>
      <c r="U4734" s="9"/>
      <c r="V4734" s="9"/>
      <c r="W4734" s="9"/>
      <c r="X4734" s="9"/>
      <c r="Y4734" s="9"/>
      <c r="Z4734" s="9"/>
      <c r="AA4734" s="9"/>
      <c r="AB4734" s="9"/>
      <c r="AC4734" s="9"/>
      <c r="AD4734" s="9"/>
      <c r="AE4734" s="9"/>
      <c r="AF4734" s="9"/>
      <c r="AG4734" s="9"/>
      <c r="AH4734" s="9"/>
      <c r="AI4734" s="9"/>
      <c r="AJ4734" s="9"/>
      <c r="AK4734" s="9"/>
      <c r="AL4734" s="9"/>
      <c r="AM4734" s="9"/>
      <c r="AN4734" s="9"/>
      <c r="AO4734" s="9"/>
      <c r="AP4734" s="9"/>
      <c r="AQ4734" s="9"/>
      <c r="AR4734" s="9"/>
      <c r="AS4734" s="9"/>
      <c r="AT4734" s="9"/>
      <c r="AU4734" s="9"/>
      <c r="AV4734" s="9"/>
      <c r="AW4734" s="9"/>
      <c r="AX4734" s="9"/>
      <c r="AY4734" s="9"/>
      <c r="AZ4734" s="9"/>
      <c r="BA4734" s="9"/>
      <c r="BB4734" s="9"/>
      <c r="BC4734" s="9"/>
      <c r="BD4734" s="9"/>
      <c r="BE4734" s="9"/>
      <c r="BF4734" s="9"/>
      <c r="BG4734" s="9"/>
      <c r="BH4734" s="9"/>
      <c r="BI4734" s="9"/>
      <c r="BJ4734" s="9"/>
      <c r="BK4734" s="9"/>
      <c r="BL4734" s="9"/>
      <c r="BM4734" s="9"/>
      <c r="BN4734" s="9"/>
      <c r="BO4734" s="9"/>
      <c r="BP4734" s="9"/>
      <c r="BQ4734" s="9"/>
      <c r="BR4734" s="9"/>
      <c r="BS4734" s="9"/>
      <c r="BT4734" s="9"/>
      <c r="BU4734" s="9"/>
      <c r="BV4734" s="9"/>
      <c r="BW4734" s="9"/>
      <c r="BX4734" s="9"/>
      <c r="BY4734" s="9"/>
      <c r="BZ4734" s="9"/>
    </row>
    <row r="4735" spans="1:78">
      <c r="A4735" s="9"/>
      <c r="B4735" s="10"/>
      <c r="D4735" s="9"/>
      <c r="E4735" s="9"/>
      <c r="F4735" s="9"/>
      <c r="G4735" s="9"/>
      <c r="H4735" s="9"/>
      <c r="I4735" s="9"/>
      <c r="J4735" s="9"/>
      <c r="K4735" s="9"/>
      <c r="L4735" s="9"/>
      <c r="M4735" s="9"/>
      <c r="N4735" s="9"/>
      <c r="O4735" s="9"/>
      <c r="P4735" s="9"/>
      <c r="Q4735" s="9"/>
      <c r="R4735" s="9"/>
      <c r="S4735" s="9"/>
      <c r="T4735" s="9"/>
      <c r="U4735" s="9"/>
      <c r="V4735" s="9"/>
      <c r="W4735" s="9"/>
      <c r="X4735" s="9"/>
      <c r="Y4735" s="9"/>
      <c r="Z4735" s="9"/>
      <c r="AA4735" s="9"/>
      <c r="AB4735" s="9"/>
      <c r="AC4735" s="9"/>
      <c r="AD4735" s="9"/>
      <c r="AE4735" s="9"/>
      <c r="AF4735" s="9"/>
      <c r="AG4735" s="9"/>
      <c r="AH4735" s="9"/>
      <c r="AI4735" s="9"/>
      <c r="AJ4735" s="9"/>
      <c r="AK4735" s="9"/>
      <c r="AL4735" s="9"/>
      <c r="AM4735" s="9"/>
      <c r="AN4735" s="9"/>
      <c r="AO4735" s="9"/>
      <c r="AP4735" s="9"/>
      <c r="AQ4735" s="9"/>
      <c r="AR4735" s="9"/>
      <c r="AS4735" s="9"/>
      <c r="AT4735" s="9"/>
      <c r="AU4735" s="9"/>
      <c r="AV4735" s="9"/>
      <c r="AW4735" s="9"/>
      <c r="AX4735" s="9"/>
      <c r="AY4735" s="9"/>
      <c r="AZ4735" s="9"/>
      <c r="BA4735" s="9"/>
      <c r="BB4735" s="9"/>
      <c r="BC4735" s="9"/>
      <c r="BD4735" s="9"/>
      <c r="BE4735" s="9"/>
      <c r="BF4735" s="9"/>
      <c r="BG4735" s="9"/>
      <c r="BH4735" s="9"/>
      <c r="BI4735" s="9"/>
      <c r="BJ4735" s="9"/>
      <c r="BK4735" s="9"/>
      <c r="BL4735" s="9"/>
      <c r="BM4735" s="9"/>
      <c r="BN4735" s="9"/>
      <c r="BO4735" s="9"/>
      <c r="BP4735" s="9"/>
      <c r="BQ4735" s="9"/>
      <c r="BR4735" s="9"/>
      <c r="BS4735" s="9"/>
      <c r="BT4735" s="9"/>
      <c r="BU4735" s="9"/>
      <c r="BV4735" s="9"/>
      <c r="BW4735" s="9"/>
      <c r="BX4735" s="9"/>
      <c r="BY4735" s="9"/>
      <c r="BZ4735" s="9"/>
    </row>
    <row r="4736" spans="1:78">
      <c r="A4736" s="9"/>
      <c r="B4736" s="10"/>
      <c r="D4736" s="9"/>
      <c r="E4736" s="9"/>
      <c r="F4736" s="9"/>
      <c r="G4736" s="9"/>
      <c r="H4736" s="9"/>
      <c r="I4736" s="9"/>
      <c r="J4736" s="9"/>
      <c r="K4736" s="9"/>
      <c r="L4736" s="9"/>
      <c r="M4736" s="9"/>
      <c r="N4736" s="9"/>
      <c r="O4736" s="9"/>
      <c r="P4736" s="9"/>
      <c r="Q4736" s="9"/>
      <c r="R4736" s="9"/>
      <c r="S4736" s="9"/>
      <c r="T4736" s="9"/>
      <c r="U4736" s="9"/>
      <c r="V4736" s="9"/>
      <c r="W4736" s="9"/>
      <c r="X4736" s="9"/>
      <c r="Y4736" s="9"/>
      <c r="Z4736" s="9"/>
      <c r="AA4736" s="9"/>
      <c r="AB4736" s="9"/>
      <c r="AC4736" s="9"/>
      <c r="AD4736" s="9"/>
      <c r="AE4736" s="9"/>
      <c r="AF4736" s="9"/>
      <c r="AG4736" s="9"/>
      <c r="AH4736" s="9"/>
      <c r="AI4736" s="9"/>
      <c r="AJ4736" s="9"/>
      <c r="AK4736" s="9"/>
      <c r="AL4736" s="9"/>
      <c r="AM4736" s="9"/>
      <c r="AN4736" s="9"/>
      <c r="AO4736" s="9"/>
      <c r="AP4736" s="9"/>
      <c r="AQ4736" s="9"/>
      <c r="AR4736" s="9"/>
      <c r="AS4736" s="9"/>
      <c r="AT4736" s="9"/>
      <c r="AU4736" s="9"/>
      <c r="AV4736" s="9"/>
      <c r="AW4736" s="9"/>
      <c r="AX4736" s="9"/>
      <c r="AY4736" s="9"/>
      <c r="AZ4736" s="9"/>
      <c r="BA4736" s="9"/>
      <c r="BB4736" s="9"/>
      <c r="BC4736" s="9"/>
      <c r="BD4736" s="9"/>
      <c r="BE4736" s="9"/>
      <c r="BF4736" s="9"/>
      <c r="BG4736" s="9"/>
      <c r="BH4736" s="9"/>
      <c r="BI4736" s="9"/>
      <c r="BJ4736" s="9"/>
      <c r="BK4736" s="9"/>
      <c r="BL4736" s="9"/>
      <c r="BM4736" s="9"/>
      <c r="BN4736" s="9"/>
      <c r="BO4736" s="9"/>
      <c r="BP4736" s="9"/>
      <c r="BQ4736" s="9"/>
      <c r="BR4736" s="9"/>
      <c r="BS4736" s="9"/>
      <c r="BT4736" s="9"/>
      <c r="BU4736" s="9"/>
      <c r="BV4736" s="9"/>
      <c r="BW4736" s="9"/>
      <c r="BX4736" s="9"/>
      <c r="BY4736" s="9"/>
      <c r="BZ4736" s="9"/>
    </row>
    <row r="4737" spans="1:78">
      <c r="A4737" s="9"/>
      <c r="B4737" s="10"/>
      <c r="D4737" s="9"/>
      <c r="E4737" s="9"/>
      <c r="F4737" s="9"/>
      <c r="G4737" s="9"/>
      <c r="H4737" s="9"/>
      <c r="I4737" s="9"/>
      <c r="J4737" s="9"/>
      <c r="K4737" s="9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  <c r="W4737" s="9"/>
      <c r="X4737" s="9"/>
      <c r="Y4737" s="9"/>
      <c r="Z4737" s="9"/>
      <c r="AA4737" s="9"/>
      <c r="AB4737" s="9"/>
      <c r="AC4737" s="9"/>
      <c r="AD4737" s="9"/>
      <c r="AE4737" s="9"/>
      <c r="AF4737" s="9"/>
      <c r="AG4737" s="9"/>
      <c r="AH4737" s="9"/>
      <c r="AI4737" s="9"/>
      <c r="AJ4737" s="9"/>
      <c r="AK4737" s="9"/>
      <c r="AL4737" s="9"/>
      <c r="AM4737" s="9"/>
      <c r="AN4737" s="9"/>
      <c r="AO4737" s="9"/>
      <c r="AP4737" s="9"/>
      <c r="AQ4737" s="9"/>
      <c r="AR4737" s="9"/>
      <c r="AS4737" s="9"/>
      <c r="AT4737" s="9"/>
      <c r="AU4737" s="9"/>
      <c r="AV4737" s="9"/>
      <c r="AW4737" s="9"/>
      <c r="AX4737" s="9"/>
      <c r="AY4737" s="9"/>
      <c r="AZ4737" s="9"/>
      <c r="BA4737" s="9"/>
      <c r="BB4737" s="9"/>
      <c r="BC4737" s="9"/>
      <c r="BD4737" s="9"/>
      <c r="BE4737" s="9"/>
      <c r="BF4737" s="9"/>
      <c r="BG4737" s="9"/>
      <c r="BH4737" s="9"/>
      <c r="BI4737" s="9"/>
      <c r="BJ4737" s="9"/>
      <c r="BK4737" s="9"/>
      <c r="BL4737" s="9"/>
      <c r="BM4737" s="9"/>
      <c r="BN4737" s="9"/>
      <c r="BO4737" s="9"/>
      <c r="BP4737" s="9"/>
      <c r="BQ4737" s="9"/>
      <c r="BR4737" s="9"/>
      <c r="BS4737" s="9"/>
      <c r="BT4737" s="9"/>
      <c r="BU4737" s="9"/>
      <c r="BV4737" s="9"/>
      <c r="BW4737" s="9"/>
      <c r="BX4737" s="9"/>
      <c r="BY4737" s="9"/>
      <c r="BZ4737" s="9"/>
    </row>
    <row r="4738" spans="1:78">
      <c r="A4738" s="9"/>
      <c r="B4738" s="10"/>
      <c r="D4738" s="9"/>
      <c r="E4738" s="9"/>
      <c r="F4738" s="9"/>
      <c r="G4738" s="9"/>
      <c r="H4738" s="9"/>
      <c r="I4738" s="9"/>
      <c r="J4738" s="9"/>
      <c r="K4738" s="9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  <c r="W4738" s="9"/>
      <c r="X4738" s="9"/>
      <c r="Y4738" s="9"/>
      <c r="Z4738" s="9"/>
      <c r="AA4738" s="9"/>
      <c r="AB4738" s="9"/>
      <c r="AC4738" s="9"/>
      <c r="AD4738" s="9"/>
      <c r="AE4738" s="9"/>
      <c r="AF4738" s="9"/>
      <c r="AG4738" s="9"/>
      <c r="AH4738" s="9"/>
      <c r="AI4738" s="9"/>
      <c r="AJ4738" s="9"/>
      <c r="AK4738" s="9"/>
      <c r="AL4738" s="9"/>
      <c r="AM4738" s="9"/>
      <c r="AN4738" s="9"/>
      <c r="AO4738" s="9"/>
      <c r="AP4738" s="9"/>
      <c r="AQ4738" s="9"/>
      <c r="AR4738" s="9"/>
      <c r="AS4738" s="9"/>
      <c r="AT4738" s="9"/>
      <c r="AU4738" s="9"/>
      <c r="AV4738" s="9"/>
      <c r="AW4738" s="9"/>
      <c r="AX4738" s="9"/>
      <c r="AY4738" s="9"/>
      <c r="AZ4738" s="9"/>
      <c r="BA4738" s="9"/>
      <c r="BB4738" s="9"/>
      <c r="BC4738" s="9"/>
      <c r="BD4738" s="9"/>
      <c r="BE4738" s="9"/>
      <c r="BF4738" s="9"/>
      <c r="BG4738" s="9"/>
      <c r="BH4738" s="9"/>
      <c r="BI4738" s="9"/>
      <c r="BJ4738" s="9"/>
      <c r="BK4738" s="9"/>
      <c r="BL4738" s="9"/>
      <c r="BM4738" s="9"/>
      <c r="BN4738" s="9"/>
      <c r="BO4738" s="9"/>
      <c r="BP4738" s="9"/>
      <c r="BQ4738" s="9"/>
      <c r="BR4738" s="9"/>
      <c r="BS4738" s="9"/>
      <c r="BT4738" s="9"/>
      <c r="BU4738" s="9"/>
      <c r="BV4738" s="9"/>
      <c r="BW4738" s="9"/>
      <c r="BX4738" s="9"/>
      <c r="BY4738" s="9"/>
      <c r="BZ4738" s="9"/>
    </row>
    <row r="4739" spans="1:78">
      <c r="A4739" s="9"/>
      <c r="B4739" s="10"/>
      <c r="D4739" s="9"/>
      <c r="E4739" s="9"/>
      <c r="F4739" s="9"/>
      <c r="G4739" s="9"/>
      <c r="H4739" s="9"/>
      <c r="I4739" s="9"/>
      <c r="J4739" s="9"/>
      <c r="K4739" s="9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  <c r="W4739" s="9"/>
      <c r="X4739" s="9"/>
      <c r="Y4739" s="9"/>
      <c r="Z4739" s="9"/>
      <c r="AA4739" s="9"/>
      <c r="AB4739" s="9"/>
      <c r="AC4739" s="9"/>
      <c r="AD4739" s="9"/>
      <c r="AE4739" s="9"/>
      <c r="AF4739" s="9"/>
      <c r="AG4739" s="9"/>
      <c r="AH4739" s="9"/>
      <c r="AI4739" s="9"/>
      <c r="AJ4739" s="9"/>
      <c r="AK4739" s="9"/>
      <c r="AL4739" s="9"/>
      <c r="AM4739" s="9"/>
      <c r="AN4739" s="9"/>
      <c r="AO4739" s="9"/>
      <c r="AP4739" s="9"/>
      <c r="AQ4739" s="9"/>
      <c r="AR4739" s="9"/>
      <c r="AS4739" s="9"/>
      <c r="AT4739" s="9"/>
      <c r="AU4739" s="9"/>
      <c r="AV4739" s="9"/>
      <c r="AW4739" s="9"/>
      <c r="AX4739" s="9"/>
      <c r="AY4739" s="9"/>
      <c r="AZ4739" s="9"/>
      <c r="BA4739" s="9"/>
      <c r="BB4739" s="9"/>
      <c r="BC4739" s="9"/>
      <c r="BD4739" s="9"/>
      <c r="BE4739" s="9"/>
      <c r="BF4739" s="9"/>
      <c r="BG4739" s="9"/>
      <c r="BH4739" s="9"/>
      <c r="BI4739" s="9"/>
      <c r="BJ4739" s="9"/>
      <c r="BK4739" s="9"/>
      <c r="BL4739" s="9"/>
      <c r="BM4739" s="9"/>
      <c r="BN4739" s="9"/>
      <c r="BO4739" s="9"/>
      <c r="BP4739" s="9"/>
      <c r="BQ4739" s="9"/>
      <c r="BR4739" s="9"/>
      <c r="BS4739" s="9"/>
      <c r="BT4739" s="9"/>
      <c r="BU4739" s="9"/>
      <c r="BV4739" s="9"/>
      <c r="BW4739" s="9"/>
      <c r="BX4739" s="9"/>
      <c r="BY4739" s="9"/>
      <c r="BZ4739" s="9"/>
    </row>
    <row r="4740" spans="1:78">
      <c r="A4740" s="9"/>
      <c r="B4740" s="10"/>
      <c r="D4740" s="9"/>
      <c r="E4740" s="9"/>
      <c r="F4740" s="9"/>
      <c r="G4740" s="9"/>
      <c r="H4740" s="9"/>
      <c r="I4740" s="9"/>
      <c r="J4740" s="9"/>
      <c r="K4740" s="9"/>
      <c r="L4740" s="9"/>
      <c r="M4740" s="9"/>
      <c r="N4740" s="9"/>
      <c r="O4740" s="9"/>
      <c r="P4740" s="9"/>
      <c r="Q4740" s="9"/>
      <c r="R4740" s="9"/>
      <c r="S4740" s="9"/>
      <c r="T4740" s="9"/>
      <c r="U4740" s="9"/>
      <c r="V4740" s="9"/>
      <c r="W4740" s="9"/>
      <c r="X4740" s="9"/>
      <c r="Y4740" s="9"/>
      <c r="Z4740" s="9"/>
      <c r="AA4740" s="9"/>
      <c r="AB4740" s="9"/>
      <c r="AC4740" s="9"/>
      <c r="AD4740" s="9"/>
      <c r="AE4740" s="9"/>
      <c r="AF4740" s="9"/>
      <c r="AG4740" s="9"/>
      <c r="AH4740" s="9"/>
      <c r="AI4740" s="9"/>
      <c r="AJ4740" s="9"/>
      <c r="AK4740" s="9"/>
      <c r="AL4740" s="9"/>
      <c r="AM4740" s="9"/>
      <c r="AN4740" s="9"/>
      <c r="AO4740" s="9"/>
      <c r="AP4740" s="9"/>
      <c r="AQ4740" s="9"/>
      <c r="AR4740" s="9"/>
      <c r="AS4740" s="9"/>
      <c r="AT4740" s="9"/>
      <c r="AU4740" s="9"/>
      <c r="AV4740" s="9"/>
      <c r="AW4740" s="9"/>
      <c r="AX4740" s="9"/>
      <c r="AY4740" s="9"/>
      <c r="AZ4740" s="9"/>
      <c r="BA4740" s="9"/>
      <c r="BB4740" s="9"/>
      <c r="BC4740" s="9"/>
      <c r="BD4740" s="9"/>
      <c r="BE4740" s="9"/>
      <c r="BF4740" s="9"/>
      <c r="BG4740" s="9"/>
      <c r="BH4740" s="9"/>
      <c r="BI4740" s="9"/>
      <c r="BJ4740" s="9"/>
      <c r="BK4740" s="9"/>
      <c r="BL4740" s="9"/>
      <c r="BM4740" s="9"/>
      <c r="BN4740" s="9"/>
      <c r="BO4740" s="9"/>
      <c r="BP4740" s="9"/>
      <c r="BQ4740" s="9"/>
      <c r="BR4740" s="9"/>
      <c r="BS4740" s="9"/>
      <c r="BT4740" s="9"/>
      <c r="BU4740" s="9"/>
      <c r="BV4740" s="9"/>
      <c r="BW4740" s="9"/>
      <c r="BX4740" s="9"/>
      <c r="BY4740" s="9"/>
      <c r="BZ4740" s="9"/>
    </row>
    <row r="4741" spans="1:78">
      <c r="A4741" s="9"/>
      <c r="B4741" s="10"/>
      <c r="D4741" s="9"/>
      <c r="E4741" s="9"/>
      <c r="F4741" s="9"/>
      <c r="G4741" s="9"/>
      <c r="H4741" s="9"/>
      <c r="I4741" s="9"/>
      <c r="J4741" s="9"/>
      <c r="K4741" s="9"/>
      <c r="L4741" s="9"/>
      <c r="M4741" s="9"/>
      <c r="N4741" s="9"/>
      <c r="O4741" s="9"/>
      <c r="P4741" s="9"/>
      <c r="Q4741" s="9"/>
      <c r="R4741" s="9"/>
      <c r="S4741" s="9"/>
      <c r="T4741" s="9"/>
      <c r="U4741" s="9"/>
      <c r="V4741" s="9"/>
      <c r="W4741" s="9"/>
      <c r="X4741" s="9"/>
      <c r="Y4741" s="9"/>
      <c r="Z4741" s="9"/>
      <c r="AA4741" s="9"/>
      <c r="AB4741" s="9"/>
      <c r="AC4741" s="9"/>
      <c r="AD4741" s="9"/>
      <c r="AE4741" s="9"/>
      <c r="AF4741" s="9"/>
      <c r="AG4741" s="9"/>
      <c r="AH4741" s="9"/>
      <c r="AI4741" s="9"/>
      <c r="AJ4741" s="9"/>
      <c r="AK4741" s="9"/>
      <c r="AL4741" s="9"/>
      <c r="AM4741" s="9"/>
      <c r="AN4741" s="9"/>
      <c r="AO4741" s="9"/>
      <c r="AP4741" s="9"/>
      <c r="AQ4741" s="9"/>
      <c r="AR4741" s="9"/>
      <c r="AS4741" s="9"/>
      <c r="AT4741" s="9"/>
      <c r="AU4741" s="9"/>
      <c r="AV4741" s="9"/>
      <c r="AW4741" s="9"/>
      <c r="AX4741" s="9"/>
      <c r="AY4741" s="9"/>
      <c r="AZ4741" s="9"/>
      <c r="BA4741" s="9"/>
      <c r="BB4741" s="9"/>
      <c r="BC4741" s="9"/>
      <c r="BD4741" s="9"/>
      <c r="BE4741" s="9"/>
      <c r="BF4741" s="9"/>
      <c r="BG4741" s="9"/>
      <c r="BH4741" s="9"/>
      <c r="BI4741" s="9"/>
      <c r="BJ4741" s="9"/>
      <c r="BK4741" s="9"/>
      <c r="BL4741" s="9"/>
      <c r="BM4741" s="9"/>
      <c r="BN4741" s="9"/>
      <c r="BO4741" s="9"/>
      <c r="BP4741" s="9"/>
      <c r="BQ4741" s="9"/>
      <c r="BR4741" s="9"/>
      <c r="BS4741" s="9"/>
      <c r="BT4741" s="9"/>
      <c r="BU4741" s="9"/>
      <c r="BV4741" s="9"/>
      <c r="BW4741" s="9"/>
      <c r="BX4741" s="9"/>
      <c r="BY4741" s="9"/>
      <c r="BZ4741" s="9"/>
    </row>
    <row r="4742" spans="1:78">
      <c r="A4742" s="9"/>
      <c r="B4742" s="10"/>
      <c r="D4742" s="9"/>
      <c r="E4742" s="9"/>
      <c r="F4742" s="9"/>
      <c r="G4742" s="9"/>
      <c r="H4742" s="9"/>
      <c r="I4742" s="9"/>
      <c r="J4742" s="9"/>
      <c r="K4742" s="9"/>
      <c r="L4742" s="9"/>
      <c r="M4742" s="9"/>
      <c r="N4742" s="9"/>
      <c r="O4742" s="9"/>
      <c r="P4742" s="9"/>
      <c r="Q4742" s="9"/>
      <c r="R4742" s="9"/>
      <c r="S4742" s="9"/>
      <c r="T4742" s="9"/>
      <c r="U4742" s="9"/>
      <c r="V4742" s="9"/>
      <c r="W4742" s="9"/>
      <c r="X4742" s="9"/>
      <c r="Y4742" s="9"/>
      <c r="Z4742" s="9"/>
      <c r="AA4742" s="9"/>
      <c r="AB4742" s="9"/>
      <c r="AC4742" s="9"/>
      <c r="AD4742" s="9"/>
      <c r="AE4742" s="9"/>
      <c r="AF4742" s="9"/>
      <c r="AG4742" s="9"/>
      <c r="AH4742" s="9"/>
      <c r="AI4742" s="9"/>
      <c r="AJ4742" s="9"/>
      <c r="AK4742" s="9"/>
      <c r="AL4742" s="9"/>
      <c r="AM4742" s="9"/>
      <c r="AN4742" s="9"/>
      <c r="AO4742" s="9"/>
      <c r="AP4742" s="9"/>
      <c r="AQ4742" s="9"/>
      <c r="AR4742" s="9"/>
      <c r="AS4742" s="9"/>
      <c r="AT4742" s="9"/>
      <c r="AU4742" s="9"/>
      <c r="AV4742" s="9"/>
      <c r="AW4742" s="9"/>
      <c r="AX4742" s="9"/>
      <c r="AY4742" s="9"/>
      <c r="AZ4742" s="9"/>
      <c r="BA4742" s="9"/>
      <c r="BB4742" s="9"/>
      <c r="BC4742" s="9"/>
      <c r="BD4742" s="9"/>
      <c r="BE4742" s="9"/>
      <c r="BF4742" s="9"/>
      <c r="BG4742" s="9"/>
      <c r="BH4742" s="9"/>
      <c r="BI4742" s="9"/>
      <c r="BJ4742" s="9"/>
      <c r="BK4742" s="9"/>
      <c r="BL4742" s="9"/>
      <c r="BM4742" s="9"/>
      <c r="BN4742" s="9"/>
      <c r="BO4742" s="9"/>
      <c r="BP4742" s="9"/>
      <c r="BQ4742" s="9"/>
      <c r="BR4742" s="9"/>
      <c r="BS4742" s="9"/>
      <c r="BT4742" s="9"/>
      <c r="BU4742" s="9"/>
      <c r="BV4742" s="9"/>
      <c r="BW4742" s="9"/>
      <c r="BX4742" s="9"/>
      <c r="BY4742" s="9"/>
      <c r="BZ4742" s="9"/>
    </row>
    <row r="4743" spans="1:78">
      <c r="A4743" s="9"/>
      <c r="B4743" s="10"/>
      <c r="D4743" s="9"/>
      <c r="E4743" s="9"/>
      <c r="F4743" s="9"/>
      <c r="G4743" s="9"/>
      <c r="H4743" s="9"/>
      <c r="I4743" s="9"/>
      <c r="J4743" s="9"/>
      <c r="K4743" s="9"/>
      <c r="L4743" s="9"/>
      <c r="M4743" s="9"/>
      <c r="N4743" s="9"/>
      <c r="O4743" s="9"/>
      <c r="P4743" s="9"/>
      <c r="Q4743" s="9"/>
      <c r="R4743" s="9"/>
      <c r="S4743" s="9"/>
      <c r="T4743" s="9"/>
      <c r="U4743" s="9"/>
      <c r="V4743" s="9"/>
      <c r="W4743" s="9"/>
      <c r="X4743" s="9"/>
      <c r="Y4743" s="9"/>
      <c r="Z4743" s="9"/>
      <c r="AA4743" s="9"/>
      <c r="AB4743" s="9"/>
      <c r="AC4743" s="9"/>
      <c r="AD4743" s="9"/>
      <c r="AE4743" s="9"/>
      <c r="AF4743" s="9"/>
      <c r="AG4743" s="9"/>
      <c r="AH4743" s="9"/>
      <c r="AI4743" s="9"/>
      <c r="AJ4743" s="9"/>
      <c r="AK4743" s="9"/>
      <c r="AL4743" s="9"/>
      <c r="AM4743" s="9"/>
      <c r="AN4743" s="9"/>
      <c r="AO4743" s="9"/>
      <c r="AP4743" s="9"/>
      <c r="AQ4743" s="9"/>
      <c r="AR4743" s="9"/>
      <c r="AS4743" s="9"/>
      <c r="AT4743" s="9"/>
      <c r="AU4743" s="9"/>
      <c r="AV4743" s="9"/>
      <c r="AW4743" s="9"/>
      <c r="AX4743" s="9"/>
      <c r="AY4743" s="9"/>
      <c r="AZ4743" s="9"/>
      <c r="BA4743" s="9"/>
      <c r="BB4743" s="9"/>
      <c r="BC4743" s="9"/>
      <c r="BD4743" s="9"/>
      <c r="BE4743" s="9"/>
      <c r="BF4743" s="9"/>
      <c r="BG4743" s="9"/>
      <c r="BH4743" s="9"/>
      <c r="BI4743" s="9"/>
      <c r="BJ4743" s="9"/>
      <c r="BK4743" s="9"/>
      <c r="BL4743" s="9"/>
      <c r="BM4743" s="9"/>
      <c r="BN4743" s="9"/>
      <c r="BO4743" s="9"/>
      <c r="BP4743" s="9"/>
      <c r="BQ4743" s="9"/>
      <c r="BR4743" s="9"/>
      <c r="BS4743" s="9"/>
      <c r="BT4743" s="9"/>
      <c r="BU4743" s="9"/>
      <c r="BV4743" s="9"/>
      <c r="BW4743" s="9"/>
      <c r="BX4743" s="9"/>
      <c r="BY4743" s="9"/>
      <c r="BZ4743" s="9"/>
    </row>
    <row r="4744" spans="1:78">
      <c r="A4744" s="9"/>
      <c r="B4744" s="10"/>
      <c r="D4744" s="9"/>
      <c r="E4744" s="9"/>
      <c r="F4744" s="9"/>
      <c r="G4744" s="9"/>
      <c r="H4744" s="9"/>
      <c r="I4744" s="9"/>
      <c r="J4744" s="9"/>
      <c r="K4744" s="9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  <c r="W4744" s="9"/>
      <c r="X4744" s="9"/>
      <c r="Y4744" s="9"/>
      <c r="Z4744" s="9"/>
      <c r="AA4744" s="9"/>
      <c r="AB4744" s="9"/>
      <c r="AC4744" s="9"/>
      <c r="AD4744" s="9"/>
      <c r="AE4744" s="9"/>
      <c r="AF4744" s="9"/>
      <c r="AG4744" s="9"/>
      <c r="AH4744" s="9"/>
      <c r="AI4744" s="9"/>
      <c r="AJ4744" s="9"/>
      <c r="AK4744" s="9"/>
      <c r="AL4744" s="9"/>
      <c r="AM4744" s="9"/>
      <c r="AN4744" s="9"/>
      <c r="AO4744" s="9"/>
      <c r="AP4744" s="9"/>
      <c r="AQ4744" s="9"/>
      <c r="AR4744" s="9"/>
      <c r="AS4744" s="9"/>
      <c r="AT4744" s="9"/>
      <c r="AU4744" s="9"/>
      <c r="AV4744" s="9"/>
      <c r="AW4744" s="9"/>
      <c r="AX4744" s="9"/>
      <c r="AY4744" s="9"/>
      <c r="AZ4744" s="9"/>
      <c r="BA4744" s="9"/>
      <c r="BB4744" s="9"/>
      <c r="BC4744" s="9"/>
      <c r="BD4744" s="9"/>
      <c r="BE4744" s="9"/>
      <c r="BF4744" s="9"/>
      <c r="BG4744" s="9"/>
      <c r="BH4744" s="9"/>
      <c r="BI4744" s="9"/>
      <c r="BJ4744" s="9"/>
      <c r="BK4744" s="9"/>
      <c r="BL4744" s="9"/>
      <c r="BM4744" s="9"/>
      <c r="BN4744" s="9"/>
      <c r="BO4744" s="9"/>
      <c r="BP4744" s="9"/>
      <c r="BQ4744" s="9"/>
      <c r="BR4744" s="9"/>
      <c r="BS4744" s="9"/>
      <c r="BT4744" s="9"/>
      <c r="BU4744" s="9"/>
      <c r="BV4744" s="9"/>
      <c r="BW4744" s="9"/>
      <c r="BX4744" s="9"/>
      <c r="BY4744" s="9"/>
      <c r="BZ4744" s="9"/>
    </row>
    <row r="4745" spans="1:78">
      <c r="A4745" s="9"/>
      <c r="B4745" s="10"/>
      <c r="D4745" s="9"/>
      <c r="E4745" s="9"/>
      <c r="F4745" s="9"/>
      <c r="G4745" s="9"/>
      <c r="H4745" s="9"/>
      <c r="I4745" s="9"/>
      <c r="J4745" s="9"/>
      <c r="K4745" s="9"/>
      <c r="L4745" s="9"/>
      <c r="M4745" s="9"/>
      <c r="N4745" s="9"/>
      <c r="O4745" s="9"/>
      <c r="P4745" s="9"/>
      <c r="Q4745" s="9"/>
      <c r="R4745" s="9"/>
      <c r="S4745" s="9"/>
      <c r="T4745" s="9"/>
      <c r="U4745" s="9"/>
      <c r="V4745" s="9"/>
      <c r="W4745" s="9"/>
      <c r="X4745" s="9"/>
      <c r="Y4745" s="9"/>
      <c r="Z4745" s="9"/>
      <c r="AA4745" s="9"/>
      <c r="AB4745" s="9"/>
      <c r="AC4745" s="9"/>
      <c r="AD4745" s="9"/>
      <c r="AE4745" s="9"/>
      <c r="AF4745" s="9"/>
      <c r="AG4745" s="9"/>
      <c r="AH4745" s="9"/>
      <c r="AI4745" s="9"/>
      <c r="AJ4745" s="9"/>
      <c r="AK4745" s="9"/>
      <c r="AL4745" s="9"/>
      <c r="AM4745" s="9"/>
      <c r="AN4745" s="9"/>
      <c r="AO4745" s="9"/>
      <c r="AP4745" s="9"/>
      <c r="AQ4745" s="9"/>
      <c r="AR4745" s="9"/>
      <c r="AS4745" s="9"/>
      <c r="AT4745" s="9"/>
      <c r="AU4745" s="9"/>
      <c r="AV4745" s="9"/>
      <c r="AW4745" s="9"/>
      <c r="AX4745" s="9"/>
      <c r="AY4745" s="9"/>
      <c r="AZ4745" s="9"/>
      <c r="BA4745" s="9"/>
      <c r="BB4745" s="9"/>
      <c r="BC4745" s="9"/>
      <c r="BD4745" s="9"/>
      <c r="BE4745" s="9"/>
      <c r="BF4745" s="9"/>
      <c r="BG4745" s="9"/>
      <c r="BH4745" s="9"/>
      <c r="BI4745" s="9"/>
      <c r="BJ4745" s="9"/>
      <c r="BK4745" s="9"/>
      <c r="BL4745" s="9"/>
      <c r="BM4745" s="9"/>
      <c r="BN4745" s="9"/>
      <c r="BO4745" s="9"/>
      <c r="BP4745" s="9"/>
      <c r="BQ4745" s="9"/>
      <c r="BR4745" s="9"/>
      <c r="BS4745" s="9"/>
      <c r="BT4745" s="9"/>
      <c r="BU4745" s="9"/>
      <c r="BV4745" s="9"/>
      <c r="BW4745" s="9"/>
      <c r="BX4745" s="9"/>
      <c r="BY4745" s="9"/>
      <c r="BZ4745" s="9"/>
    </row>
    <row r="4746" spans="1:78">
      <c r="A4746" s="9"/>
      <c r="B4746" s="10"/>
      <c r="D4746" s="9"/>
      <c r="E4746" s="9"/>
      <c r="F4746" s="9"/>
      <c r="G4746" s="9"/>
      <c r="H4746" s="9"/>
      <c r="I4746" s="9"/>
      <c r="J4746" s="9"/>
      <c r="K4746" s="9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  <c r="W4746" s="9"/>
      <c r="X4746" s="9"/>
      <c r="Y4746" s="9"/>
      <c r="Z4746" s="9"/>
      <c r="AA4746" s="9"/>
      <c r="AB4746" s="9"/>
      <c r="AC4746" s="9"/>
      <c r="AD4746" s="9"/>
      <c r="AE4746" s="9"/>
      <c r="AF4746" s="9"/>
      <c r="AG4746" s="9"/>
      <c r="AH4746" s="9"/>
      <c r="AI4746" s="9"/>
      <c r="AJ4746" s="9"/>
      <c r="AK4746" s="9"/>
      <c r="AL4746" s="9"/>
      <c r="AM4746" s="9"/>
      <c r="AN4746" s="9"/>
      <c r="AO4746" s="9"/>
      <c r="AP4746" s="9"/>
      <c r="AQ4746" s="9"/>
      <c r="AR4746" s="9"/>
      <c r="AS4746" s="9"/>
      <c r="AT4746" s="9"/>
      <c r="AU4746" s="9"/>
      <c r="AV4746" s="9"/>
      <c r="AW4746" s="9"/>
      <c r="AX4746" s="9"/>
      <c r="AY4746" s="9"/>
      <c r="AZ4746" s="9"/>
      <c r="BA4746" s="9"/>
      <c r="BB4746" s="9"/>
      <c r="BC4746" s="9"/>
      <c r="BD4746" s="9"/>
      <c r="BE4746" s="9"/>
      <c r="BF4746" s="9"/>
      <c r="BG4746" s="9"/>
      <c r="BH4746" s="9"/>
      <c r="BI4746" s="9"/>
      <c r="BJ4746" s="9"/>
      <c r="BK4746" s="9"/>
      <c r="BL4746" s="9"/>
      <c r="BM4746" s="9"/>
      <c r="BN4746" s="9"/>
      <c r="BO4746" s="9"/>
      <c r="BP4746" s="9"/>
      <c r="BQ4746" s="9"/>
      <c r="BR4746" s="9"/>
      <c r="BS4746" s="9"/>
      <c r="BT4746" s="9"/>
      <c r="BU4746" s="9"/>
      <c r="BV4746" s="9"/>
      <c r="BW4746" s="9"/>
      <c r="BX4746" s="9"/>
      <c r="BY4746" s="9"/>
      <c r="BZ4746" s="9"/>
    </row>
    <row r="4747" spans="1:78">
      <c r="A4747" s="9"/>
      <c r="B4747" s="10"/>
      <c r="D4747" s="9"/>
      <c r="E4747" s="9"/>
      <c r="F4747" s="9"/>
      <c r="G4747" s="9"/>
      <c r="H4747" s="9"/>
      <c r="I4747" s="9"/>
      <c r="J4747" s="9"/>
      <c r="K4747" s="9"/>
      <c r="L4747" s="9"/>
      <c r="M4747" s="9"/>
      <c r="N4747" s="9"/>
      <c r="O4747" s="9"/>
      <c r="P4747" s="9"/>
      <c r="Q4747" s="9"/>
      <c r="R4747" s="9"/>
      <c r="S4747" s="9"/>
      <c r="T4747" s="9"/>
      <c r="U4747" s="9"/>
      <c r="V4747" s="9"/>
      <c r="W4747" s="9"/>
      <c r="X4747" s="9"/>
      <c r="Y4747" s="9"/>
      <c r="Z4747" s="9"/>
      <c r="AA4747" s="9"/>
      <c r="AB4747" s="9"/>
      <c r="AC4747" s="9"/>
      <c r="AD4747" s="9"/>
      <c r="AE4747" s="9"/>
      <c r="AF4747" s="9"/>
      <c r="AG4747" s="9"/>
      <c r="AH4747" s="9"/>
      <c r="AI4747" s="9"/>
      <c r="AJ4747" s="9"/>
      <c r="AK4747" s="9"/>
      <c r="AL4747" s="9"/>
      <c r="AM4747" s="9"/>
      <c r="AN4747" s="9"/>
      <c r="AO4747" s="9"/>
      <c r="AP4747" s="9"/>
      <c r="AQ4747" s="9"/>
      <c r="AR4747" s="9"/>
      <c r="AS4747" s="9"/>
      <c r="AT4747" s="9"/>
      <c r="AU4747" s="9"/>
      <c r="AV4747" s="9"/>
      <c r="AW4747" s="9"/>
      <c r="AX4747" s="9"/>
      <c r="AY4747" s="9"/>
      <c r="AZ4747" s="9"/>
      <c r="BA4747" s="9"/>
      <c r="BB4747" s="9"/>
      <c r="BC4747" s="9"/>
      <c r="BD4747" s="9"/>
      <c r="BE4747" s="9"/>
      <c r="BF4747" s="9"/>
      <c r="BG4747" s="9"/>
      <c r="BH4747" s="9"/>
      <c r="BI4747" s="9"/>
      <c r="BJ4747" s="9"/>
      <c r="BK4747" s="9"/>
      <c r="BL4747" s="9"/>
      <c r="BM4747" s="9"/>
      <c r="BN4747" s="9"/>
      <c r="BO4747" s="9"/>
      <c r="BP4747" s="9"/>
      <c r="BQ4747" s="9"/>
      <c r="BR4747" s="9"/>
      <c r="BS4747" s="9"/>
      <c r="BT4747" s="9"/>
      <c r="BU4747" s="9"/>
      <c r="BV4747" s="9"/>
      <c r="BW4747" s="9"/>
      <c r="BX4747" s="9"/>
      <c r="BY4747" s="9"/>
      <c r="BZ4747" s="9"/>
    </row>
    <row r="4748" spans="1:78">
      <c r="A4748" s="9"/>
      <c r="B4748" s="10"/>
      <c r="D4748" s="9"/>
      <c r="E4748" s="9"/>
      <c r="F4748" s="9"/>
      <c r="G4748" s="9"/>
      <c r="H4748" s="9"/>
      <c r="I4748" s="9"/>
      <c r="J4748" s="9"/>
      <c r="K4748" s="9"/>
      <c r="L4748" s="9"/>
      <c r="M4748" s="9"/>
      <c r="N4748" s="9"/>
      <c r="O4748" s="9"/>
      <c r="P4748" s="9"/>
      <c r="Q4748" s="9"/>
      <c r="R4748" s="9"/>
      <c r="S4748" s="9"/>
      <c r="T4748" s="9"/>
      <c r="U4748" s="9"/>
      <c r="V4748" s="9"/>
      <c r="W4748" s="9"/>
      <c r="X4748" s="9"/>
      <c r="Y4748" s="9"/>
      <c r="Z4748" s="9"/>
      <c r="AA4748" s="9"/>
      <c r="AB4748" s="9"/>
      <c r="AC4748" s="9"/>
      <c r="AD4748" s="9"/>
      <c r="AE4748" s="9"/>
      <c r="AF4748" s="9"/>
      <c r="AG4748" s="9"/>
      <c r="AH4748" s="9"/>
      <c r="AI4748" s="9"/>
      <c r="AJ4748" s="9"/>
      <c r="AK4748" s="9"/>
      <c r="AL4748" s="9"/>
      <c r="AM4748" s="9"/>
      <c r="AN4748" s="9"/>
      <c r="AO4748" s="9"/>
      <c r="AP4748" s="9"/>
      <c r="AQ4748" s="9"/>
      <c r="AR4748" s="9"/>
      <c r="AS4748" s="9"/>
      <c r="AT4748" s="9"/>
      <c r="AU4748" s="9"/>
      <c r="AV4748" s="9"/>
      <c r="AW4748" s="9"/>
      <c r="AX4748" s="9"/>
      <c r="AY4748" s="9"/>
      <c r="AZ4748" s="9"/>
      <c r="BA4748" s="9"/>
      <c r="BB4748" s="9"/>
      <c r="BC4748" s="9"/>
      <c r="BD4748" s="9"/>
      <c r="BE4748" s="9"/>
      <c r="BF4748" s="9"/>
      <c r="BG4748" s="9"/>
      <c r="BH4748" s="9"/>
      <c r="BI4748" s="9"/>
      <c r="BJ4748" s="9"/>
      <c r="BK4748" s="9"/>
      <c r="BL4748" s="9"/>
      <c r="BM4748" s="9"/>
      <c r="BN4748" s="9"/>
      <c r="BO4748" s="9"/>
      <c r="BP4748" s="9"/>
      <c r="BQ4748" s="9"/>
      <c r="BR4748" s="9"/>
      <c r="BS4748" s="9"/>
      <c r="BT4748" s="9"/>
      <c r="BU4748" s="9"/>
      <c r="BV4748" s="9"/>
      <c r="BW4748" s="9"/>
      <c r="BX4748" s="9"/>
      <c r="BY4748" s="9"/>
      <c r="BZ4748" s="9"/>
    </row>
    <row r="4749" spans="1:78">
      <c r="A4749" s="9"/>
      <c r="B4749" s="10"/>
      <c r="D4749" s="9"/>
      <c r="E4749" s="9"/>
      <c r="F4749" s="9"/>
      <c r="G4749" s="9"/>
      <c r="H4749" s="9"/>
      <c r="I4749" s="9"/>
      <c r="J4749" s="9"/>
      <c r="K4749" s="9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  <c r="W4749" s="9"/>
      <c r="X4749" s="9"/>
      <c r="Y4749" s="9"/>
      <c r="Z4749" s="9"/>
      <c r="AA4749" s="9"/>
      <c r="AB4749" s="9"/>
      <c r="AC4749" s="9"/>
      <c r="AD4749" s="9"/>
      <c r="AE4749" s="9"/>
      <c r="AF4749" s="9"/>
      <c r="AG4749" s="9"/>
      <c r="AH4749" s="9"/>
      <c r="AI4749" s="9"/>
      <c r="AJ4749" s="9"/>
      <c r="AK4749" s="9"/>
      <c r="AL4749" s="9"/>
      <c r="AM4749" s="9"/>
      <c r="AN4749" s="9"/>
      <c r="AO4749" s="9"/>
      <c r="AP4749" s="9"/>
      <c r="AQ4749" s="9"/>
      <c r="AR4749" s="9"/>
      <c r="AS4749" s="9"/>
      <c r="AT4749" s="9"/>
      <c r="AU4749" s="9"/>
      <c r="AV4749" s="9"/>
      <c r="AW4749" s="9"/>
      <c r="AX4749" s="9"/>
      <c r="AY4749" s="9"/>
      <c r="AZ4749" s="9"/>
      <c r="BA4749" s="9"/>
      <c r="BB4749" s="9"/>
      <c r="BC4749" s="9"/>
      <c r="BD4749" s="9"/>
      <c r="BE4749" s="9"/>
      <c r="BF4749" s="9"/>
      <c r="BG4749" s="9"/>
      <c r="BH4749" s="9"/>
      <c r="BI4749" s="9"/>
      <c r="BJ4749" s="9"/>
      <c r="BK4749" s="9"/>
      <c r="BL4749" s="9"/>
      <c r="BM4749" s="9"/>
      <c r="BN4749" s="9"/>
      <c r="BO4749" s="9"/>
      <c r="BP4749" s="9"/>
      <c r="BQ4749" s="9"/>
      <c r="BR4749" s="9"/>
      <c r="BS4749" s="9"/>
      <c r="BT4749" s="9"/>
      <c r="BU4749" s="9"/>
      <c r="BV4749" s="9"/>
      <c r="BW4749" s="9"/>
      <c r="BX4749" s="9"/>
      <c r="BY4749" s="9"/>
      <c r="BZ4749" s="9"/>
    </row>
    <row r="4750" spans="1:78">
      <c r="A4750" s="9"/>
      <c r="B4750" s="10"/>
      <c r="D4750" s="9"/>
      <c r="E4750" s="9"/>
      <c r="F4750" s="9"/>
      <c r="G4750" s="9"/>
      <c r="H4750" s="9"/>
      <c r="I4750" s="9"/>
      <c r="J4750" s="9"/>
      <c r="K4750" s="9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  <c r="W4750" s="9"/>
      <c r="X4750" s="9"/>
      <c r="Y4750" s="9"/>
      <c r="Z4750" s="9"/>
      <c r="AA4750" s="9"/>
      <c r="AB4750" s="9"/>
      <c r="AC4750" s="9"/>
      <c r="AD4750" s="9"/>
      <c r="AE4750" s="9"/>
      <c r="AF4750" s="9"/>
      <c r="AG4750" s="9"/>
      <c r="AH4750" s="9"/>
      <c r="AI4750" s="9"/>
      <c r="AJ4750" s="9"/>
      <c r="AK4750" s="9"/>
      <c r="AL4750" s="9"/>
      <c r="AM4750" s="9"/>
      <c r="AN4750" s="9"/>
      <c r="AO4750" s="9"/>
      <c r="AP4750" s="9"/>
      <c r="AQ4750" s="9"/>
      <c r="AR4750" s="9"/>
      <c r="AS4750" s="9"/>
      <c r="AT4750" s="9"/>
      <c r="AU4750" s="9"/>
      <c r="AV4750" s="9"/>
      <c r="AW4750" s="9"/>
      <c r="AX4750" s="9"/>
      <c r="AY4750" s="9"/>
      <c r="AZ4750" s="9"/>
      <c r="BA4750" s="9"/>
      <c r="BB4750" s="9"/>
      <c r="BC4750" s="9"/>
      <c r="BD4750" s="9"/>
      <c r="BE4750" s="9"/>
      <c r="BF4750" s="9"/>
      <c r="BG4750" s="9"/>
      <c r="BH4750" s="9"/>
      <c r="BI4750" s="9"/>
      <c r="BJ4750" s="9"/>
      <c r="BK4750" s="9"/>
      <c r="BL4750" s="9"/>
      <c r="BM4750" s="9"/>
      <c r="BN4750" s="9"/>
      <c r="BO4750" s="9"/>
      <c r="BP4750" s="9"/>
      <c r="BQ4750" s="9"/>
      <c r="BR4750" s="9"/>
      <c r="BS4750" s="9"/>
      <c r="BT4750" s="9"/>
      <c r="BU4750" s="9"/>
      <c r="BV4750" s="9"/>
      <c r="BW4750" s="9"/>
      <c r="BX4750" s="9"/>
      <c r="BY4750" s="9"/>
      <c r="BZ4750" s="9"/>
    </row>
    <row r="4751" spans="1:78">
      <c r="A4751" s="9"/>
      <c r="B4751" s="10"/>
      <c r="D4751" s="9"/>
      <c r="E4751" s="9"/>
      <c r="F4751" s="9"/>
      <c r="G4751" s="9"/>
      <c r="H4751" s="9"/>
      <c r="I4751" s="9"/>
      <c r="J4751" s="9"/>
      <c r="K4751" s="9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  <c r="W4751" s="9"/>
      <c r="X4751" s="9"/>
      <c r="Y4751" s="9"/>
      <c r="Z4751" s="9"/>
      <c r="AA4751" s="9"/>
      <c r="AB4751" s="9"/>
      <c r="AC4751" s="9"/>
      <c r="AD4751" s="9"/>
      <c r="AE4751" s="9"/>
      <c r="AF4751" s="9"/>
      <c r="AG4751" s="9"/>
      <c r="AH4751" s="9"/>
      <c r="AI4751" s="9"/>
      <c r="AJ4751" s="9"/>
      <c r="AK4751" s="9"/>
      <c r="AL4751" s="9"/>
      <c r="AM4751" s="9"/>
      <c r="AN4751" s="9"/>
      <c r="AO4751" s="9"/>
      <c r="AP4751" s="9"/>
      <c r="AQ4751" s="9"/>
      <c r="AR4751" s="9"/>
      <c r="AS4751" s="9"/>
      <c r="AT4751" s="9"/>
      <c r="AU4751" s="9"/>
      <c r="AV4751" s="9"/>
      <c r="AW4751" s="9"/>
      <c r="AX4751" s="9"/>
      <c r="AY4751" s="9"/>
      <c r="AZ4751" s="9"/>
      <c r="BA4751" s="9"/>
      <c r="BB4751" s="9"/>
      <c r="BC4751" s="9"/>
      <c r="BD4751" s="9"/>
      <c r="BE4751" s="9"/>
      <c r="BF4751" s="9"/>
      <c r="BG4751" s="9"/>
      <c r="BH4751" s="9"/>
      <c r="BI4751" s="9"/>
      <c r="BJ4751" s="9"/>
      <c r="BK4751" s="9"/>
      <c r="BL4751" s="9"/>
      <c r="BM4751" s="9"/>
      <c r="BN4751" s="9"/>
      <c r="BO4751" s="9"/>
      <c r="BP4751" s="9"/>
      <c r="BQ4751" s="9"/>
      <c r="BR4751" s="9"/>
      <c r="BS4751" s="9"/>
      <c r="BT4751" s="9"/>
      <c r="BU4751" s="9"/>
      <c r="BV4751" s="9"/>
      <c r="BW4751" s="9"/>
      <c r="BX4751" s="9"/>
      <c r="BY4751" s="9"/>
      <c r="BZ4751" s="9"/>
    </row>
    <row r="4752" spans="1:78">
      <c r="A4752" s="9"/>
      <c r="B4752" s="10"/>
      <c r="D4752" s="9"/>
      <c r="E4752" s="9"/>
      <c r="F4752" s="9"/>
      <c r="G4752" s="9"/>
      <c r="H4752" s="9"/>
      <c r="I4752" s="9"/>
      <c r="J4752" s="9"/>
      <c r="K4752" s="9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  <c r="W4752" s="9"/>
      <c r="X4752" s="9"/>
      <c r="Y4752" s="9"/>
      <c r="Z4752" s="9"/>
      <c r="AA4752" s="9"/>
      <c r="AB4752" s="9"/>
      <c r="AC4752" s="9"/>
      <c r="AD4752" s="9"/>
      <c r="AE4752" s="9"/>
      <c r="AF4752" s="9"/>
      <c r="AG4752" s="9"/>
      <c r="AH4752" s="9"/>
      <c r="AI4752" s="9"/>
      <c r="AJ4752" s="9"/>
      <c r="AK4752" s="9"/>
      <c r="AL4752" s="9"/>
      <c r="AM4752" s="9"/>
      <c r="AN4752" s="9"/>
      <c r="AO4752" s="9"/>
      <c r="AP4752" s="9"/>
      <c r="AQ4752" s="9"/>
      <c r="AR4752" s="9"/>
      <c r="AS4752" s="9"/>
      <c r="AT4752" s="9"/>
      <c r="AU4752" s="9"/>
      <c r="AV4752" s="9"/>
      <c r="AW4752" s="9"/>
      <c r="AX4752" s="9"/>
      <c r="AY4752" s="9"/>
      <c r="AZ4752" s="9"/>
      <c r="BA4752" s="9"/>
      <c r="BB4752" s="9"/>
      <c r="BC4752" s="9"/>
      <c r="BD4752" s="9"/>
      <c r="BE4752" s="9"/>
      <c r="BF4752" s="9"/>
      <c r="BG4752" s="9"/>
      <c r="BH4752" s="9"/>
      <c r="BI4752" s="9"/>
      <c r="BJ4752" s="9"/>
      <c r="BK4752" s="9"/>
      <c r="BL4752" s="9"/>
      <c r="BM4752" s="9"/>
      <c r="BN4752" s="9"/>
      <c r="BO4752" s="9"/>
      <c r="BP4752" s="9"/>
      <c r="BQ4752" s="9"/>
      <c r="BR4752" s="9"/>
      <c r="BS4752" s="9"/>
      <c r="BT4752" s="9"/>
      <c r="BU4752" s="9"/>
      <c r="BV4752" s="9"/>
      <c r="BW4752" s="9"/>
      <c r="BX4752" s="9"/>
      <c r="BY4752" s="9"/>
      <c r="BZ4752" s="9"/>
    </row>
    <row r="4753" spans="1:78">
      <c r="A4753" s="9"/>
      <c r="B4753" s="10"/>
      <c r="D4753" s="9"/>
      <c r="E4753" s="9"/>
      <c r="F4753" s="9"/>
      <c r="G4753" s="9"/>
      <c r="H4753" s="9"/>
      <c r="I4753" s="9"/>
      <c r="J4753" s="9"/>
      <c r="K4753" s="9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  <c r="W4753" s="9"/>
      <c r="X4753" s="9"/>
      <c r="Y4753" s="9"/>
      <c r="Z4753" s="9"/>
      <c r="AA4753" s="9"/>
      <c r="AB4753" s="9"/>
      <c r="AC4753" s="9"/>
      <c r="AD4753" s="9"/>
      <c r="AE4753" s="9"/>
      <c r="AF4753" s="9"/>
      <c r="AG4753" s="9"/>
      <c r="AH4753" s="9"/>
      <c r="AI4753" s="9"/>
      <c r="AJ4753" s="9"/>
      <c r="AK4753" s="9"/>
      <c r="AL4753" s="9"/>
      <c r="AM4753" s="9"/>
      <c r="AN4753" s="9"/>
      <c r="AO4753" s="9"/>
      <c r="AP4753" s="9"/>
      <c r="AQ4753" s="9"/>
      <c r="AR4753" s="9"/>
      <c r="AS4753" s="9"/>
      <c r="AT4753" s="9"/>
      <c r="AU4753" s="9"/>
      <c r="AV4753" s="9"/>
      <c r="AW4753" s="9"/>
      <c r="AX4753" s="9"/>
      <c r="AY4753" s="9"/>
      <c r="AZ4753" s="9"/>
      <c r="BA4753" s="9"/>
      <c r="BB4753" s="9"/>
      <c r="BC4753" s="9"/>
      <c r="BD4753" s="9"/>
      <c r="BE4753" s="9"/>
      <c r="BF4753" s="9"/>
      <c r="BG4753" s="9"/>
      <c r="BH4753" s="9"/>
      <c r="BI4753" s="9"/>
      <c r="BJ4753" s="9"/>
      <c r="BK4753" s="9"/>
      <c r="BL4753" s="9"/>
      <c r="BM4753" s="9"/>
      <c r="BN4753" s="9"/>
      <c r="BO4753" s="9"/>
      <c r="BP4753" s="9"/>
      <c r="BQ4753" s="9"/>
      <c r="BR4753" s="9"/>
      <c r="BS4753" s="9"/>
      <c r="BT4753" s="9"/>
      <c r="BU4753" s="9"/>
      <c r="BV4753" s="9"/>
      <c r="BW4753" s="9"/>
      <c r="BX4753" s="9"/>
      <c r="BY4753" s="9"/>
      <c r="BZ4753" s="9"/>
    </row>
    <row r="4754" spans="1:78">
      <c r="A4754" s="9"/>
      <c r="B4754" s="10"/>
      <c r="D4754" s="9"/>
      <c r="E4754" s="9"/>
      <c r="F4754" s="9"/>
      <c r="G4754" s="9"/>
      <c r="H4754" s="9"/>
      <c r="I4754" s="9"/>
      <c r="J4754" s="9"/>
      <c r="K4754" s="9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  <c r="W4754" s="9"/>
      <c r="X4754" s="9"/>
      <c r="Y4754" s="9"/>
      <c r="Z4754" s="9"/>
      <c r="AA4754" s="9"/>
      <c r="AB4754" s="9"/>
      <c r="AC4754" s="9"/>
      <c r="AD4754" s="9"/>
      <c r="AE4754" s="9"/>
      <c r="AF4754" s="9"/>
      <c r="AG4754" s="9"/>
      <c r="AH4754" s="9"/>
      <c r="AI4754" s="9"/>
      <c r="AJ4754" s="9"/>
      <c r="AK4754" s="9"/>
      <c r="AL4754" s="9"/>
      <c r="AM4754" s="9"/>
      <c r="AN4754" s="9"/>
      <c r="AO4754" s="9"/>
      <c r="AP4754" s="9"/>
      <c r="AQ4754" s="9"/>
      <c r="AR4754" s="9"/>
      <c r="AS4754" s="9"/>
      <c r="AT4754" s="9"/>
      <c r="AU4754" s="9"/>
      <c r="AV4754" s="9"/>
      <c r="AW4754" s="9"/>
      <c r="AX4754" s="9"/>
      <c r="AY4754" s="9"/>
      <c r="AZ4754" s="9"/>
      <c r="BA4754" s="9"/>
      <c r="BB4754" s="9"/>
      <c r="BC4754" s="9"/>
      <c r="BD4754" s="9"/>
      <c r="BE4754" s="9"/>
      <c r="BF4754" s="9"/>
      <c r="BG4754" s="9"/>
      <c r="BH4754" s="9"/>
      <c r="BI4754" s="9"/>
      <c r="BJ4754" s="9"/>
      <c r="BK4754" s="9"/>
      <c r="BL4754" s="9"/>
      <c r="BM4754" s="9"/>
      <c r="BN4754" s="9"/>
      <c r="BO4754" s="9"/>
      <c r="BP4754" s="9"/>
      <c r="BQ4754" s="9"/>
      <c r="BR4754" s="9"/>
      <c r="BS4754" s="9"/>
      <c r="BT4754" s="9"/>
      <c r="BU4754" s="9"/>
      <c r="BV4754" s="9"/>
      <c r="BW4754" s="9"/>
      <c r="BX4754" s="9"/>
      <c r="BY4754" s="9"/>
      <c r="BZ4754" s="9"/>
    </row>
    <row r="4755" spans="1:78">
      <c r="A4755" s="9"/>
      <c r="B4755" s="10"/>
      <c r="D4755" s="9"/>
      <c r="E4755" s="9"/>
      <c r="F4755" s="9"/>
      <c r="G4755" s="9"/>
      <c r="H4755" s="9"/>
      <c r="I4755" s="9"/>
      <c r="J4755" s="9"/>
      <c r="K4755" s="9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  <c r="W4755" s="9"/>
      <c r="X4755" s="9"/>
      <c r="Y4755" s="9"/>
      <c r="Z4755" s="9"/>
      <c r="AA4755" s="9"/>
      <c r="AB4755" s="9"/>
      <c r="AC4755" s="9"/>
      <c r="AD4755" s="9"/>
      <c r="AE4755" s="9"/>
      <c r="AF4755" s="9"/>
      <c r="AG4755" s="9"/>
      <c r="AH4755" s="9"/>
      <c r="AI4755" s="9"/>
      <c r="AJ4755" s="9"/>
      <c r="AK4755" s="9"/>
      <c r="AL4755" s="9"/>
      <c r="AM4755" s="9"/>
      <c r="AN4755" s="9"/>
      <c r="AO4755" s="9"/>
      <c r="AP4755" s="9"/>
      <c r="AQ4755" s="9"/>
      <c r="AR4755" s="9"/>
      <c r="AS4755" s="9"/>
      <c r="AT4755" s="9"/>
      <c r="AU4755" s="9"/>
      <c r="AV4755" s="9"/>
      <c r="AW4755" s="9"/>
      <c r="AX4755" s="9"/>
      <c r="AY4755" s="9"/>
      <c r="AZ4755" s="9"/>
      <c r="BA4755" s="9"/>
      <c r="BB4755" s="9"/>
      <c r="BC4755" s="9"/>
      <c r="BD4755" s="9"/>
      <c r="BE4755" s="9"/>
      <c r="BF4755" s="9"/>
      <c r="BG4755" s="9"/>
      <c r="BH4755" s="9"/>
      <c r="BI4755" s="9"/>
      <c r="BJ4755" s="9"/>
      <c r="BK4755" s="9"/>
      <c r="BL4755" s="9"/>
      <c r="BM4755" s="9"/>
      <c r="BN4755" s="9"/>
      <c r="BO4755" s="9"/>
      <c r="BP4755" s="9"/>
      <c r="BQ4755" s="9"/>
      <c r="BR4755" s="9"/>
      <c r="BS4755" s="9"/>
      <c r="BT4755" s="9"/>
      <c r="BU4755" s="9"/>
      <c r="BV4755" s="9"/>
      <c r="BW4755" s="9"/>
      <c r="BX4755" s="9"/>
      <c r="BY4755" s="9"/>
      <c r="BZ4755" s="9"/>
    </row>
    <row r="4756" spans="1:78">
      <c r="A4756" s="9"/>
      <c r="B4756" s="10"/>
      <c r="D4756" s="9"/>
      <c r="E4756" s="9"/>
      <c r="F4756" s="9"/>
      <c r="G4756" s="9"/>
      <c r="H4756" s="9"/>
      <c r="I4756" s="9"/>
      <c r="J4756" s="9"/>
      <c r="K4756" s="9"/>
      <c r="L4756" s="9"/>
      <c r="M4756" s="9"/>
      <c r="N4756" s="9"/>
      <c r="O4756" s="9"/>
      <c r="P4756" s="9"/>
      <c r="Q4756" s="9"/>
      <c r="R4756" s="9"/>
      <c r="S4756" s="9"/>
      <c r="T4756" s="9"/>
      <c r="U4756" s="9"/>
      <c r="V4756" s="9"/>
      <c r="W4756" s="9"/>
      <c r="X4756" s="9"/>
      <c r="Y4756" s="9"/>
      <c r="Z4756" s="9"/>
      <c r="AA4756" s="9"/>
      <c r="AB4756" s="9"/>
      <c r="AC4756" s="9"/>
      <c r="AD4756" s="9"/>
      <c r="AE4756" s="9"/>
      <c r="AF4756" s="9"/>
      <c r="AG4756" s="9"/>
      <c r="AH4756" s="9"/>
      <c r="AI4756" s="9"/>
      <c r="AJ4756" s="9"/>
      <c r="AK4756" s="9"/>
      <c r="AL4756" s="9"/>
      <c r="AM4756" s="9"/>
      <c r="AN4756" s="9"/>
      <c r="AO4756" s="9"/>
      <c r="AP4756" s="9"/>
      <c r="AQ4756" s="9"/>
      <c r="AR4756" s="9"/>
      <c r="AS4756" s="9"/>
      <c r="AT4756" s="9"/>
      <c r="AU4756" s="9"/>
      <c r="AV4756" s="9"/>
      <c r="AW4756" s="9"/>
      <c r="AX4756" s="9"/>
      <c r="AY4756" s="9"/>
      <c r="AZ4756" s="9"/>
      <c r="BA4756" s="9"/>
      <c r="BB4756" s="9"/>
      <c r="BC4756" s="9"/>
      <c r="BD4756" s="9"/>
      <c r="BE4756" s="9"/>
      <c r="BF4756" s="9"/>
      <c r="BG4756" s="9"/>
      <c r="BH4756" s="9"/>
      <c r="BI4756" s="9"/>
      <c r="BJ4756" s="9"/>
      <c r="BK4756" s="9"/>
      <c r="BL4756" s="9"/>
      <c r="BM4756" s="9"/>
      <c r="BN4756" s="9"/>
      <c r="BO4756" s="9"/>
      <c r="BP4756" s="9"/>
      <c r="BQ4756" s="9"/>
      <c r="BR4756" s="9"/>
      <c r="BS4756" s="9"/>
      <c r="BT4756" s="9"/>
      <c r="BU4756" s="9"/>
      <c r="BV4756" s="9"/>
      <c r="BW4756" s="9"/>
      <c r="BX4756" s="9"/>
      <c r="BY4756" s="9"/>
      <c r="BZ4756" s="9"/>
    </row>
    <row r="4757" spans="1:78">
      <c r="A4757" s="9"/>
      <c r="B4757" s="10"/>
      <c r="D4757" s="9"/>
      <c r="E4757" s="9"/>
      <c r="F4757" s="9"/>
      <c r="G4757" s="9"/>
      <c r="H4757" s="9"/>
      <c r="I4757" s="9"/>
      <c r="J4757" s="9"/>
      <c r="K4757" s="9"/>
      <c r="L4757" s="9"/>
      <c r="M4757" s="9"/>
      <c r="N4757" s="9"/>
      <c r="O4757" s="9"/>
      <c r="P4757" s="9"/>
      <c r="Q4757" s="9"/>
      <c r="R4757" s="9"/>
      <c r="S4757" s="9"/>
      <c r="T4757" s="9"/>
      <c r="U4757" s="9"/>
      <c r="V4757" s="9"/>
      <c r="W4757" s="9"/>
      <c r="X4757" s="9"/>
      <c r="Y4757" s="9"/>
      <c r="Z4757" s="9"/>
      <c r="AA4757" s="9"/>
      <c r="AB4757" s="9"/>
      <c r="AC4757" s="9"/>
      <c r="AD4757" s="9"/>
      <c r="AE4757" s="9"/>
      <c r="AF4757" s="9"/>
      <c r="AG4757" s="9"/>
      <c r="AH4757" s="9"/>
      <c r="AI4757" s="9"/>
      <c r="AJ4757" s="9"/>
      <c r="AK4757" s="9"/>
      <c r="AL4757" s="9"/>
      <c r="AM4757" s="9"/>
      <c r="AN4757" s="9"/>
      <c r="AO4757" s="9"/>
      <c r="AP4757" s="9"/>
      <c r="AQ4757" s="9"/>
      <c r="AR4757" s="9"/>
      <c r="AS4757" s="9"/>
      <c r="AT4757" s="9"/>
      <c r="AU4757" s="9"/>
      <c r="AV4757" s="9"/>
      <c r="AW4757" s="9"/>
      <c r="AX4757" s="9"/>
      <c r="AY4757" s="9"/>
      <c r="AZ4757" s="9"/>
      <c r="BA4757" s="9"/>
      <c r="BB4757" s="9"/>
      <c r="BC4757" s="9"/>
      <c r="BD4757" s="9"/>
      <c r="BE4757" s="9"/>
      <c r="BF4757" s="9"/>
      <c r="BG4757" s="9"/>
      <c r="BH4757" s="9"/>
      <c r="BI4757" s="9"/>
      <c r="BJ4757" s="9"/>
      <c r="BK4757" s="9"/>
      <c r="BL4757" s="9"/>
      <c r="BM4757" s="9"/>
      <c r="BN4757" s="9"/>
      <c r="BO4757" s="9"/>
      <c r="BP4757" s="9"/>
      <c r="BQ4757" s="9"/>
      <c r="BR4757" s="9"/>
      <c r="BS4757" s="9"/>
      <c r="BT4757" s="9"/>
      <c r="BU4757" s="9"/>
      <c r="BV4757" s="9"/>
      <c r="BW4757" s="9"/>
      <c r="BX4757" s="9"/>
      <c r="BY4757" s="9"/>
      <c r="BZ4757" s="9"/>
    </row>
    <row r="4758" spans="1:78">
      <c r="A4758" s="9"/>
      <c r="B4758" s="10"/>
      <c r="D4758" s="9"/>
      <c r="E4758" s="9"/>
      <c r="F4758" s="9"/>
      <c r="G4758" s="9"/>
      <c r="H4758" s="9"/>
      <c r="I4758" s="9"/>
      <c r="J4758" s="9"/>
      <c r="K4758" s="9"/>
      <c r="L4758" s="9"/>
      <c r="M4758" s="9"/>
      <c r="N4758" s="9"/>
      <c r="O4758" s="9"/>
      <c r="P4758" s="9"/>
      <c r="Q4758" s="9"/>
      <c r="R4758" s="9"/>
      <c r="S4758" s="9"/>
      <c r="T4758" s="9"/>
      <c r="U4758" s="9"/>
      <c r="V4758" s="9"/>
      <c r="W4758" s="9"/>
      <c r="X4758" s="9"/>
      <c r="Y4758" s="9"/>
      <c r="Z4758" s="9"/>
      <c r="AA4758" s="9"/>
      <c r="AB4758" s="9"/>
      <c r="AC4758" s="9"/>
      <c r="AD4758" s="9"/>
      <c r="AE4758" s="9"/>
      <c r="AF4758" s="9"/>
      <c r="AG4758" s="9"/>
      <c r="AH4758" s="9"/>
      <c r="AI4758" s="9"/>
      <c r="AJ4758" s="9"/>
      <c r="AK4758" s="9"/>
      <c r="AL4758" s="9"/>
      <c r="AM4758" s="9"/>
      <c r="AN4758" s="9"/>
      <c r="AO4758" s="9"/>
      <c r="AP4758" s="9"/>
      <c r="AQ4758" s="9"/>
      <c r="AR4758" s="9"/>
      <c r="AS4758" s="9"/>
      <c r="AT4758" s="9"/>
      <c r="AU4758" s="9"/>
      <c r="AV4758" s="9"/>
      <c r="AW4758" s="9"/>
      <c r="AX4758" s="9"/>
      <c r="AY4758" s="9"/>
      <c r="AZ4758" s="9"/>
      <c r="BA4758" s="9"/>
      <c r="BB4758" s="9"/>
      <c r="BC4758" s="9"/>
      <c r="BD4758" s="9"/>
      <c r="BE4758" s="9"/>
      <c r="BF4758" s="9"/>
      <c r="BG4758" s="9"/>
      <c r="BH4758" s="9"/>
      <c r="BI4758" s="9"/>
      <c r="BJ4758" s="9"/>
      <c r="BK4758" s="9"/>
      <c r="BL4758" s="9"/>
      <c r="BM4758" s="9"/>
      <c r="BN4758" s="9"/>
      <c r="BO4758" s="9"/>
      <c r="BP4758" s="9"/>
      <c r="BQ4758" s="9"/>
      <c r="BR4758" s="9"/>
      <c r="BS4758" s="9"/>
      <c r="BT4758" s="9"/>
      <c r="BU4758" s="9"/>
      <c r="BV4758" s="9"/>
      <c r="BW4758" s="9"/>
      <c r="BX4758" s="9"/>
      <c r="BY4758" s="9"/>
      <c r="BZ4758" s="9"/>
    </row>
    <row r="4759" spans="1:78">
      <c r="A4759" s="9"/>
      <c r="B4759" s="10"/>
      <c r="D4759" s="9"/>
      <c r="E4759" s="9"/>
      <c r="F4759" s="9"/>
      <c r="G4759" s="9"/>
      <c r="H4759" s="9"/>
      <c r="I4759" s="9"/>
      <c r="J4759" s="9"/>
      <c r="K4759" s="9"/>
      <c r="L4759" s="9"/>
      <c r="M4759" s="9"/>
      <c r="N4759" s="9"/>
      <c r="O4759" s="9"/>
      <c r="P4759" s="9"/>
      <c r="Q4759" s="9"/>
      <c r="R4759" s="9"/>
      <c r="S4759" s="9"/>
      <c r="T4759" s="9"/>
      <c r="U4759" s="9"/>
      <c r="V4759" s="9"/>
      <c r="W4759" s="9"/>
      <c r="X4759" s="9"/>
      <c r="Y4759" s="9"/>
      <c r="Z4759" s="9"/>
      <c r="AA4759" s="9"/>
      <c r="AB4759" s="9"/>
      <c r="AC4759" s="9"/>
      <c r="AD4759" s="9"/>
      <c r="AE4759" s="9"/>
      <c r="AF4759" s="9"/>
      <c r="AG4759" s="9"/>
      <c r="AH4759" s="9"/>
      <c r="AI4759" s="9"/>
      <c r="AJ4759" s="9"/>
      <c r="AK4759" s="9"/>
      <c r="AL4759" s="9"/>
      <c r="AM4759" s="9"/>
      <c r="AN4759" s="9"/>
      <c r="AO4759" s="9"/>
      <c r="AP4759" s="9"/>
      <c r="AQ4759" s="9"/>
      <c r="AR4759" s="9"/>
      <c r="AS4759" s="9"/>
      <c r="AT4759" s="9"/>
      <c r="AU4759" s="9"/>
      <c r="AV4759" s="9"/>
      <c r="AW4759" s="9"/>
      <c r="AX4759" s="9"/>
      <c r="AY4759" s="9"/>
      <c r="AZ4759" s="9"/>
      <c r="BA4759" s="9"/>
      <c r="BB4759" s="9"/>
      <c r="BC4759" s="9"/>
      <c r="BD4759" s="9"/>
      <c r="BE4759" s="9"/>
      <c r="BF4759" s="9"/>
      <c r="BG4759" s="9"/>
      <c r="BH4759" s="9"/>
      <c r="BI4759" s="9"/>
      <c r="BJ4759" s="9"/>
      <c r="BK4759" s="9"/>
      <c r="BL4759" s="9"/>
      <c r="BM4759" s="9"/>
      <c r="BN4759" s="9"/>
      <c r="BO4759" s="9"/>
      <c r="BP4759" s="9"/>
      <c r="BQ4759" s="9"/>
      <c r="BR4759" s="9"/>
      <c r="BS4759" s="9"/>
      <c r="BT4759" s="9"/>
      <c r="BU4759" s="9"/>
      <c r="BV4759" s="9"/>
      <c r="BW4759" s="9"/>
      <c r="BX4759" s="9"/>
      <c r="BY4759" s="9"/>
      <c r="BZ4759" s="9"/>
    </row>
    <row r="4760" spans="1:78">
      <c r="A4760" s="9"/>
      <c r="B4760" s="10"/>
      <c r="D4760" s="9"/>
      <c r="E4760" s="9"/>
      <c r="F4760" s="9"/>
      <c r="G4760" s="9"/>
      <c r="H4760" s="9"/>
      <c r="I4760" s="9"/>
      <c r="J4760" s="9"/>
      <c r="K4760" s="9"/>
      <c r="L4760" s="9"/>
      <c r="M4760" s="9"/>
      <c r="N4760" s="9"/>
      <c r="O4760" s="9"/>
      <c r="P4760" s="9"/>
      <c r="Q4760" s="9"/>
      <c r="R4760" s="9"/>
      <c r="S4760" s="9"/>
      <c r="T4760" s="9"/>
      <c r="U4760" s="9"/>
      <c r="V4760" s="9"/>
      <c r="W4760" s="9"/>
      <c r="X4760" s="9"/>
      <c r="Y4760" s="9"/>
      <c r="Z4760" s="9"/>
      <c r="AA4760" s="9"/>
      <c r="AB4760" s="9"/>
      <c r="AC4760" s="9"/>
      <c r="AD4760" s="9"/>
      <c r="AE4760" s="9"/>
      <c r="AF4760" s="9"/>
      <c r="AG4760" s="9"/>
      <c r="AH4760" s="9"/>
      <c r="AI4760" s="9"/>
      <c r="AJ4760" s="9"/>
      <c r="AK4760" s="9"/>
      <c r="AL4760" s="9"/>
      <c r="AM4760" s="9"/>
      <c r="AN4760" s="9"/>
      <c r="AO4760" s="9"/>
      <c r="AP4760" s="9"/>
      <c r="AQ4760" s="9"/>
      <c r="AR4760" s="9"/>
      <c r="AS4760" s="9"/>
      <c r="AT4760" s="9"/>
      <c r="AU4760" s="9"/>
      <c r="AV4760" s="9"/>
      <c r="AW4760" s="9"/>
      <c r="AX4760" s="9"/>
      <c r="AY4760" s="9"/>
      <c r="AZ4760" s="9"/>
      <c r="BA4760" s="9"/>
      <c r="BB4760" s="9"/>
      <c r="BC4760" s="9"/>
      <c r="BD4760" s="9"/>
      <c r="BE4760" s="9"/>
      <c r="BF4760" s="9"/>
      <c r="BG4760" s="9"/>
      <c r="BH4760" s="9"/>
      <c r="BI4760" s="9"/>
      <c r="BJ4760" s="9"/>
      <c r="BK4760" s="9"/>
      <c r="BL4760" s="9"/>
      <c r="BM4760" s="9"/>
      <c r="BN4760" s="9"/>
      <c r="BO4760" s="9"/>
      <c r="BP4760" s="9"/>
      <c r="BQ4760" s="9"/>
      <c r="BR4760" s="9"/>
      <c r="BS4760" s="9"/>
      <c r="BT4760" s="9"/>
      <c r="BU4760" s="9"/>
      <c r="BV4760" s="9"/>
      <c r="BW4760" s="9"/>
      <c r="BX4760" s="9"/>
      <c r="BY4760" s="9"/>
      <c r="BZ4760" s="9"/>
    </row>
    <row r="4761" spans="1:78">
      <c r="A4761" s="9"/>
      <c r="B4761" s="10"/>
      <c r="D4761" s="9"/>
      <c r="E4761" s="9"/>
      <c r="F4761" s="9"/>
      <c r="G4761" s="9"/>
      <c r="H4761" s="9"/>
      <c r="I4761" s="9"/>
      <c r="J4761" s="9"/>
      <c r="K4761" s="9"/>
      <c r="L4761" s="9"/>
      <c r="M4761" s="9"/>
      <c r="N4761" s="9"/>
      <c r="O4761" s="9"/>
      <c r="P4761" s="9"/>
      <c r="Q4761" s="9"/>
      <c r="R4761" s="9"/>
      <c r="S4761" s="9"/>
      <c r="T4761" s="9"/>
      <c r="U4761" s="9"/>
      <c r="V4761" s="9"/>
      <c r="W4761" s="9"/>
      <c r="X4761" s="9"/>
      <c r="Y4761" s="9"/>
      <c r="Z4761" s="9"/>
      <c r="AA4761" s="9"/>
      <c r="AB4761" s="9"/>
      <c r="AC4761" s="9"/>
      <c r="AD4761" s="9"/>
      <c r="AE4761" s="9"/>
      <c r="AF4761" s="9"/>
      <c r="AG4761" s="9"/>
      <c r="AH4761" s="9"/>
      <c r="AI4761" s="9"/>
      <c r="AJ4761" s="9"/>
      <c r="AK4761" s="9"/>
      <c r="AL4761" s="9"/>
      <c r="AM4761" s="9"/>
      <c r="AN4761" s="9"/>
      <c r="AO4761" s="9"/>
      <c r="AP4761" s="9"/>
      <c r="AQ4761" s="9"/>
      <c r="AR4761" s="9"/>
      <c r="AS4761" s="9"/>
      <c r="AT4761" s="9"/>
      <c r="AU4761" s="9"/>
      <c r="AV4761" s="9"/>
      <c r="AW4761" s="9"/>
      <c r="AX4761" s="9"/>
      <c r="AY4761" s="9"/>
      <c r="AZ4761" s="9"/>
      <c r="BA4761" s="9"/>
      <c r="BB4761" s="9"/>
      <c r="BC4761" s="9"/>
      <c r="BD4761" s="9"/>
      <c r="BE4761" s="9"/>
      <c r="BF4761" s="9"/>
      <c r="BG4761" s="9"/>
      <c r="BH4761" s="9"/>
      <c r="BI4761" s="9"/>
      <c r="BJ4761" s="9"/>
      <c r="BK4761" s="9"/>
      <c r="BL4761" s="9"/>
      <c r="BM4761" s="9"/>
      <c r="BN4761" s="9"/>
      <c r="BO4761" s="9"/>
      <c r="BP4761" s="9"/>
      <c r="BQ4761" s="9"/>
      <c r="BR4761" s="9"/>
      <c r="BS4761" s="9"/>
      <c r="BT4761" s="9"/>
      <c r="BU4761" s="9"/>
      <c r="BV4761" s="9"/>
      <c r="BW4761" s="9"/>
      <c r="BX4761" s="9"/>
      <c r="BY4761" s="9"/>
      <c r="BZ4761" s="9"/>
    </row>
    <row r="4762" spans="1:78">
      <c r="A4762" s="9"/>
      <c r="B4762" s="10"/>
      <c r="D4762" s="9"/>
      <c r="E4762" s="9"/>
      <c r="F4762" s="9"/>
      <c r="G4762" s="9"/>
      <c r="H4762" s="9"/>
      <c r="I4762" s="9"/>
      <c r="J4762" s="9"/>
      <c r="K4762" s="9"/>
      <c r="L4762" s="9"/>
      <c r="M4762" s="9"/>
      <c r="N4762" s="9"/>
      <c r="O4762" s="9"/>
      <c r="P4762" s="9"/>
      <c r="Q4762" s="9"/>
      <c r="R4762" s="9"/>
      <c r="S4762" s="9"/>
      <c r="T4762" s="9"/>
      <c r="U4762" s="9"/>
      <c r="V4762" s="9"/>
      <c r="W4762" s="9"/>
      <c r="X4762" s="9"/>
      <c r="Y4762" s="9"/>
      <c r="Z4762" s="9"/>
      <c r="AA4762" s="9"/>
      <c r="AB4762" s="9"/>
      <c r="AC4762" s="9"/>
      <c r="AD4762" s="9"/>
      <c r="AE4762" s="9"/>
      <c r="AF4762" s="9"/>
      <c r="AG4762" s="9"/>
      <c r="AH4762" s="9"/>
      <c r="AI4762" s="9"/>
      <c r="AJ4762" s="9"/>
      <c r="AK4762" s="9"/>
      <c r="AL4762" s="9"/>
      <c r="AM4762" s="9"/>
      <c r="AN4762" s="9"/>
      <c r="AO4762" s="9"/>
      <c r="AP4762" s="9"/>
      <c r="AQ4762" s="9"/>
      <c r="AR4762" s="9"/>
      <c r="AS4762" s="9"/>
      <c r="AT4762" s="9"/>
      <c r="AU4762" s="9"/>
      <c r="AV4762" s="9"/>
      <c r="AW4762" s="9"/>
      <c r="AX4762" s="9"/>
      <c r="AY4762" s="9"/>
      <c r="AZ4762" s="9"/>
      <c r="BA4762" s="9"/>
      <c r="BB4762" s="9"/>
      <c r="BC4762" s="9"/>
      <c r="BD4762" s="9"/>
      <c r="BE4762" s="9"/>
      <c r="BF4762" s="9"/>
      <c r="BG4762" s="9"/>
      <c r="BH4762" s="9"/>
      <c r="BI4762" s="9"/>
      <c r="BJ4762" s="9"/>
      <c r="BK4762" s="9"/>
      <c r="BL4762" s="9"/>
      <c r="BM4762" s="9"/>
      <c r="BN4762" s="9"/>
      <c r="BO4762" s="9"/>
      <c r="BP4762" s="9"/>
      <c r="BQ4762" s="9"/>
      <c r="BR4762" s="9"/>
      <c r="BS4762" s="9"/>
      <c r="BT4762" s="9"/>
      <c r="BU4762" s="9"/>
      <c r="BV4762" s="9"/>
      <c r="BW4762" s="9"/>
      <c r="BX4762" s="9"/>
      <c r="BY4762" s="9"/>
      <c r="BZ4762" s="9"/>
    </row>
    <row r="4763" spans="1:78">
      <c r="A4763" s="9"/>
      <c r="B4763" s="10"/>
      <c r="D4763" s="9"/>
      <c r="E4763" s="9"/>
      <c r="F4763" s="9"/>
      <c r="G4763" s="9"/>
      <c r="H4763" s="9"/>
      <c r="I4763" s="9"/>
      <c r="J4763" s="9"/>
      <c r="K4763" s="9"/>
      <c r="L4763" s="9"/>
      <c r="M4763" s="9"/>
      <c r="N4763" s="9"/>
      <c r="O4763" s="9"/>
      <c r="P4763" s="9"/>
      <c r="Q4763" s="9"/>
      <c r="R4763" s="9"/>
      <c r="S4763" s="9"/>
      <c r="T4763" s="9"/>
      <c r="U4763" s="9"/>
      <c r="V4763" s="9"/>
      <c r="W4763" s="9"/>
      <c r="X4763" s="9"/>
      <c r="Y4763" s="9"/>
      <c r="Z4763" s="9"/>
      <c r="AA4763" s="9"/>
      <c r="AB4763" s="9"/>
      <c r="AC4763" s="9"/>
      <c r="AD4763" s="9"/>
      <c r="AE4763" s="9"/>
      <c r="AF4763" s="9"/>
      <c r="AG4763" s="9"/>
      <c r="AH4763" s="9"/>
      <c r="AI4763" s="9"/>
      <c r="AJ4763" s="9"/>
      <c r="AK4763" s="9"/>
      <c r="AL4763" s="9"/>
      <c r="AM4763" s="9"/>
      <c r="AN4763" s="9"/>
      <c r="AO4763" s="9"/>
      <c r="AP4763" s="9"/>
      <c r="AQ4763" s="9"/>
      <c r="AR4763" s="9"/>
      <c r="AS4763" s="9"/>
      <c r="AT4763" s="9"/>
      <c r="AU4763" s="9"/>
      <c r="AV4763" s="9"/>
      <c r="AW4763" s="9"/>
      <c r="AX4763" s="9"/>
      <c r="AY4763" s="9"/>
      <c r="AZ4763" s="9"/>
      <c r="BA4763" s="9"/>
      <c r="BB4763" s="9"/>
      <c r="BC4763" s="9"/>
      <c r="BD4763" s="9"/>
      <c r="BE4763" s="9"/>
      <c r="BF4763" s="9"/>
      <c r="BG4763" s="9"/>
      <c r="BH4763" s="9"/>
      <c r="BI4763" s="9"/>
      <c r="BJ4763" s="9"/>
      <c r="BK4763" s="9"/>
      <c r="BL4763" s="9"/>
      <c r="BM4763" s="9"/>
      <c r="BN4763" s="9"/>
      <c r="BO4763" s="9"/>
      <c r="BP4763" s="9"/>
      <c r="BQ4763" s="9"/>
      <c r="BR4763" s="9"/>
      <c r="BS4763" s="9"/>
      <c r="BT4763" s="9"/>
      <c r="BU4763" s="9"/>
      <c r="BV4763" s="9"/>
      <c r="BW4763" s="9"/>
      <c r="BX4763" s="9"/>
      <c r="BY4763" s="9"/>
      <c r="BZ4763" s="9"/>
    </row>
    <row r="4764" spans="1:78">
      <c r="A4764" s="9"/>
      <c r="B4764" s="10"/>
      <c r="D4764" s="9"/>
      <c r="E4764" s="9"/>
      <c r="F4764" s="9"/>
      <c r="G4764" s="9"/>
      <c r="H4764" s="9"/>
      <c r="I4764" s="9"/>
      <c r="J4764" s="9"/>
      <c r="K4764" s="9"/>
      <c r="L4764" s="9"/>
      <c r="M4764" s="9"/>
      <c r="N4764" s="9"/>
      <c r="O4764" s="9"/>
      <c r="P4764" s="9"/>
      <c r="Q4764" s="9"/>
      <c r="R4764" s="9"/>
      <c r="S4764" s="9"/>
      <c r="T4764" s="9"/>
      <c r="U4764" s="9"/>
      <c r="V4764" s="9"/>
      <c r="W4764" s="9"/>
      <c r="X4764" s="9"/>
      <c r="Y4764" s="9"/>
      <c r="Z4764" s="9"/>
      <c r="AA4764" s="9"/>
      <c r="AB4764" s="9"/>
      <c r="AC4764" s="9"/>
      <c r="AD4764" s="9"/>
      <c r="AE4764" s="9"/>
      <c r="AF4764" s="9"/>
      <c r="AG4764" s="9"/>
      <c r="AH4764" s="9"/>
      <c r="AI4764" s="9"/>
      <c r="AJ4764" s="9"/>
      <c r="AK4764" s="9"/>
      <c r="AL4764" s="9"/>
      <c r="AM4764" s="9"/>
      <c r="AN4764" s="9"/>
      <c r="AO4764" s="9"/>
      <c r="AP4764" s="9"/>
      <c r="AQ4764" s="9"/>
      <c r="AR4764" s="9"/>
      <c r="AS4764" s="9"/>
      <c r="AT4764" s="9"/>
      <c r="AU4764" s="9"/>
      <c r="AV4764" s="9"/>
      <c r="AW4764" s="9"/>
      <c r="AX4764" s="9"/>
      <c r="AY4764" s="9"/>
      <c r="AZ4764" s="9"/>
      <c r="BA4764" s="9"/>
      <c r="BB4764" s="9"/>
      <c r="BC4764" s="9"/>
      <c r="BD4764" s="9"/>
      <c r="BE4764" s="9"/>
      <c r="BF4764" s="9"/>
      <c r="BG4764" s="9"/>
      <c r="BH4764" s="9"/>
      <c r="BI4764" s="9"/>
      <c r="BJ4764" s="9"/>
      <c r="BK4764" s="9"/>
      <c r="BL4764" s="9"/>
      <c r="BM4764" s="9"/>
      <c r="BN4764" s="9"/>
      <c r="BO4764" s="9"/>
      <c r="BP4764" s="9"/>
      <c r="BQ4764" s="9"/>
      <c r="BR4764" s="9"/>
      <c r="BS4764" s="9"/>
      <c r="BT4764" s="9"/>
      <c r="BU4764" s="9"/>
      <c r="BV4764" s="9"/>
      <c r="BW4764" s="9"/>
      <c r="BX4764" s="9"/>
      <c r="BY4764" s="9"/>
      <c r="BZ4764" s="9"/>
    </row>
    <row r="4765" spans="1:78">
      <c r="A4765" s="9"/>
      <c r="B4765" s="10"/>
      <c r="D4765" s="9"/>
      <c r="E4765" s="9"/>
      <c r="F4765" s="9"/>
      <c r="G4765" s="9"/>
      <c r="H4765" s="9"/>
      <c r="I4765" s="9"/>
      <c r="J4765" s="9"/>
      <c r="K4765" s="9"/>
      <c r="L4765" s="9"/>
      <c r="M4765" s="9"/>
      <c r="N4765" s="9"/>
      <c r="O4765" s="9"/>
      <c r="P4765" s="9"/>
      <c r="Q4765" s="9"/>
      <c r="R4765" s="9"/>
      <c r="S4765" s="9"/>
      <c r="T4765" s="9"/>
      <c r="U4765" s="9"/>
      <c r="V4765" s="9"/>
      <c r="W4765" s="9"/>
      <c r="X4765" s="9"/>
      <c r="Y4765" s="9"/>
      <c r="Z4765" s="9"/>
      <c r="AA4765" s="9"/>
      <c r="AB4765" s="9"/>
      <c r="AC4765" s="9"/>
      <c r="AD4765" s="9"/>
      <c r="AE4765" s="9"/>
      <c r="AF4765" s="9"/>
      <c r="AG4765" s="9"/>
      <c r="AH4765" s="9"/>
      <c r="AI4765" s="9"/>
      <c r="AJ4765" s="9"/>
      <c r="AK4765" s="9"/>
      <c r="AL4765" s="9"/>
      <c r="AM4765" s="9"/>
      <c r="AN4765" s="9"/>
      <c r="AO4765" s="9"/>
      <c r="AP4765" s="9"/>
      <c r="AQ4765" s="9"/>
      <c r="AR4765" s="9"/>
      <c r="AS4765" s="9"/>
      <c r="AT4765" s="9"/>
      <c r="AU4765" s="9"/>
      <c r="AV4765" s="9"/>
      <c r="AW4765" s="9"/>
      <c r="AX4765" s="9"/>
      <c r="AY4765" s="9"/>
      <c r="AZ4765" s="9"/>
      <c r="BA4765" s="9"/>
      <c r="BB4765" s="9"/>
      <c r="BC4765" s="9"/>
      <c r="BD4765" s="9"/>
      <c r="BE4765" s="9"/>
      <c r="BF4765" s="9"/>
      <c r="BG4765" s="9"/>
      <c r="BH4765" s="9"/>
      <c r="BI4765" s="9"/>
      <c r="BJ4765" s="9"/>
      <c r="BK4765" s="9"/>
      <c r="BL4765" s="9"/>
      <c r="BM4765" s="9"/>
      <c r="BN4765" s="9"/>
      <c r="BO4765" s="9"/>
      <c r="BP4765" s="9"/>
      <c r="BQ4765" s="9"/>
      <c r="BR4765" s="9"/>
      <c r="BS4765" s="9"/>
      <c r="BT4765" s="9"/>
      <c r="BU4765" s="9"/>
      <c r="BV4765" s="9"/>
      <c r="BW4765" s="9"/>
      <c r="BX4765" s="9"/>
      <c r="BY4765" s="9"/>
      <c r="BZ4765" s="9"/>
    </row>
    <row r="4766" spans="1:78">
      <c r="A4766" s="9"/>
      <c r="B4766" s="10"/>
      <c r="D4766" s="9"/>
      <c r="E4766" s="9"/>
      <c r="F4766" s="9"/>
      <c r="G4766" s="9"/>
      <c r="H4766" s="9"/>
      <c r="I4766" s="9"/>
      <c r="J4766" s="9"/>
      <c r="K4766" s="9"/>
      <c r="L4766" s="9"/>
      <c r="M4766" s="9"/>
      <c r="N4766" s="9"/>
      <c r="O4766" s="9"/>
      <c r="P4766" s="9"/>
      <c r="Q4766" s="9"/>
      <c r="R4766" s="9"/>
      <c r="S4766" s="9"/>
      <c r="T4766" s="9"/>
      <c r="U4766" s="9"/>
      <c r="V4766" s="9"/>
      <c r="W4766" s="9"/>
      <c r="X4766" s="9"/>
      <c r="Y4766" s="9"/>
      <c r="Z4766" s="9"/>
      <c r="AA4766" s="9"/>
      <c r="AB4766" s="9"/>
      <c r="AC4766" s="9"/>
      <c r="AD4766" s="9"/>
      <c r="AE4766" s="9"/>
      <c r="AF4766" s="9"/>
      <c r="AG4766" s="9"/>
      <c r="AH4766" s="9"/>
      <c r="AI4766" s="9"/>
      <c r="AJ4766" s="9"/>
      <c r="AK4766" s="9"/>
      <c r="AL4766" s="9"/>
      <c r="AM4766" s="9"/>
      <c r="AN4766" s="9"/>
      <c r="AO4766" s="9"/>
      <c r="AP4766" s="9"/>
      <c r="AQ4766" s="9"/>
      <c r="AR4766" s="9"/>
      <c r="AS4766" s="9"/>
      <c r="AT4766" s="9"/>
      <c r="AU4766" s="9"/>
      <c r="AV4766" s="9"/>
      <c r="AW4766" s="9"/>
      <c r="AX4766" s="9"/>
      <c r="AY4766" s="9"/>
      <c r="AZ4766" s="9"/>
      <c r="BA4766" s="9"/>
      <c r="BB4766" s="9"/>
      <c r="BC4766" s="9"/>
      <c r="BD4766" s="9"/>
      <c r="BE4766" s="9"/>
      <c r="BF4766" s="9"/>
      <c r="BG4766" s="9"/>
      <c r="BH4766" s="9"/>
      <c r="BI4766" s="9"/>
      <c r="BJ4766" s="9"/>
      <c r="BK4766" s="9"/>
      <c r="BL4766" s="9"/>
      <c r="BM4766" s="9"/>
      <c r="BN4766" s="9"/>
      <c r="BO4766" s="9"/>
      <c r="BP4766" s="9"/>
      <c r="BQ4766" s="9"/>
      <c r="BR4766" s="9"/>
      <c r="BS4766" s="9"/>
      <c r="BT4766" s="9"/>
      <c r="BU4766" s="9"/>
      <c r="BV4766" s="9"/>
      <c r="BW4766" s="9"/>
      <c r="BX4766" s="9"/>
      <c r="BY4766" s="9"/>
      <c r="BZ4766" s="9"/>
    </row>
    <row r="4767" spans="1:78">
      <c r="A4767" s="9"/>
      <c r="B4767" s="10"/>
      <c r="D4767" s="9"/>
      <c r="E4767" s="9"/>
      <c r="F4767" s="9"/>
      <c r="G4767" s="9"/>
      <c r="H4767" s="9"/>
      <c r="I4767" s="9"/>
      <c r="J4767" s="9"/>
      <c r="K4767" s="9"/>
      <c r="L4767" s="9"/>
      <c r="M4767" s="9"/>
      <c r="N4767" s="9"/>
      <c r="O4767" s="9"/>
      <c r="P4767" s="9"/>
      <c r="Q4767" s="9"/>
      <c r="R4767" s="9"/>
      <c r="S4767" s="9"/>
      <c r="T4767" s="9"/>
      <c r="U4767" s="9"/>
      <c r="V4767" s="9"/>
      <c r="W4767" s="9"/>
      <c r="X4767" s="9"/>
      <c r="Y4767" s="9"/>
      <c r="Z4767" s="9"/>
      <c r="AA4767" s="9"/>
      <c r="AB4767" s="9"/>
      <c r="AC4767" s="9"/>
      <c r="AD4767" s="9"/>
      <c r="AE4767" s="9"/>
      <c r="AF4767" s="9"/>
      <c r="AG4767" s="9"/>
      <c r="AH4767" s="9"/>
      <c r="AI4767" s="9"/>
      <c r="AJ4767" s="9"/>
      <c r="AK4767" s="9"/>
      <c r="AL4767" s="9"/>
      <c r="AM4767" s="9"/>
      <c r="AN4767" s="9"/>
      <c r="AO4767" s="9"/>
      <c r="AP4767" s="9"/>
      <c r="AQ4767" s="9"/>
      <c r="AR4767" s="9"/>
      <c r="AS4767" s="9"/>
      <c r="AT4767" s="9"/>
      <c r="AU4767" s="9"/>
      <c r="AV4767" s="9"/>
      <c r="AW4767" s="9"/>
      <c r="AX4767" s="9"/>
      <c r="AY4767" s="9"/>
      <c r="AZ4767" s="9"/>
      <c r="BA4767" s="9"/>
      <c r="BB4767" s="9"/>
      <c r="BC4767" s="9"/>
      <c r="BD4767" s="9"/>
      <c r="BE4767" s="9"/>
      <c r="BF4767" s="9"/>
      <c r="BG4767" s="9"/>
      <c r="BH4767" s="9"/>
      <c r="BI4767" s="9"/>
      <c r="BJ4767" s="9"/>
      <c r="BK4767" s="9"/>
      <c r="BL4767" s="9"/>
      <c r="BM4767" s="9"/>
      <c r="BN4767" s="9"/>
      <c r="BO4767" s="9"/>
      <c r="BP4767" s="9"/>
      <c r="BQ4767" s="9"/>
      <c r="BR4767" s="9"/>
      <c r="BS4767" s="9"/>
      <c r="BT4767" s="9"/>
      <c r="BU4767" s="9"/>
      <c r="BV4767" s="9"/>
      <c r="BW4767" s="9"/>
      <c r="BX4767" s="9"/>
      <c r="BY4767" s="9"/>
      <c r="BZ4767" s="9"/>
    </row>
    <row r="4768" spans="1:78">
      <c r="A4768" s="9"/>
      <c r="B4768" s="10"/>
      <c r="D4768" s="9"/>
      <c r="E4768" s="9"/>
      <c r="F4768" s="9"/>
      <c r="G4768" s="9"/>
      <c r="H4768" s="9"/>
      <c r="I4768" s="9"/>
      <c r="J4768" s="9"/>
      <c r="K4768" s="9"/>
      <c r="L4768" s="9"/>
      <c r="M4768" s="9"/>
      <c r="N4768" s="9"/>
      <c r="O4768" s="9"/>
      <c r="P4768" s="9"/>
      <c r="Q4768" s="9"/>
      <c r="R4768" s="9"/>
      <c r="S4768" s="9"/>
      <c r="T4768" s="9"/>
      <c r="U4768" s="9"/>
      <c r="V4768" s="9"/>
      <c r="W4768" s="9"/>
      <c r="X4768" s="9"/>
      <c r="Y4768" s="9"/>
      <c r="Z4768" s="9"/>
      <c r="AA4768" s="9"/>
      <c r="AB4768" s="9"/>
      <c r="AC4768" s="9"/>
      <c r="AD4768" s="9"/>
      <c r="AE4768" s="9"/>
      <c r="AF4768" s="9"/>
      <c r="AG4768" s="9"/>
      <c r="AH4768" s="9"/>
      <c r="AI4768" s="9"/>
      <c r="AJ4768" s="9"/>
      <c r="AK4768" s="9"/>
      <c r="AL4768" s="9"/>
      <c r="AM4768" s="9"/>
      <c r="AN4768" s="9"/>
      <c r="AO4768" s="9"/>
      <c r="AP4768" s="9"/>
      <c r="AQ4768" s="9"/>
      <c r="AR4768" s="9"/>
      <c r="AS4768" s="9"/>
      <c r="AT4768" s="9"/>
      <c r="AU4768" s="9"/>
      <c r="AV4768" s="9"/>
      <c r="AW4768" s="9"/>
      <c r="AX4768" s="9"/>
      <c r="AY4768" s="9"/>
      <c r="AZ4768" s="9"/>
      <c r="BA4768" s="9"/>
      <c r="BB4768" s="9"/>
      <c r="BC4768" s="9"/>
      <c r="BD4768" s="9"/>
      <c r="BE4768" s="9"/>
      <c r="BF4768" s="9"/>
      <c r="BG4768" s="9"/>
      <c r="BH4768" s="9"/>
      <c r="BI4768" s="9"/>
      <c r="BJ4768" s="9"/>
      <c r="BK4768" s="9"/>
      <c r="BL4768" s="9"/>
      <c r="BM4768" s="9"/>
      <c r="BN4768" s="9"/>
      <c r="BO4768" s="9"/>
      <c r="BP4768" s="9"/>
      <c r="BQ4768" s="9"/>
      <c r="BR4768" s="9"/>
      <c r="BS4768" s="9"/>
      <c r="BT4768" s="9"/>
      <c r="BU4768" s="9"/>
      <c r="BV4768" s="9"/>
      <c r="BW4768" s="9"/>
      <c r="BX4768" s="9"/>
      <c r="BY4768" s="9"/>
      <c r="BZ4768" s="9"/>
    </row>
    <row r="4769" spans="1:78">
      <c r="A4769" s="9"/>
      <c r="B4769" s="10"/>
      <c r="D4769" s="9"/>
      <c r="E4769" s="9"/>
      <c r="F4769" s="9"/>
      <c r="G4769" s="9"/>
      <c r="H4769" s="9"/>
      <c r="I4769" s="9"/>
      <c r="J4769" s="9"/>
      <c r="K4769" s="9"/>
      <c r="L4769" s="9"/>
      <c r="M4769" s="9"/>
      <c r="N4769" s="9"/>
      <c r="O4769" s="9"/>
      <c r="P4769" s="9"/>
      <c r="Q4769" s="9"/>
      <c r="R4769" s="9"/>
      <c r="S4769" s="9"/>
      <c r="T4769" s="9"/>
      <c r="U4769" s="9"/>
      <c r="V4769" s="9"/>
      <c r="W4769" s="9"/>
      <c r="X4769" s="9"/>
      <c r="Y4769" s="9"/>
      <c r="Z4769" s="9"/>
      <c r="AA4769" s="9"/>
      <c r="AB4769" s="9"/>
      <c r="AC4769" s="9"/>
      <c r="AD4769" s="9"/>
      <c r="AE4769" s="9"/>
      <c r="AF4769" s="9"/>
      <c r="AG4769" s="9"/>
      <c r="AH4769" s="9"/>
      <c r="AI4769" s="9"/>
      <c r="AJ4769" s="9"/>
      <c r="AK4769" s="9"/>
      <c r="AL4769" s="9"/>
      <c r="AM4769" s="9"/>
      <c r="AN4769" s="9"/>
      <c r="AO4769" s="9"/>
      <c r="AP4769" s="9"/>
      <c r="AQ4769" s="9"/>
      <c r="AR4769" s="9"/>
      <c r="AS4769" s="9"/>
      <c r="AT4769" s="9"/>
      <c r="AU4769" s="9"/>
      <c r="AV4769" s="9"/>
      <c r="AW4769" s="9"/>
      <c r="AX4769" s="9"/>
      <c r="AY4769" s="9"/>
      <c r="AZ4769" s="9"/>
      <c r="BA4769" s="9"/>
      <c r="BB4769" s="9"/>
      <c r="BC4769" s="9"/>
      <c r="BD4769" s="9"/>
      <c r="BE4769" s="9"/>
      <c r="BF4769" s="9"/>
      <c r="BG4769" s="9"/>
      <c r="BH4769" s="9"/>
      <c r="BI4769" s="9"/>
      <c r="BJ4769" s="9"/>
      <c r="BK4769" s="9"/>
      <c r="BL4769" s="9"/>
      <c r="BM4769" s="9"/>
      <c r="BN4769" s="9"/>
      <c r="BO4769" s="9"/>
      <c r="BP4769" s="9"/>
      <c r="BQ4769" s="9"/>
      <c r="BR4769" s="9"/>
      <c r="BS4769" s="9"/>
      <c r="BT4769" s="9"/>
      <c r="BU4769" s="9"/>
      <c r="BV4769" s="9"/>
      <c r="BW4769" s="9"/>
      <c r="BX4769" s="9"/>
      <c r="BY4769" s="9"/>
      <c r="BZ4769" s="9"/>
    </row>
    <row r="4770" spans="1:78">
      <c r="A4770" s="9"/>
      <c r="B4770" s="10"/>
      <c r="D4770" s="9"/>
      <c r="E4770" s="9"/>
      <c r="F4770" s="9"/>
      <c r="G4770" s="9"/>
      <c r="H4770" s="9"/>
      <c r="I4770" s="9"/>
      <c r="J4770" s="9"/>
      <c r="K4770" s="9"/>
      <c r="L4770" s="9"/>
      <c r="M4770" s="9"/>
      <c r="N4770" s="9"/>
      <c r="O4770" s="9"/>
      <c r="P4770" s="9"/>
      <c r="Q4770" s="9"/>
      <c r="R4770" s="9"/>
      <c r="S4770" s="9"/>
      <c r="T4770" s="9"/>
      <c r="U4770" s="9"/>
      <c r="V4770" s="9"/>
      <c r="W4770" s="9"/>
      <c r="X4770" s="9"/>
      <c r="Y4770" s="9"/>
      <c r="Z4770" s="9"/>
      <c r="AA4770" s="9"/>
      <c r="AB4770" s="9"/>
      <c r="AC4770" s="9"/>
      <c r="AD4770" s="9"/>
      <c r="AE4770" s="9"/>
      <c r="AF4770" s="9"/>
      <c r="AG4770" s="9"/>
      <c r="AH4770" s="9"/>
      <c r="AI4770" s="9"/>
      <c r="AJ4770" s="9"/>
      <c r="AK4770" s="9"/>
      <c r="AL4770" s="9"/>
      <c r="AM4770" s="9"/>
      <c r="AN4770" s="9"/>
      <c r="AO4770" s="9"/>
      <c r="AP4770" s="9"/>
      <c r="AQ4770" s="9"/>
      <c r="AR4770" s="9"/>
      <c r="AS4770" s="9"/>
      <c r="AT4770" s="9"/>
      <c r="AU4770" s="9"/>
      <c r="AV4770" s="9"/>
      <c r="AW4770" s="9"/>
      <c r="AX4770" s="9"/>
      <c r="AY4770" s="9"/>
      <c r="AZ4770" s="9"/>
      <c r="BA4770" s="9"/>
      <c r="BB4770" s="9"/>
      <c r="BC4770" s="9"/>
      <c r="BD4770" s="9"/>
      <c r="BE4770" s="9"/>
      <c r="BF4770" s="9"/>
      <c r="BG4770" s="9"/>
      <c r="BH4770" s="9"/>
      <c r="BI4770" s="9"/>
      <c r="BJ4770" s="9"/>
      <c r="BK4770" s="9"/>
      <c r="BL4770" s="9"/>
      <c r="BM4770" s="9"/>
      <c r="BN4770" s="9"/>
      <c r="BO4770" s="9"/>
      <c r="BP4770" s="9"/>
      <c r="BQ4770" s="9"/>
      <c r="BR4770" s="9"/>
      <c r="BS4770" s="9"/>
      <c r="BT4770" s="9"/>
      <c r="BU4770" s="9"/>
      <c r="BV4770" s="9"/>
      <c r="BW4770" s="9"/>
      <c r="BX4770" s="9"/>
      <c r="BY4770" s="9"/>
      <c r="BZ4770" s="9"/>
    </row>
    <row r="4771" spans="1:78">
      <c r="A4771" s="9"/>
      <c r="B4771" s="10"/>
      <c r="D4771" s="9"/>
      <c r="E4771" s="9"/>
      <c r="F4771" s="9"/>
      <c r="G4771" s="9"/>
      <c r="H4771" s="9"/>
      <c r="I4771" s="9"/>
      <c r="J4771" s="9"/>
      <c r="K4771" s="9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  <c r="W4771" s="9"/>
      <c r="X4771" s="9"/>
      <c r="Y4771" s="9"/>
      <c r="Z4771" s="9"/>
      <c r="AA4771" s="9"/>
      <c r="AB4771" s="9"/>
      <c r="AC4771" s="9"/>
      <c r="AD4771" s="9"/>
      <c r="AE4771" s="9"/>
      <c r="AF4771" s="9"/>
      <c r="AG4771" s="9"/>
      <c r="AH4771" s="9"/>
      <c r="AI4771" s="9"/>
      <c r="AJ4771" s="9"/>
      <c r="AK4771" s="9"/>
      <c r="AL4771" s="9"/>
      <c r="AM4771" s="9"/>
      <c r="AN4771" s="9"/>
      <c r="AO4771" s="9"/>
      <c r="AP4771" s="9"/>
      <c r="AQ4771" s="9"/>
      <c r="AR4771" s="9"/>
      <c r="AS4771" s="9"/>
      <c r="AT4771" s="9"/>
      <c r="AU4771" s="9"/>
      <c r="AV4771" s="9"/>
      <c r="AW4771" s="9"/>
      <c r="AX4771" s="9"/>
      <c r="AY4771" s="9"/>
      <c r="AZ4771" s="9"/>
      <c r="BA4771" s="9"/>
      <c r="BB4771" s="9"/>
      <c r="BC4771" s="9"/>
      <c r="BD4771" s="9"/>
      <c r="BE4771" s="9"/>
      <c r="BF4771" s="9"/>
      <c r="BG4771" s="9"/>
      <c r="BH4771" s="9"/>
      <c r="BI4771" s="9"/>
      <c r="BJ4771" s="9"/>
      <c r="BK4771" s="9"/>
      <c r="BL4771" s="9"/>
      <c r="BM4771" s="9"/>
      <c r="BN4771" s="9"/>
      <c r="BO4771" s="9"/>
      <c r="BP4771" s="9"/>
      <c r="BQ4771" s="9"/>
      <c r="BR4771" s="9"/>
      <c r="BS4771" s="9"/>
      <c r="BT4771" s="9"/>
      <c r="BU4771" s="9"/>
      <c r="BV4771" s="9"/>
      <c r="BW4771" s="9"/>
      <c r="BX4771" s="9"/>
      <c r="BY4771" s="9"/>
      <c r="BZ4771" s="9"/>
    </row>
    <row r="4772" spans="1:78">
      <c r="A4772" s="9"/>
      <c r="B4772" s="10"/>
      <c r="D4772" s="9"/>
      <c r="E4772" s="9"/>
      <c r="F4772" s="9"/>
      <c r="G4772" s="9"/>
      <c r="H4772" s="9"/>
      <c r="I4772" s="9"/>
      <c r="J4772" s="9"/>
      <c r="K4772" s="9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  <c r="W4772" s="9"/>
      <c r="X4772" s="9"/>
      <c r="Y4772" s="9"/>
      <c r="Z4772" s="9"/>
      <c r="AA4772" s="9"/>
      <c r="AB4772" s="9"/>
      <c r="AC4772" s="9"/>
      <c r="AD4772" s="9"/>
      <c r="AE4772" s="9"/>
      <c r="AF4772" s="9"/>
      <c r="AG4772" s="9"/>
      <c r="AH4772" s="9"/>
      <c r="AI4772" s="9"/>
      <c r="AJ4772" s="9"/>
      <c r="AK4772" s="9"/>
      <c r="AL4772" s="9"/>
      <c r="AM4772" s="9"/>
      <c r="AN4772" s="9"/>
      <c r="AO4772" s="9"/>
      <c r="AP4772" s="9"/>
      <c r="AQ4772" s="9"/>
      <c r="AR4772" s="9"/>
      <c r="AS4772" s="9"/>
      <c r="AT4772" s="9"/>
      <c r="AU4772" s="9"/>
      <c r="AV4772" s="9"/>
      <c r="AW4772" s="9"/>
      <c r="AX4772" s="9"/>
      <c r="AY4772" s="9"/>
      <c r="AZ4772" s="9"/>
      <c r="BA4772" s="9"/>
      <c r="BB4772" s="9"/>
      <c r="BC4772" s="9"/>
      <c r="BD4772" s="9"/>
      <c r="BE4772" s="9"/>
      <c r="BF4772" s="9"/>
      <c r="BG4772" s="9"/>
      <c r="BH4772" s="9"/>
      <c r="BI4772" s="9"/>
      <c r="BJ4772" s="9"/>
      <c r="BK4772" s="9"/>
      <c r="BL4772" s="9"/>
      <c r="BM4772" s="9"/>
      <c r="BN4772" s="9"/>
      <c r="BO4772" s="9"/>
      <c r="BP4772" s="9"/>
      <c r="BQ4772" s="9"/>
      <c r="BR4772" s="9"/>
      <c r="BS4772" s="9"/>
      <c r="BT4772" s="9"/>
      <c r="BU4772" s="9"/>
      <c r="BV4772" s="9"/>
      <c r="BW4772" s="9"/>
      <c r="BX4772" s="9"/>
      <c r="BY4772" s="9"/>
      <c r="BZ4772" s="9"/>
    </row>
    <row r="4773" spans="1:78">
      <c r="A4773" s="9"/>
      <c r="B4773" s="10"/>
      <c r="D4773" s="9"/>
      <c r="E4773" s="9"/>
      <c r="F4773" s="9"/>
      <c r="G4773" s="9"/>
      <c r="H4773" s="9"/>
      <c r="I4773" s="9"/>
      <c r="J4773" s="9"/>
      <c r="K4773" s="9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  <c r="W4773" s="9"/>
      <c r="X4773" s="9"/>
      <c r="Y4773" s="9"/>
      <c r="Z4773" s="9"/>
      <c r="AA4773" s="9"/>
      <c r="AB4773" s="9"/>
      <c r="AC4773" s="9"/>
      <c r="AD4773" s="9"/>
      <c r="AE4773" s="9"/>
      <c r="AF4773" s="9"/>
      <c r="AG4773" s="9"/>
      <c r="AH4773" s="9"/>
      <c r="AI4773" s="9"/>
      <c r="AJ4773" s="9"/>
      <c r="AK4773" s="9"/>
      <c r="AL4773" s="9"/>
      <c r="AM4773" s="9"/>
      <c r="AN4773" s="9"/>
      <c r="AO4773" s="9"/>
      <c r="AP4773" s="9"/>
      <c r="AQ4773" s="9"/>
      <c r="AR4773" s="9"/>
      <c r="AS4773" s="9"/>
      <c r="AT4773" s="9"/>
      <c r="AU4773" s="9"/>
      <c r="AV4773" s="9"/>
      <c r="AW4773" s="9"/>
      <c r="AX4773" s="9"/>
      <c r="AY4773" s="9"/>
      <c r="AZ4773" s="9"/>
      <c r="BA4773" s="9"/>
      <c r="BB4773" s="9"/>
      <c r="BC4773" s="9"/>
      <c r="BD4773" s="9"/>
      <c r="BE4773" s="9"/>
      <c r="BF4773" s="9"/>
      <c r="BG4773" s="9"/>
      <c r="BH4773" s="9"/>
      <c r="BI4773" s="9"/>
      <c r="BJ4773" s="9"/>
      <c r="BK4773" s="9"/>
      <c r="BL4773" s="9"/>
      <c r="BM4773" s="9"/>
      <c r="BN4773" s="9"/>
      <c r="BO4773" s="9"/>
      <c r="BP4773" s="9"/>
      <c r="BQ4773" s="9"/>
      <c r="BR4773" s="9"/>
      <c r="BS4773" s="9"/>
      <c r="BT4773" s="9"/>
      <c r="BU4773" s="9"/>
      <c r="BV4773" s="9"/>
      <c r="BW4773" s="9"/>
      <c r="BX4773" s="9"/>
      <c r="BY4773" s="9"/>
      <c r="BZ4773" s="9"/>
    </row>
    <row r="4774" spans="1:78">
      <c r="A4774" s="9"/>
      <c r="B4774" s="10"/>
      <c r="D4774" s="9"/>
      <c r="E4774" s="9"/>
      <c r="F4774" s="9"/>
      <c r="G4774" s="9"/>
      <c r="H4774" s="9"/>
      <c r="I4774" s="9"/>
      <c r="J4774" s="9"/>
      <c r="K4774" s="9"/>
      <c r="L4774" s="9"/>
      <c r="M4774" s="9"/>
      <c r="N4774" s="9"/>
      <c r="O4774" s="9"/>
      <c r="P4774" s="9"/>
      <c r="Q4774" s="9"/>
      <c r="R4774" s="9"/>
      <c r="S4774" s="9"/>
      <c r="T4774" s="9"/>
      <c r="U4774" s="9"/>
      <c r="V4774" s="9"/>
      <c r="W4774" s="9"/>
      <c r="X4774" s="9"/>
      <c r="Y4774" s="9"/>
      <c r="Z4774" s="9"/>
      <c r="AA4774" s="9"/>
      <c r="AB4774" s="9"/>
      <c r="AC4774" s="9"/>
      <c r="AD4774" s="9"/>
      <c r="AE4774" s="9"/>
      <c r="AF4774" s="9"/>
      <c r="AG4774" s="9"/>
      <c r="AH4774" s="9"/>
      <c r="AI4774" s="9"/>
      <c r="AJ4774" s="9"/>
      <c r="AK4774" s="9"/>
      <c r="AL4774" s="9"/>
      <c r="AM4774" s="9"/>
      <c r="AN4774" s="9"/>
      <c r="AO4774" s="9"/>
      <c r="AP4774" s="9"/>
      <c r="AQ4774" s="9"/>
      <c r="AR4774" s="9"/>
      <c r="AS4774" s="9"/>
      <c r="AT4774" s="9"/>
      <c r="AU4774" s="9"/>
      <c r="AV4774" s="9"/>
      <c r="AW4774" s="9"/>
      <c r="AX4774" s="9"/>
      <c r="AY4774" s="9"/>
      <c r="AZ4774" s="9"/>
      <c r="BA4774" s="9"/>
      <c r="BB4774" s="9"/>
      <c r="BC4774" s="9"/>
      <c r="BD4774" s="9"/>
      <c r="BE4774" s="9"/>
      <c r="BF4774" s="9"/>
      <c r="BG4774" s="9"/>
      <c r="BH4774" s="9"/>
      <c r="BI4774" s="9"/>
      <c r="BJ4774" s="9"/>
      <c r="BK4774" s="9"/>
      <c r="BL4774" s="9"/>
      <c r="BM4774" s="9"/>
      <c r="BN4774" s="9"/>
      <c r="BO4774" s="9"/>
      <c r="BP4774" s="9"/>
      <c r="BQ4774" s="9"/>
      <c r="BR4774" s="9"/>
      <c r="BS4774" s="9"/>
      <c r="BT4774" s="9"/>
      <c r="BU4774" s="9"/>
      <c r="BV4774" s="9"/>
      <c r="BW4774" s="9"/>
      <c r="BX4774" s="9"/>
      <c r="BY4774" s="9"/>
      <c r="BZ4774" s="9"/>
    </row>
    <row r="4775" spans="1:78">
      <c r="A4775" s="9"/>
      <c r="B4775" s="10"/>
      <c r="D4775" s="9"/>
      <c r="E4775" s="9"/>
      <c r="F4775" s="9"/>
      <c r="G4775" s="9"/>
      <c r="H4775" s="9"/>
      <c r="I4775" s="9"/>
      <c r="J4775" s="9"/>
      <c r="K4775" s="9"/>
      <c r="L4775" s="9"/>
      <c r="M4775" s="9"/>
      <c r="N4775" s="9"/>
      <c r="O4775" s="9"/>
      <c r="P4775" s="9"/>
      <c r="Q4775" s="9"/>
      <c r="R4775" s="9"/>
      <c r="S4775" s="9"/>
      <c r="T4775" s="9"/>
      <c r="U4775" s="9"/>
      <c r="V4775" s="9"/>
      <c r="W4775" s="9"/>
      <c r="X4775" s="9"/>
      <c r="Y4775" s="9"/>
      <c r="Z4775" s="9"/>
      <c r="AA4775" s="9"/>
      <c r="AB4775" s="9"/>
      <c r="AC4775" s="9"/>
      <c r="AD4775" s="9"/>
      <c r="AE4775" s="9"/>
      <c r="AF4775" s="9"/>
      <c r="AG4775" s="9"/>
      <c r="AH4775" s="9"/>
      <c r="AI4775" s="9"/>
      <c r="AJ4775" s="9"/>
      <c r="AK4775" s="9"/>
      <c r="AL4775" s="9"/>
      <c r="AM4775" s="9"/>
      <c r="AN4775" s="9"/>
      <c r="AO4775" s="9"/>
      <c r="AP4775" s="9"/>
      <c r="AQ4775" s="9"/>
      <c r="AR4775" s="9"/>
      <c r="AS4775" s="9"/>
      <c r="AT4775" s="9"/>
      <c r="AU4775" s="9"/>
      <c r="AV4775" s="9"/>
      <c r="AW4775" s="9"/>
      <c r="AX4775" s="9"/>
      <c r="AY4775" s="9"/>
      <c r="AZ4775" s="9"/>
      <c r="BA4775" s="9"/>
      <c r="BB4775" s="9"/>
      <c r="BC4775" s="9"/>
      <c r="BD4775" s="9"/>
      <c r="BE4775" s="9"/>
      <c r="BF4775" s="9"/>
      <c r="BG4775" s="9"/>
      <c r="BH4775" s="9"/>
      <c r="BI4775" s="9"/>
      <c r="BJ4775" s="9"/>
      <c r="BK4775" s="9"/>
      <c r="BL4775" s="9"/>
      <c r="BM4775" s="9"/>
      <c r="BN4775" s="9"/>
      <c r="BO4775" s="9"/>
      <c r="BP4775" s="9"/>
      <c r="BQ4775" s="9"/>
      <c r="BR4775" s="9"/>
      <c r="BS4775" s="9"/>
      <c r="BT4775" s="9"/>
      <c r="BU4775" s="9"/>
      <c r="BV4775" s="9"/>
      <c r="BW4775" s="9"/>
      <c r="BX4775" s="9"/>
      <c r="BY4775" s="9"/>
      <c r="BZ4775" s="9"/>
    </row>
    <row r="4776" spans="1:78">
      <c r="A4776" s="9"/>
      <c r="B4776" s="10"/>
      <c r="D4776" s="9"/>
      <c r="E4776" s="9"/>
      <c r="F4776" s="9"/>
      <c r="G4776" s="9"/>
      <c r="H4776" s="9"/>
      <c r="I4776" s="9"/>
      <c r="J4776" s="9"/>
      <c r="K4776" s="9"/>
      <c r="L4776" s="9"/>
      <c r="M4776" s="9"/>
      <c r="N4776" s="9"/>
      <c r="O4776" s="9"/>
      <c r="P4776" s="9"/>
      <c r="Q4776" s="9"/>
      <c r="R4776" s="9"/>
      <c r="S4776" s="9"/>
      <c r="T4776" s="9"/>
      <c r="U4776" s="9"/>
      <c r="V4776" s="9"/>
      <c r="W4776" s="9"/>
      <c r="X4776" s="9"/>
      <c r="Y4776" s="9"/>
      <c r="Z4776" s="9"/>
      <c r="AA4776" s="9"/>
      <c r="AB4776" s="9"/>
      <c r="AC4776" s="9"/>
      <c r="AD4776" s="9"/>
      <c r="AE4776" s="9"/>
      <c r="AF4776" s="9"/>
      <c r="AG4776" s="9"/>
      <c r="AH4776" s="9"/>
      <c r="AI4776" s="9"/>
      <c r="AJ4776" s="9"/>
      <c r="AK4776" s="9"/>
      <c r="AL4776" s="9"/>
      <c r="AM4776" s="9"/>
      <c r="AN4776" s="9"/>
      <c r="AO4776" s="9"/>
      <c r="AP4776" s="9"/>
      <c r="AQ4776" s="9"/>
      <c r="AR4776" s="9"/>
      <c r="AS4776" s="9"/>
      <c r="AT4776" s="9"/>
      <c r="AU4776" s="9"/>
      <c r="AV4776" s="9"/>
      <c r="AW4776" s="9"/>
      <c r="AX4776" s="9"/>
      <c r="AY4776" s="9"/>
      <c r="AZ4776" s="9"/>
      <c r="BA4776" s="9"/>
      <c r="BB4776" s="9"/>
      <c r="BC4776" s="9"/>
      <c r="BD4776" s="9"/>
      <c r="BE4776" s="9"/>
      <c r="BF4776" s="9"/>
      <c r="BG4776" s="9"/>
      <c r="BH4776" s="9"/>
      <c r="BI4776" s="9"/>
      <c r="BJ4776" s="9"/>
      <c r="BK4776" s="9"/>
      <c r="BL4776" s="9"/>
      <c r="BM4776" s="9"/>
      <c r="BN4776" s="9"/>
      <c r="BO4776" s="9"/>
      <c r="BP4776" s="9"/>
      <c r="BQ4776" s="9"/>
      <c r="BR4776" s="9"/>
      <c r="BS4776" s="9"/>
      <c r="BT4776" s="9"/>
      <c r="BU4776" s="9"/>
      <c r="BV4776" s="9"/>
      <c r="BW4776" s="9"/>
      <c r="BX4776" s="9"/>
      <c r="BY4776" s="9"/>
      <c r="BZ4776" s="9"/>
    </row>
    <row r="4777" spans="1:78">
      <c r="A4777" s="9"/>
      <c r="B4777" s="10"/>
      <c r="D4777" s="9"/>
      <c r="E4777" s="9"/>
      <c r="F4777" s="9"/>
      <c r="G4777" s="9"/>
      <c r="H4777" s="9"/>
      <c r="I4777" s="9"/>
      <c r="J4777" s="9"/>
      <c r="K4777" s="9"/>
      <c r="L4777" s="9"/>
      <c r="M4777" s="9"/>
      <c r="N4777" s="9"/>
      <c r="O4777" s="9"/>
      <c r="P4777" s="9"/>
      <c r="Q4777" s="9"/>
      <c r="R4777" s="9"/>
      <c r="S4777" s="9"/>
      <c r="T4777" s="9"/>
      <c r="U4777" s="9"/>
      <c r="V4777" s="9"/>
      <c r="W4777" s="9"/>
      <c r="X4777" s="9"/>
      <c r="Y4777" s="9"/>
      <c r="Z4777" s="9"/>
      <c r="AA4777" s="9"/>
      <c r="AB4777" s="9"/>
      <c r="AC4777" s="9"/>
      <c r="AD4777" s="9"/>
      <c r="AE4777" s="9"/>
      <c r="AF4777" s="9"/>
      <c r="AG4777" s="9"/>
      <c r="AH4777" s="9"/>
      <c r="AI4777" s="9"/>
      <c r="AJ4777" s="9"/>
      <c r="AK4777" s="9"/>
      <c r="AL4777" s="9"/>
      <c r="AM4777" s="9"/>
      <c r="AN4777" s="9"/>
      <c r="AO4777" s="9"/>
      <c r="AP4777" s="9"/>
      <c r="AQ4777" s="9"/>
      <c r="AR4777" s="9"/>
      <c r="AS4777" s="9"/>
      <c r="AT4777" s="9"/>
      <c r="AU4777" s="9"/>
      <c r="AV4777" s="9"/>
      <c r="AW4777" s="9"/>
      <c r="AX4777" s="9"/>
      <c r="AY4777" s="9"/>
      <c r="AZ4777" s="9"/>
      <c r="BA4777" s="9"/>
      <c r="BB4777" s="9"/>
      <c r="BC4777" s="9"/>
      <c r="BD4777" s="9"/>
      <c r="BE4777" s="9"/>
      <c r="BF4777" s="9"/>
      <c r="BG4777" s="9"/>
      <c r="BH4777" s="9"/>
      <c r="BI4777" s="9"/>
      <c r="BJ4777" s="9"/>
      <c r="BK4777" s="9"/>
      <c r="BL4777" s="9"/>
      <c r="BM4777" s="9"/>
      <c r="BN4777" s="9"/>
      <c r="BO4777" s="9"/>
      <c r="BP4777" s="9"/>
      <c r="BQ4777" s="9"/>
      <c r="BR4777" s="9"/>
      <c r="BS4777" s="9"/>
      <c r="BT4777" s="9"/>
      <c r="BU4777" s="9"/>
      <c r="BV4777" s="9"/>
      <c r="BW4777" s="9"/>
      <c r="BX4777" s="9"/>
      <c r="BY4777" s="9"/>
      <c r="BZ4777" s="9"/>
    </row>
    <row r="4778" spans="1:78">
      <c r="A4778" s="9"/>
      <c r="B4778" s="10"/>
      <c r="D4778" s="9"/>
      <c r="E4778" s="9"/>
      <c r="F4778" s="9"/>
      <c r="G4778" s="9"/>
      <c r="H4778" s="9"/>
      <c r="I4778" s="9"/>
      <c r="J4778" s="9"/>
      <c r="K4778" s="9"/>
      <c r="L4778" s="9"/>
      <c r="M4778" s="9"/>
      <c r="N4778" s="9"/>
      <c r="O4778" s="9"/>
      <c r="P4778" s="9"/>
      <c r="Q4778" s="9"/>
      <c r="R4778" s="9"/>
      <c r="S4778" s="9"/>
      <c r="T4778" s="9"/>
      <c r="U4778" s="9"/>
      <c r="V4778" s="9"/>
      <c r="W4778" s="9"/>
      <c r="X4778" s="9"/>
      <c r="Y4778" s="9"/>
      <c r="Z4778" s="9"/>
      <c r="AA4778" s="9"/>
      <c r="AB4778" s="9"/>
      <c r="AC4778" s="9"/>
      <c r="AD4778" s="9"/>
      <c r="AE4778" s="9"/>
      <c r="AF4778" s="9"/>
      <c r="AG4778" s="9"/>
      <c r="AH4778" s="9"/>
      <c r="AI4778" s="9"/>
      <c r="AJ4778" s="9"/>
      <c r="AK4778" s="9"/>
      <c r="AL4778" s="9"/>
      <c r="AM4778" s="9"/>
      <c r="AN4778" s="9"/>
      <c r="AO4778" s="9"/>
      <c r="AP4778" s="9"/>
      <c r="AQ4778" s="9"/>
      <c r="AR4778" s="9"/>
      <c r="AS4778" s="9"/>
      <c r="AT4778" s="9"/>
      <c r="AU4778" s="9"/>
      <c r="AV4778" s="9"/>
      <c r="AW4778" s="9"/>
      <c r="AX4778" s="9"/>
      <c r="AY4778" s="9"/>
      <c r="AZ4778" s="9"/>
      <c r="BA4778" s="9"/>
      <c r="BB4778" s="9"/>
      <c r="BC4778" s="9"/>
      <c r="BD4778" s="9"/>
      <c r="BE4778" s="9"/>
      <c r="BF4778" s="9"/>
      <c r="BG4778" s="9"/>
      <c r="BH4778" s="9"/>
      <c r="BI4778" s="9"/>
      <c r="BJ4778" s="9"/>
      <c r="BK4778" s="9"/>
      <c r="BL4778" s="9"/>
      <c r="BM4778" s="9"/>
      <c r="BN4778" s="9"/>
      <c r="BO4778" s="9"/>
      <c r="BP4778" s="9"/>
      <c r="BQ4778" s="9"/>
      <c r="BR4778" s="9"/>
      <c r="BS4778" s="9"/>
      <c r="BT4778" s="9"/>
      <c r="BU4778" s="9"/>
      <c r="BV4778" s="9"/>
      <c r="BW4778" s="9"/>
      <c r="BX4778" s="9"/>
      <c r="BY4778" s="9"/>
      <c r="BZ4778" s="9"/>
    </row>
    <row r="4779" spans="1:78">
      <c r="A4779" s="9"/>
      <c r="B4779" s="10"/>
      <c r="D4779" s="9"/>
      <c r="E4779" s="9"/>
      <c r="F4779" s="9"/>
      <c r="G4779" s="9"/>
      <c r="H4779" s="9"/>
      <c r="I4779" s="9"/>
      <c r="J4779" s="9"/>
      <c r="K4779" s="9"/>
      <c r="L4779" s="9"/>
      <c r="M4779" s="9"/>
      <c r="N4779" s="9"/>
      <c r="O4779" s="9"/>
      <c r="P4779" s="9"/>
      <c r="Q4779" s="9"/>
      <c r="R4779" s="9"/>
      <c r="S4779" s="9"/>
      <c r="T4779" s="9"/>
      <c r="U4779" s="9"/>
      <c r="V4779" s="9"/>
      <c r="W4779" s="9"/>
      <c r="X4779" s="9"/>
      <c r="Y4779" s="9"/>
      <c r="Z4779" s="9"/>
      <c r="AA4779" s="9"/>
      <c r="AB4779" s="9"/>
      <c r="AC4779" s="9"/>
      <c r="AD4779" s="9"/>
      <c r="AE4779" s="9"/>
      <c r="AF4779" s="9"/>
      <c r="AG4779" s="9"/>
      <c r="AH4779" s="9"/>
      <c r="AI4779" s="9"/>
      <c r="AJ4779" s="9"/>
      <c r="AK4779" s="9"/>
      <c r="AL4779" s="9"/>
      <c r="AM4779" s="9"/>
      <c r="AN4779" s="9"/>
      <c r="AO4779" s="9"/>
      <c r="AP4779" s="9"/>
      <c r="AQ4779" s="9"/>
      <c r="AR4779" s="9"/>
      <c r="AS4779" s="9"/>
      <c r="AT4779" s="9"/>
      <c r="AU4779" s="9"/>
      <c r="AV4779" s="9"/>
      <c r="AW4779" s="9"/>
      <c r="AX4779" s="9"/>
      <c r="AY4779" s="9"/>
      <c r="AZ4779" s="9"/>
      <c r="BA4779" s="9"/>
      <c r="BB4779" s="9"/>
      <c r="BC4779" s="9"/>
      <c r="BD4779" s="9"/>
      <c r="BE4779" s="9"/>
      <c r="BF4779" s="9"/>
      <c r="BG4779" s="9"/>
      <c r="BH4779" s="9"/>
      <c r="BI4779" s="9"/>
      <c r="BJ4779" s="9"/>
      <c r="BK4779" s="9"/>
      <c r="BL4779" s="9"/>
      <c r="BM4779" s="9"/>
      <c r="BN4779" s="9"/>
      <c r="BO4779" s="9"/>
      <c r="BP4779" s="9"/>
      <c r="BQ4779" s="9"/>
      <c r="BR4779" s="9"/>
      <c r="BS4779" s="9"/>
      <c r="BT4779" s="9"/>
      <c r="BU4779" s="9"/>
      <c r="BV4779" s="9"/>
      <c r="BW4779" s="9"/>
      <c r="BX4779" s="9"/>
      <c r="BY4779" s="9"/>
      <c r="BZ4779" s="9"/>
    </row>
    <row r="4780" spans="1:78">
      <c r="A4780" s="9"/>
      <c r="B4780" s="10"/>
      <c r="D4780" s="9"/>
      <c r="E4780" s="9"/>
      <c r="F4780" s="9"/>
      <c r="G4780" s="9"/>
      <c r="H4780" s="9"/>
      <c r="I4780" s="9"/>
      <c r="J4780" s="9"/>
      <c r="K4780" s="9"/>
      <c r="L4780" s="9"/>
      <c r="M4780" s="9"/>
      <c r="N4780" s="9"/>
      <c r="O4780" s="9"/>
      <c r="P4780" s="9"/>
      <c r="Q4780" s="9"/>
      <c r="R4780" s="9"/>
      <c r="S4780" s="9"/>
      <c r="T4780" s="9"/>
      <c r="U4780" s="9"/>
      <c r="V4780" s="9"/>
      <c r="W4780" s="9"/>
      <c r="X4780" s="9"/>
      <c r="Y4780" s="9"/>
      <c r="Z4780" s="9"/>
      <c r="AA4780" s="9"/>
      <c r="AB4780" s="9"/>
      <c r="AC4780" s="9"/>
      <c r="AD4780" s="9"/>
      <c r="AE4780" s="9"/>
      <c r="AF4780" s="9"/>
      <c r="AG4780" s="9"/>
      <c r="AH4780" s="9"/>
      <c r="AI4780" s="9"/>
      <c r="AJ4780" s="9"/>
      <c r="AK4780" s="9"/>
      <c r="AL4780" s="9"/>
      <c r="AM4780" s="9"/>
      <c r="AN4780" s="9"/>
      <c r="AO4780" s="9"/>
      <c r="AP4780" s="9"/>
      <c r="AQ4780" s="9"/>
      <c r="AR4780" s="9"/>
      <c r="AS4780" s="9"/>
      <c r="AT4780" s="9"/>
      <c r="AU4780" s="9"/>
      <c r="AV4780" s="9"/>
      <c r="AW4780" s="9"/>
      <c r="AX4780" s="9"/>
      <c r="AY4780" s="9"/>
      <c r="AZ4780" s="9"/>
      <c r="BA4780" s="9"/>
      <c r="BB4780" s="9"/>
      <c r="BC4780" s="9"/>
      <c r="BD4780" s="9"/>
      <c r="BE4780" s="9"/>
      <c r="BF4780" s="9"/>
      <c r="BG4780" s="9"/>
      <c r="BH4780" s="9"/>
      <c r="BI4780" s="9"/>
      <c r="BJ4780" s="9"/>
      <c r="BK4780" s="9"/>
      <c r="BL4780" s="9"/>
      <c r="BM4780" s="9"/>
      <c r="BN4780" s="9"/>
      <c r="BO4780" s="9"/>
      <c r="BP4780" s="9"/>
      <c r="BQ4780" s="9"/>
      <c r="BR4780" s="9"/>
      <c r="BS4780" s="9"/>
      <c r="BT4780" s="9"/>
      <c r="BU4780" s="9"/>
      <c r="BV4780" s="9"/>
      <c r="BW4780" s="9"/>
      <c r="BX4780" s="9"/>
      <c r="BY4780" s="9"/>
      <c r="BZ4780" s="9"/>
    </row>
    <row r="4781" spans="1:78">
      <c r="A4781" s="9"/>
      <c r="B4781" s="10"/>
      <c r="D4781" s="9"/>
      <c r="E4781" s="9"/>
      <c r="F4781" s="9"/>
      <c r="G4781" s="9"/>
      <c r="H4781" s="9"/>
      <c r="I4781" s="9"/>
      <c r="J4781" s="9"/>
      <c r="K4781" s="9"/>
      <c r="L4781" s="9"/>
      <c r="M4781" s="9"/>
      <c r="N4781" s="9"/>
      <c r="O4781" s="9"/>
      <c r="P4781" s="9"/>
      <c r="Q4781" s="9"/>
      <c r="R4781" s="9"/>
      <c r="S4781" s="9"/>
      <c r="T4781" s="9"/>
      <c r="U4781" s="9"/>
      <c r="V4781" s="9"/>
      <c r="W4781" s="9"/>
      <c r="X4781" s="9"/>
      <c r="Y4781" s="9"/>
      <c r="Z4781" s="9"/>
      <c r="AA4781" s="9"/>
      <c r="AB4781" s="9"/>
      <c r="AC4781" s="9"/>
      <c r="AD4781" s="9"/>
      <c r="AE4781" s="9"/>
      <c r="AF4781" s="9"/>
      <c r="AG4781" s="9"/>
      <c r="AH4781" s="9"/>
      <c r="AI4781" s="9"/>
      <c r="AJ4781" s="9"/>
      <c r="AK4781" s="9"/>
      <c r="AL4781" s="9"/>
      <c r="AM4781" s="9"/>
      <c r="AN4781" s="9"/>
      <c r="AO4781" s="9"/>
      <c r="AP4781" s="9"/>
      <c r="AQ4781" s="9"/>
      <c r="AR4781" s="9"/>
      <c r="AS4781" s="9"/>
      <c r="AT4781" s="9"/>
      <c r="AU4781" s="9"/>
      <c r="AV4781" s="9"/>
      <c r="AW4781" s="9"/>
      <c r="AX4781" s="9"/>
      <c r="AY4781" s="9"/>
      <c r="AZ4781" s="9"/>
      <c r="BA4781" s="9"/>
      <c r="BB4781" s="9"/>
      <c r="BC4781" s="9"/>
      <c r="BD4781" s="9"/>
      <c r="BE4781" s="9"/>
      <c r="BF4781" s="9"/>
      <c r="BG4781" s="9"/>
      <c r="BH4781" s="9"/>
      <c r="BI4781" s="9"/>
      <c r="BJ4781" s="9"/>
      <c r="BK4781" s="9"/>
      <c r="BL4781" s="9"/>
      <c r="BM4781" s="9"/>
      <c r="BN4781" s="9"/>
      <c r="BO4781" s="9"/>
      <c r="BP4781" s="9"/>
      <c r="BQ4781" s="9"/>
      <c r="BR4781" s="9"/>
      <c r="BS4781" s="9"/>
      <c r="BT4781" s="9"/>
      <c r="BU4781" s="9"/>
      <c r="BV4781" s="9"/>
      <c r="BW4781" s="9"/>
      <c r="BX4781" s="9"/>
      <c r="BY4781" s="9"/>
      <c r="BZ4781" s="9"/>
    </row>
    <row r="4782" spans="1:78">
      <c r="A4782" s="9"/>
      <c r="B4782" s="10"/>
      <c r="D4782" s="9"/>
      <c r="E4782" s="9"/>
      <c r="F4782" s="9"/>
      <c r="G4782" s="9"/>
      <c r="H4782" s="9"/>
      <c r="I4782" s="9"/>
      <c r="J4782" s="9"/>
      <c r="K4782" s="9"/>
      <c r="L4782" s="9"/>
      <c r="M4782" s="9"/>
      <c r="N4782" s="9"/>
      <c r="O4782" s="9"/>
      <c r="P4782" s="9"/>
      <c r="Q4782" s="9"/>
      <c r="R4782" s="9"/>
      <c r="S4782" s="9"/>
      <c r="T4782" s="9"/>
      <c r="U4782" s="9"/>
      <c r="V4782" s="9"/>
      <c r="W4782" s="9"/>
      <c r="X4782" s="9"/>
      <c r="Y4782" s="9"/>
      <c r="Z4782" s="9"/>
      <c r="AA4782" s="9"/>
      <c r="AB4782" s="9"/>
      <c r="AC4782" s="9"/>
      <c r="AD4782" s="9"/>
      <c r="AE4782" s="9"/>
      <c r="AF4782" s="9"/>
      <c r="AG4782" s="9"/>
      <c r="AH4782" s="9"/>
      <c r="AI4782" s="9"/>
      <c r="AJ4782" s="9"/>
      <c r="AK4782" s="9"/>
      <c r="AL4782" s="9"/>
      <c r="AM4782" s="9"/>
      <c r="AN4782" s="9"/>
      <c r="AO4782" s="9"/>
      <c r="AP4782" s="9"/>
      <c r="AQ4782" s="9"/>
      <c r="AR4782" s="9"/>
      <c r="AS4782" s="9"/>
      <c r="AT4782" s="9"/>
      <c r="AU4782" s="9"/>
      <c r="AV4782" s="9"/>
      <c r="AW4782" s="9"/>
      <c r="AX4782" s="9"/>
      <c r="AY4782" s="9"/>
      <c r="AZ4782" s="9"/>
      <c r="BA4782" s="9"/>
      <c r="BB4782" s="9"/>
      <c r="BC4782" s="9"/>
      <c r="BD4782" s="9"/>
      <c r="BE4782" s="9"/>
      <c r="BF4782" s="9"/>
      <c r="BG4782" s="9"/>
      <c r="BH4782" s="9"/>
      <c r="BI4782" s="9"/>
      <c r="BJ4782" s="9"/>
      <c r="BK4782" s="9"/>
      <c r="BL4782" s="9"/>
      <c r="BM4782" s="9"/>
      <c r="BN4782" s="9"/>
      <c r="BO4782" s="9"/>
      <c r="BP4782" s="9"/>
      <c r="BQ4782" s="9"/>
      <c r="BR4782" s="9"/>
      <c r="BS4782" s="9"/>
      <c r="BT4782" s="9"/>
      <c r="BU4782" s="9"/>
      <c r="BV4782" s="9"/>
      <c r="BW4782" s="9"/>
      <c r="BX4782" s="9"/>
      <c r="BY4782" s="9"/>
      <c r="BZ4782" s="9"/>
    </row>
    <row r="4783" spans="1:78">
      <c r="A4783" s="9"/>
      <c r="B4783" s="10"/>
      <c r="D4783" s="9"/>
      <c r="E4783" s="9"/>
      <c r="F4783" s="9"/>
      <c r="G4783" s="9"/>
      <c r="H4783" s="9"/>
      <c r="I4783" s="9"/>
      <c r="J4783" s="9"/>
      <c r="K4783" s="9"/>
      <c r="L4783" s="9"/>
      <c r="M4783" s="9"/>
      <c r="N4783" s="9"/>
      <c r="O4783" s="9"/>
      <c r="P4783" s="9"/>
      <c r="Q4783" s="9"/>
      <c r="R4783" s="9"/>
      <c r="S4783" s="9"/>
      <c r="T4783" s="9"/>
      <c r="U4783" s="9"/>
      <c r="V4783" s="9"/>
      <c r="W4783" s="9"/>
      <c r="X4783" s="9"/>
      <c r="Y4783" s="9"/>
      <c r="Z4783" s="9"/>
      <c r="AA4783" s="9"/>
      <c r="AB4783" s="9"/>
      <c r="AC4783" s="9"/>
      <c r="AD4783" s="9"/>
      <c r="AE4783" s="9"/>
      <c r="AF4783" s="9"/>
      <c r="AG4783" s="9"/>
      <c r="AH4783" s="9"/>
      <c r="AI4783" s="9"/>
      <c r="AJ4783" s="9"/>
      <c r="AK4783" s="9"/>
      <c r="AL4783" s="9"/>
      <c r="AM4783" s="9"/>
      <c r="AN4783" s="9"/>
      <c r="AO4783" s="9"/>
      <c r="AP4783" s="9"/>
      <c r="AQ4783" s="9"/>
      <c r="AR4783" s="9"/>
      <c r="AS4783" s="9"/>
      <c r="AT4783" s="9"/>
      <c r="AU4783" s="9"/>
      <c r="AV4783" s="9"/>
      <c r="AW4783" s="9"/>
      <c r="AX4783" s="9"/>
      <c r="AY4783" s="9"/>
      <c r="AZ4783" s="9"/>
      <c r="BA4783" s="9"/>
      <c r="BB4783" s="9"/>
      <c r="BC4783" s="9"/>
      <c r="BD4783" s="9"/>
      <c r="BE4783" s="9"/>
      <c r="BF4783" s="9"/>
      <c r="BG4783" s="9"/>
      <c r="BH4783" s="9"/>
      <c r="BI4783" s="9"/>
      <c r="BJ4783" s="9"/>
      <c r="BK4783" s="9"/>
      <c r="BL4783" s="9"/>
      <c r="BM4783" s="9"/>
      <c r="BN4783" s="9"/>
      <c r="BO4783" s="9"/>
      <c r="BP4783" s="9"/>
      <c r="BQ4783" s="9"/>
      <c r="BR4783" s="9"/>
      <c r="BS4783" s="9"/>
      <c r="BT4783" s="9"/>
      <c r="BU4783" s="9"/>
      <c r="BV4783" s="9"/>
      <c r="BW4783" s="9"/>
      <c r="BX4783" s="9"/>
      <c r="BY4783" s="9"/>
      <c r="BZ4783" s="9"/>
    </row>
    <row r="4784" spans="1:78">
      <c r="A4784" s="9"/>
      <c r="B4784" s="10"/>
      <c r="D4784" s="9"/>
      <c r="E4784" s="9"/>
      <c r="F4784" s="9"/>
      <c r="G4784" s="9"/>
      <c r="H4784" s="9"/>
      <c r="I4784" s="9"/>
      <c r="J4784" s="9"/>
      <c r="K4784" s="9"/>
      <c r="L4784" s="9"/>
      <c r="M4784" s="9"/>
      <c r="N4784" s="9"/>
      <c r="O4784" s="9"/>
      <c r="P4784" s="9"/>
      <c r="Q4784" s="9"/>
      <c r="R4784" s="9"/>
      <c r="S4784" s="9"/>
      <c r="T4784" s="9"/>
      <c r="U4784" s="9"/>
      <c r="V4784" s="9"/>
      <c r="W4784" s="9"/>
      <c r="X4784" s="9"/>
      <c r="Y4784" s="9"/>
      <c r="Z4784" s="9"/>
      <c r="AA4784" s="9"/>
      <c r="AB4784" s="9"/>
      <c r="AC4784" s="9"/>
      <c r="AD4784" s="9"/>
      <c r="AE4784" s="9"/>
      <c r="AF4784" s="9"/>
      <c r="AG4784" s="9"/>
      <c r="AH4784" s="9"/>
      <c r="AI4784" s="9"/>
      <c r="AJ4784" s="9"/>
      <c r="AK4784" s="9"/>
      <c r="AL4784" s="9"/>
      <c r="AM4784" s="9"/>
      <c r="AN4784" s="9"/>
      <c r="AO4784" s="9"/>
      <c r="AP4784" s="9"/>
      <c r="AQ4784" s="9"/>
      <c r="AR4784" s="9"/>
      <c r="AS4784" s="9"/>
      <c r="AT4784" s="9"/>
      <c r="AU4784" s="9"/>
      <c r="AV4784" s="9"/>
      <c r="AW4784" s="9"/>
      <c r="AX4784" s="9"/>
      <c r="AY4784" s="9"/>
      <c r="AZ4784" s="9"/>
      <c r="BA4784" s="9"/>
      <c r="BB4784" s="9"/>
      <c r="BC4784" s="9"/>
      <c r="BD4784" s="9"/>
      <c r="BE4784" s="9"/>
      <c r="BF4784" s="9"/>
      <c r="BG4784" s="9"/>
      <c r="BH4784" s="9"/>
      <c r="BI4784" s="9"/>
      <c r="BJ4784" s="9"/>
      <c r="BK4784" s="9"/>
      <c r="BL4784" s="9"/>
      <c r="BM4784" s="9"/>
      <c r="BN4784" s="9"/>
      <c r="BO4784" s="9"/>
      <c r="BP4784" s="9"/>
      <c r="BQ4784" s="9"/>
      <c r="BR4784" s="9"/>
      <c r="BS4784" s="9"/>
      <c r="BT4784" s="9"/>
      <c r="BU4784" s="9"/>
      <c r="BV4784" s="9"/>
      <c r="BW4784" s="9"/>
      <c r="BX4784" s="9"/>
      <c r="BY4784" s="9"/>
      <c r="BZ4784" s="9"/>
    </row>
    <row r="4785" spans="1:78">
      <c r="A4785" s="9"/>
      <c r="B4785" s="10"/>
      <c r="D4785" s="9"/>
      <c r="E4785" s="9"/>
      <c r="F4785" s="9"/>
      <c r="G4785" s="9"/>
      <c r="H4785" s="9"/>
      <c r="I4785" s="9"/>
      <c r="J4785" s="9"/>
      <c r="K4785" s="9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9"/>
      <c r="Z4785" s="9"/>
      <c r="AA4785" s="9"/>
      <c r="AB4785" s="9"/>
      <c r="AC4785" s="9"/>
      <c r="AD4785" s="9"/>
      <c r="AE4785" s="9"/>
      <c r="AF4785" s="9"/>
      <c r="AG4785" s="9"/>
      <c r="AH4785" s="9"/>
      <c r="AI4785" s="9"/>
      <c r="AJ4785" s="9"/>
      <c r="AK4785" s="9"/>
      <c r="AL4785" s="9"/>
      <c r="AM4785" s="9"/>
      <c r="AN4785" s="9"/>
      <c r="AO4785" s="9"/>
      <c r="AP4785" s="9"/>
      <c r="AQ4785" s="9"/>
      <c r="AR4785" s="9"/>
      <c r="AS4785" s="9"/>
      <c r="AT4785" s="9"/>
      <c r="AU4785" s="9"/>
      <c r="AV4785" s="9"/>
      <c r="AW4785" s="9"/>
      <c r="AX4785" s="9"/>
      <c r="AY4785" s="9"/>
      <c r="AZ4785" s="9"/>
      <c r="BA4785" s="9"/>
      <c r="BB4785" s="9"/>
      <c r="BC4785" s="9"/>
      <c r="BD4785" s="9"/>
      <c r="BE4785" s="9"/>
      <c r="BF4785" s="9"/>
      <c r="BG4785" s="9"/>
      <c r="BH4785" s="9"/>
      <c r="BI4785" s="9"/>
      <c r="BJ4785" s="9"/>
      <c r="BK4785" s="9"/>
      <c r="BL4785" s="9"/>
      <c r="BM4785" s="9"/>
      <c r="BN4785" s="9"/>
      <c r="BO4785" s="9"/>
      <c r="BP4785" s="9"/>
      <c r="BQ4785" s="9"/>
      <c r="BR4785" s="9"/>
      <c r="BS4785" s="9"/>
      <c r="BT4785" s="9"/>
      <c r="BU4785" s="9"/>
      <c r="BV4785" s="9"/>
      <c r="BW4785" s="9"/>
      <c r="BX4785" s="9"/>
      <c r="BY4785" s="9"/>
      <c r="BZ4785" s="9"/>
    </row>
    <row r="4786" spans="1:78">
      <c r="A4786" s="9"/>
      <c r="B4786" s="10"/>
      <c r="D4786" s="9"/>
      <c r="E4786" s="9"/>
      <c r="F4786" s="9"/>
      <c r="G4786" s="9"/>
      <c r="H4786" s="9"/>
      <c r="I4786" s="9"/>
      <c r="J4786" s="9"/>
      <c r="K4786" s="9"/>
      <c r="L4786" s="9"/>
      <c r="M4786" s="9"/>
      <c r="N4786" s="9"/>
      <c r="O4786" s="9"/>
      <c r="P4786" s="9"/>
      <c r="Q4786" s="9"/>
      <c r="R4786" s="9"/>
      <c r="S4786" s="9"/>
      <c r="T4786" s="9"/>
      <c r="U4786" s="9"/>
      <c r="V4786" s="9"/>
      <c r="W4786" s="9"/>
      <c r="X4786" s="9"/>
      <c r="Y4786" s="9"/>
      <c r="Z4786" s="9"/>
      <c r="AA4786" s="9"/>
      <c r="AB4786" s="9"/>
      <c r="AC4786" s="9"/>
      <c r="AD4786" s="9"/>
      <c r="AE4786" s="9"/>
      <c r="AF4786" s="9"/>
      <c r="AG4786" s="9"/>
      <c r="AH4786" s="9"/>
      <c r="AI4786" s="9"/>
      <c r="AJ4786" s="9"/>
      <c r="AK4786" s="9"/>
      <c r="AL4786" s="9"/>
      <c r="AM4786" s="9"/>
      <c r="AN4786" s="9"/>
      <c r="AO4786" s="9"/>
      <c r="AP4786" s="9"/>
      <c r="AQ4786" s="9"/>
      <c r="AR4786" s="9"/>
      <c r="AS4786" s="9"/>
      <c r="AT4786" s="9"/>
      <c r="AU4786" s="9"/>
      <c r="AV4786" s="9"/>
      <c r="AW4786" s="9"/>
      <c r="AX4786" s="9"/>
      <c r="AY4786" s="9"/>
      <c r="AZ4786" s="9"/>
      <c r="BA4786" s="9"/>
      <c r="BB4786" s="9"/>
      <c r="BC4786" s="9"/>
      <c r="BD4786" s="9"/>
      <c r="BE4786" s="9"/>
      <c r="BF4786" s="9"/>
      <c r="BG4786" s="9"/>
      <c r="BH4786" s="9"/>
      <c r="BI4786" s="9"/>
      <c r="BJ4786" s="9"/>
      <c r="BK4786" s="9"/>
      <c r="BL4786" s="9"/>
      <c r="BM4786" s="9"/>
      <c r="BN4786" s="9"/>
      <c r="BO4786" s="9"/>
      <c r="BP4786" s="9"/>
      <c r="BQ4786" s="9"/>
      <c r="BR4786" s="9"/>
      <c r="BS4786" s="9"/>
      <c r="BT4786" s="9"/>
      <c r="BU4786" s="9"/>
      <c r="BV4786" s="9"/>
      <c r="BW4786" s="9"/>
      <c r="BX4786" s="9"/>
      <c r="BY4786" s="9"/>
      <c r="BZ4786" s="9"/>
    </row>
    <row r="4787" spans="1:78">
      <c r="A4787" s="9"/>
      <c r="B4787" s="10"/>
      <c r="D4787" s="9"/>
      <c r="E4787" s="9"/>
      <c r="F4787" s="9"/>
      <c r="G4787" s="9"/>
      <c r="H4787" s="9"/>
      <c r="I4787" s="9"/>
      <c r="J4787" s="9"/>
      <c r="K4787" s="9"/>
      <c r="L4787" s="9"/>
      <c r="M4787" s="9"/>
      <c r="N4787" s="9"/>
      <c r="O4787" s="9"/>
      <c r="P4787" s="9"/>
      <c r="Q4787" s="9"/>
      <c r="R4787" s="9"/>
      <c r="S4787" s="9"/>
      <c r="T4787" s="9"/>
      <c r="U4787" s="9"/>
      <c r="V4787" s="9"/>
      <c r="W4787" s="9"/>
      <c r="X4787" s="9"/>
      <c r="Y4787" s="9"/>
      <c r="Z4787" s="9"/>
      <c r="AA4787" s="9"/>
      <c r="AB4787" s="9"/>
      <c r="AC4787" s="9"/>
      <c r="AD4787" s="9"/>
      <c r="AE4787" s="9"/>
      <c r="AF4787" s="9"/>
      <c r="AG4787" s="9"/>
      <c r="AH4787" s="9"/>
      <c r="AI4787" s="9"/>
      <c r="AJ4787" s="9"/>
      <c r="AK4787" s="9"/>
      <c r="AL4787" s="9"/>
      <c r="AM4787" s="9"/>
      <c r="AN4787" s="9"/>
      <c r="AO4787" s="9"/>
      <c r="AP4787" s="9"/>
      <c r="AQ4787" s="9"/>
      <c r="AR4787" s="9"/>
      <c r="AS4787" s="9"/>
      <c r="AT4787" s="9"/>
      <c r="AU4787" s="9"/>
      <c r="AV4787" s="9"/>
      <c r="AW4787" s="9"/>
      <c r="AX4787" s="9"/>
      <c r="AY4787" s="9"/>
      <c r="AZ4787" s="9"/>
      <c r="BA4787" s="9"/>
      <c r="BB4787" s="9"/>
      <c r="BC4787" s="9"/>
      <c r="BD4787" s="9"/>
      <c r="BE4787" s="9"/>
      <c r="BF4787" s="9"/>
      <c r="BG4787" s="9"/>
      <c r="BH4787" s="9"/>
      <c r="BI4787" s="9"/>
      <c r="BJ4787" s="9"/>
      <c r="BK4787" s="9"/>
      <c r="BL4787" s="9"/>
      <c r="BM4787" s="9"/>
      <c r="BN4787" s="9"/>
      <c r="BO4787" s="9"/>
      <c r="BP4787" s="9"/>
      <c r="BQ4787" s="9"/>
      <c r="BR4787" s="9"/>
      <c r="BS4787" s="9"/>
      <c r="BT4787" s="9"/>
      <c r="BU4787" s="9"/>
      <c r="BV4787" s="9"/>
      <c r="BW4787" s="9"/>
      <c r="BX4787" s="9"/>
      <c r="BY4787" s="9"/>
      <c r="BZ4787" s="9"/>
    </row>
    <row r="4788" spans="1:78">
      <c r="A4788" s="9"/>
      <c r="B4788" s="10"/>
      <c r="D4788" s="9"/>
      <c r="E4788" s="9"/>
      <c r="F4788" s="9"/>
      <c r="G4788" s="9"/>
      <c r="H4788" s="9"/>
      <c r="I4788" s="9"/>
      <c r="J4788" s="9"/>
      <c r="K4788" s="9"/>
      <c r="L4788" s="9"/>
      <c r="M4788" s="9"/>
      <c r="N4788" s="9"/>
      <c r="O4788" s="9"/>
      <c r="P4788" s="9"/>
      <c r="Q4788" s="9"/>
      <c r="R4788" s="9"/>
      <c r="S4788" s="9"/>
      <c r="T4788" s="9"/>
      <c r="U4788" s="9"/>
      <c r="V4788" s="9"/>
      <c r="W4788" s="9"/>
      <c r="X4788" s="9"/>
      <c r="Y4788" s="9"/>
      <c r="Z4788" s="9"/>
      <c r="AA4788" s="9"/>
      <c r="AB4788" s="9"/>
      <c r="AC4788" s="9"/>
      <c r="AD4788" s="9"/>
      <c r="AE4788" s="9"/>
      <c r="AF4788" s="9"/>
      <c r="AG4788" s="9"/>
      <c r="AH4788" s="9"/>
      <c r="AI4788" s="9"/>
      <c r="AJ4788" s="9"/>
      <c r="AK4788" s="9"/>
      <c r="AL4788" s="9"/>
      <c r="AM4788" s="9"/>
      <c r="AN4788" s="9"/>
      <c r="AO4788" s="9"/>
      <c r="AP4788" s="9"/>
      <c r="AQ4788" s="9"/>
      <c r="AR4788" s="9"/>
      <c r="AS4788" s="9"/>
      <c r="AT4788" s="9"/>
      <c r="AU4788" s="9"/>
      <c r="AV4788" s="9"/>
      <c r="AW4788" s="9"/>
      <c r="AX4788" s="9"/>
      <c r="AY4788" s="9"/>
      <c r="AZ4788" s="9"/>
      <c r="BA4788" s="9"/>
      <c r="BB4788" s="9"/>
      <c r="BC4788" s="9"/>
      <c r="BD4788" s="9"/>
      <c r="BE4788" s="9"/>
      <c r="BF4788" s="9"/>
      <c r="BG4788" s="9"/>
      <c r="BH4788" s="9"/>
      <c r="BI4788" s="9"/>
      <c r="BJ4788" s="9"/>
      <c r="BK4788" s="9"/>
      <c r="BL4788" s="9"/>
      <c r="BM4788" s="9"/>
      <c r="BN4788" s="9"/>
      <c r="BO4788" s="9"/>
      <c r="BP4788" s="9"/>
      <c r="BQ4788" s="9"/>
      <c r="BR4788" s="9"/>
      <c r="BS4788" s="9"/>
      <c r="BT4788" s="9"/>
      <c r="BU4788" s="9"/>
      <c r="BV4788" s="9"/>
      <c r="BW4788" s="9"/>
      <c r="BX4788" s="9"/>
      <c r="BY4788" s="9"/>
      <c r="BZ4788" s="9"/>
    </row>
    <row r="4789" spans="1:78">
      <c r="A4789" s="9"/>
      <c r="B4789" s="10"/>
      <c r="D4789" s="9"/>
      <c r="E4789" s="9"/>
      <c r="F4789" s="9"/>
      <c r="G4789" s="9"/>
      <c r="H4789" s="9"/>
      <c r="I4789" s="9"/>
      <c r="J4789" s="9"/>
      <c r="K4789" s="9"/>
      <c r="L4789" s="9"/>
      <c r="M4789" s="9"/>
      <c r="N4789" s="9"/>
      <c r="O4789" s="9"/>
      <c r="P4789" s="9"/>
      <c r="Q4789" s="9"/>
      <c r="R4789" s="9"/>
      <c r="S4789" s="9"/>
      <c r="T4789" s="9"/>
      <c r="U4789" s="9"/>
      <c r="V4789" s="9"/>
      <c r="W4789" s="9"/>
      <c r="X4789" s="9"/>
      <c r="Y4789" s="9"/>
      <c r="Z4789" s="9"/>
      <c r="AA4789" s="9"/>
      <c r="AB4789" s="9"/>
      <c r="AC4789" s="9"/>
      <c r="AD4789" s="9"/>
      <c r="AE4789" s="9"/>
      <c r="AF4789" s="9"/>
      <c r="AG4789" s="9"/>
      <c r="AH4789" s="9"/>
      <c r="AI4789" s="9"/>
      <c r="AJ4789" s="9"/>
      <c r="AK4789" s="9"/>
      <c r="AL4789" s="9"/>
      <c r="AM4789" s="9"/>
      <c r="AN4789" s="9"/>
      <c r="AO4789" s="9"/>
      <c r="AP4789" s="9"/>
      <c r="AQ4789" s="9"/>
      <c r="AR4789" s="9"/>
      <c r="AS4789" s="9"/>
      <c r="AT4789" s="9"/>
      <c r="AU4789" s="9"/>
      <c r="AV4789" s="9"/>
      <c r="AW4789" s="9"/>
      <c r="AX4789" s="9"/>
      <c r="AY4789" s="9"/>
      <c r="AZ4789" s="9"/>
      <c r="BA4789" s="9"/>
      <c r="BB4789" s="9"/>
      <c r="BC4789" s="9"/>
      <c r="BD4789" s="9"/>
      <c r="BE4789" s="9"/>
      <c r="BF4789" s="9"/>
      <c r="BG4789" s="9"/>
      <c r="BH4789" s="9"/>
      <c r="BI4789" s="9"/>
      <c r="BJ4789" s="9"/>
      <c r="BK4789" s="9"/>
      <c r="BL4789" s="9"/>
      <c r="BM4789" s="9"/>
      <c r="BN4789" s="9"/>
      <c r="BO4789" s="9"/>
      <c r="BP4789" s="9"/>
      <c r="BQ4789" s="9"/>
      <c r="BR4789" s="9"/>
      <c r="BS4789" s="9"/>
      <c r="BT4789" s="9"/>
      <c r="BU4789" s="9"/>
      <c r="BV4789" s="9"/>
      <c r="BW4789" s="9"/>
      <c r="BX4789" s="9"/>
      <c r="BY4789" s="9"/>
      <c r="BZ4789" s="9"/>
    </row>
    <row r="4790" spans="1:78">
      <c r="A4790" s="9"/>
      <c r="B4790" s="10"/>
      <c r="D4790" s="9"/>
      <c r="E4790" s="9"/>
      <c r="F4790" s="9"/>
      <c r="G4790" s="9"/>
      <c r="H4790" s="9"/>
      <c r="I4790" s="9"/>
      <c r="J4790" s="9"/>
      <c r="K4790" s="9"/>
      <c r="L4790" s="9"/>
      <c r="M4790" s="9"/>
      <c r="N4790" s="9"/>
      <c r="O4790" s="9"/>
      <c r="P4790" s="9"/>
      <c r="Q4790" s="9"/>
      <c r="R4790" s="9"/>
      <c r="S4790" s="9"/>
      <c r="T4790" s="9"/>
      <c r="U4790" s="9"/>
      <c r="V4790" s="9"/>
      <c r="W4790" s="9"/>
      <c r="X4790" s="9"/>
      <c r="Y4790" s="9"/>
      <c r="Z4790" s="9"/>
      <c r="AA4790" s="9"/>
      <c r="AB4790" s="9"/>
      <c r="AC4790" s="9"/>
      <c r="AD4790" s="9"/>
      <c r="AE4790" s="9"/>
      <c r="AF4790" s="9"/>
      <c r="AG4790" s="9"/>
      <c r="AH4790" s="9"/>
      <c r="AI4790" s="9"/>
      <c r="AJ4790" s="9"/>
      <c r="AK4790" s="9"/>
      <c r="AL4790" s="9"/>
      <c r="AM4790" s="9"/>
      <c r="AN4790" s="9"/>
      <c r="AO4790" s="9"/>
      <c r="AP4790" s="9"/>
      <c r="AQ4790" s="9"/>
      <c r="AR4790" s="9"/>
      <c r="AS4790" s="9"/>
      <c r="AT4790" s="9"/>
      <c r="AU4790" s="9"/>
      <c r="AV4790" s="9"/>
      <c r="AW4790" s="9"/>
      <c r="AX4790" s="9"/>
      <c r="AY4790" s="9"/>
      <c r="AZ4790" s="9"/>
      <c r="BA4790" s="9"/>
      <c r="BB4790" s="9"/>
      <c r="BC4790" s="9"/>
      <c r="BD4790" s="9"/>
      <c r="BE4790" s="9"/>
      <c r="BF4790" s="9"/>
      <c r="BG4790" s="9"/>
      <c r="BH4790" s="9"/>
      <c r="BI4790" s="9"/>
      <c r="BJ4790" s="9"/>
      <c r="BK4790" s="9"/>
      <c r="BL4790" s="9"/>
      <c r="BM4790" s="9"/>
      <c r="BN4790" s="9"/>
      <c r="BO4790" s="9"/>
      <c r="BP4790" s="9"/>
      <c r="BQ4790" s="9"/>
      <c r="BR4790" s="9"/>
      <c r="BS4790" s="9"/>
      <c r="BT4790" s="9"/>
      <c r="BU4790" s="9"/>
      <c r="BV4790" s="9"/>
      <c r="BW4790" s="9"/>
      <c r="BX4790" s="9"/>
      <c r="BY4790" s="9"/>
      <c r="BZ4790" s="9"/>
    </row>
    <row r="4791" spans="1:78">
      <c r="A4791" s="9"/>
      <c r="B4791" s="10"/>
      <c r="D4791" s="9"/>
      <c r="E4791" s="9"/>
      <c r="F4791" s="9"/>
      <c r="G4791" s="9"/>
      <c r="H4791" s="9"/>
      <c r="I4791" s="9"/>
      <c r="J4791" s="9"/>
      <c r="K4791" s="9"/>
      <c r="L4791" s="9"/>
      <c r="M4791" s="9"/>
      <c r="N4791" s="9"/>
      <c r="O4791" s="9"/>
      <c r="P4791" s="9"/>
      <c r="Q4791" s="9"/>
      <c r="R4791" s="9"/>
      <c r="S4791" s="9"/>
      <c r="T4791" s="9"/>
      <c r="U4791" s="9"/>
      <c r="V4791" s="9"/>
      <c r="W4791" s="9"/>
      <c r="X4791" s="9"/>
      <c r="Y4791" s="9"/>
      <c r="Z4791" s="9"/>
      <c r="AA4791" s="9"/>
      <c r="AB4791" s="9"/>
      <c r="AC4791" s="9"/>
      <c r="AD4791" s="9"/>
      <c r="AE4791" s="9"/>
      <c r="AF4791" s="9"/>
      <c r="AG4791" s="9"/>
      <c r="AH4791" s="9"/>
      <c r="AI4791" s="9"/>
      <c r="AJ4791" s="9"/>
      <c r="AK4791" s="9"/>
      <c r="AL4791" s="9"/>
      <c r="AM4791" s="9"/>
      <c r="AN4791" s="9"/>
      <c r="AO4791" s="9"/>
      <c r="AP4791" s="9"/>
      <c r="AQ4791" s="9"/>
      <c r="AR4791" s="9"/>
      <c r="AS4791" s="9"/>
      <c r="AT4791" s="9"/>
      <c r="AU4791" s="9"/>
      <c r="AV4791" s="9"/>
      <c r="AW4791" s="9"/>
      <c r="AX4791" s="9"/>
      <c r="AY4791" s="9"/>
      <c r="AZ4791" s="9"/>
      <c r="BA4791" s="9"/>
      <c r="BB4791" s="9"/>
      <c r="BC4791" s="9"/>
      <c r="BD4791" s="9"/>
      <c r="BE4791" s="9"/>
      <c r="BF4791" s="9"/>
      <c r="BG4791" s="9"/>
      <c r="BH4791" s="9"/>
      <c r="BI4791" s="9"/>
      <c r="BJ4791" s="9"/>
      <c r="BK4791" s="9"/>
      <c r="BL4791" s="9"/>
      <c r="BM4791" s="9"/>
      <c r="BN4791" s="9"/>
      <c r="BO4791" s="9"/>
      <c r="BP4791" s="9"/>
      <c r="BQ4791" s="9"/>
      <c r="BR4791" s="9"/>
      <c r="BS4791" s="9"/>
      <c r="BT4791" s="9"/>
      <c r="BU4791" s="9"/>
      <c r="BV4791" s="9"/>
      <c r="BW4791" s="9"/>
      <c r="BX4791" s="9"/>
      <c r="BY4791" s="9"/>
      <c r="BZ4791" s="9"/>
    </row>
    <row r="4792" spans="1:78">
      <c r="A4792" s="9"/>
      <c r="B4792" s="10"/>
      <c r="D4792" s="9"/>
      <c r="E4792" s="9"/>
      <c r="F4792" s="9"/>
      <c r="G4792" s="9"/>
      <c r="H4792" s="9"/>
      <c r="I4792" s="9"/>
      <c r="J4792" s="9"/>
      <c r="K4792" s="9"/>
      <c r="L4792" s="9"/>
      <c r="M4792" s="9"/>
      <c r="N4792" s="9"/>
      <c r="O4792" s="9"/>
      <c r="P4792" s="9"/>
      <c r="Q4792" s="9"/>
      <c r="R4792" s="9"/>
      <c r="S4792" s="9"/>
      <c r="T4792" s="9"/>
      <c r="U4792" s="9"/>
      <c r="V4792" s="9"/>
      <c r="W4792" s="9"/>
      <c r="X4792" s="9"/>
      <c r="Y4792" s="9"/>
      <c r="Z4792" s="9"/>
      <c r="AA4792" s="9"/>
      <c r="AB4792" s="9"/>
      <c r="AC4792" s="9"/>
      <c r="AD4792" s="9"/>
      <c r="AE4792" s="9"/>
      <c r="AF4792" s="9"/>
      <c r="AG4792" s="9"/>
      <c r="AH4792" s="9"/>
      <c r="AI4792" s="9"/>
      <c r="AJ4792" s="9"/>
      <c r="AK4792" s="9"/>
      <c r="AL4792" s="9"/>
      <c r="AM4792" s="9"/>
      <c r="AN4792" s="9"/>
      <c r="AO4792" s="9"/>
      <c r="AP4792" s="9"/>
      <c r="AQ4792" s="9"/>
      <c r="AR4792" s="9"/>
      <c r="AS4792" s="9"/>
      <c r="AT4792" s="9"/>
      <c r="AU4792" s="9"/>
      <c r="AV4792" s="9"/>
      <c r="AW4792" s="9"/>
      <c r="AX4792" s="9"/>
      <c r="AY4792" s="9"/>
      <c r="AZ4792" s="9"/>
      <c r="BA4792" s="9"/>
      <c r="BB4792" s="9"/>
      <c r="BC4792" s="9"/>
      <c r="BD4792" s="9"/>
      <c r="BE4792" s="9"/>
      <c r="BF4792" s="9"/>
      <c r="BG4792" s="9"/>
      <c r="BH4792" s="9"/>
      <c r="BI4792" s="9"/>
      <c r="BJ4792" s="9"/>
      <c r="BK4792" s="9"/>
      <c r="BL4792" s="9"/>
      <c r="BM4792" s="9"/>
      <c r="BN4792" s="9"/>
      <c r="BO4792" s="9"/>
      <c r="BP4792" s="9"/>
      <c r="BQ4792" s="9"/>
      <c r="BR4792" s="9"/>
      <c r="BS4792" s="9"/>
      <c r="BT4792" s="9"/>
      <c r="BU4792" s="9"/>
      <c r="BV4792" s="9"/>
      <c r="BW4792" s="9"/>
      <c r="BX4792" s="9"/>
      <c r="BY4792" s="9"/>
      <c r="BZ4792" s="9"/>
    </row>
    <row r="4793" spans="1:78">
      <c r="A4793" s="9"/>
      <c r="B4793" s="10"/>
      <c r="D4793" s="9"/>
      <c r="E4793" s="9"/>
      <c r="F4793" s="9"/>
      <c r="G4793" s="9"/>
      <c r="H4793" s="9"/>
      <c r="I4793" s="9"/>
      <c r="J4793" s="9"/>
      <c r="K4793" s="9"/>
      <c r="L4793" s="9"/>
      <c r="M4793" s="9"/>
      <c r="N4793" s="9"/>
      <c r="O4793" s="9"/>
      <c r="P4793" s="9"/>
      <c r="Q4793" s="9"/>
      <c r="R4793" s="9"/>
      <c r="S4793" s="9"/>
      <c r="T4793" s="9"/>
      <c r="U4793" s="9"/>
      <c r="V4793" s="9"/>
      <c r="W4793" s="9"/>
      <c r="X4793" s="9"/>
      <c r="Y4793" s="9"/>
      <c r="Z4793" s="9"/>
      <c r="AA4793" s="9"/>
      <c r="AB4793" s="9"/>
      <c r="AC4793" s="9"/>
      <c r="AD4793" s="9"/>
      <c r="AE4793" s="9"/>
      <c r="AF4793" s="9"/>
      <c r="AG4793" s="9"/>
      <c r="AH4793" s="9"/>
      <c r="AI4793" s="9"/>
      <c r="AJ4793" s="9"/>
      <c r="AK4793" s="9"/>
      <c r="AL4793" s="9"/>
      <c r="AM4793" s="9"/>
      <c r="AN4793" s="9"/>
      <c r="AO4793" s="9"/>
      <c r="AP4793" s="9"/>
      <c r="AQ4793" s="9"/>
      <c r="AR4793" s="9"/>
      <c r="AS4793" s="9"/>
      <c r="AT4793" s="9"/>
      <c r="AU4793" s="9"/>
      <c r="AV4793" s="9"/>
      <c r="AW4793" s="9"/>
      <c r="AX4793" s="9"/>
      <c r="AY4793" s="9"/>
      <c r="AZ4793" s="9"/>
      <c r="BA4793" s="9"/>
      <c r="BB4793" s="9"/>
      <c r="BC4793" s="9"/>
      <c r="BD4793" s="9"/>
      <c r="BE4793" s="9"/>
      <c r="BF4793" s="9"/>
      <c r="BG4793" s="9"/>
      <c r="BH4793" s="9"/>
      <c r="BI4793" s="9"/>
      <c r="BJ4793" s="9"/>
      <c r="BK4793" s="9"/>
      <c r="BL4793" s="9"/>
      <c r="BM4793" s="9"/>
      <c r="BN4793" s="9"/>
      <c r="BO4793" s="9"/>
      <c r="BP4793" s="9"/>
      <c r="BQ4793" s="9"/>
      <c r="BR4793" s="9"/>
      <c r="BS4793" s="9"/>
      <c r="BT4793" s="9"/>
      <c r="BU4793" s="9"/>
      <c r="BV4793" s="9"/>
      <c r="BW4793" s="9"/>
      <c r="BX4793" s="9"/>
      <c r="BY4793" s="9"/>
      <c r="BZ4793" s="9"/>
    </row>
    <row r="4794" spans="1:78">
      <c r="A4794" s="9"/>
      <c r="B4794" s="10"/>
      <c r="D4794" s="9"/>
      <c r="E4794" s="9"/>
      <c r="F4794" s="9"/>
      <c r="G4794" s="9"/>
      <c r="H4794" s="9"/>
      <c r="I4794" s="9"/>
      <c r="J4794" s="9"/>
      <c r="K4794" s="9"/>
      <c r="L4794" s="9"/>
      <c r="M4794" s="9"/>
      <c r="N4794" s="9"/>
      <c r="O4794" s="9"/>
      <c r="P4794" s="9"/>
      <c r="Q4794" s="9"/>
      <c r="R4794" s="9"/>
      <c r="S4794" s="9"/>
      <c r="T4794" s="9"/>
      <c r="U4794" s="9"/>
      <c r="V4794" s="9"/>
      <c r="W4794" s="9"/>
      <c r="X4794" s="9"/>
      <c r="Y4794" s="9"/>
      <c r="Z4794" s="9"/>
      <c r="AA4794" s="9"/>
      <c r="AB4794" s="9"/>
      <c r="AC4794" s="9"/>
      <c r="AD4794" s="9"/>
      <c r="AE4794" s="9"/>
      <c r="AF4794" s="9"/>
      <c r="AG4794" s="9"/>
      <c r="AH4794" s="9"/>
      <c r="AI4794" s="9"/>
      <c r="AJ4794" s="9"/>
      <c r="AK4794" s="9"/>
      <c r="AL4794" s="9"/>
      <c r="AM4794" s="9"/>
      <c r="AN4794" s="9"/>
      <c r="AO4794" s="9"/>
      <c r="AP4794" s="9"/>
      <c r="AQ4794" s="9"/>
      <c r="AR4794" s="9"/>
      <c r="AS4794" s="9"/>
      <c r="AT4794" s="9"/>
      <c r="AU4794" s="9"/>
      <c r="AV4794" s="9"/>
      <c r="AW4794" s="9"/>
      <c r="AX4794" s="9"/>
      <c r="AY4794" s="9"/>
      <c r="AZ4794" s="9"/>
      <c r="BA4794" s="9"/>
      <c r="BB4794" s="9"/>
      <c r="BC4794" s="9"/>
      <c r="BD4794" s="9"/>
      <c r="BE4794" s="9"/>
      <c r="BF4794" s="9"/>
      <c r="BG4794" s="9"/>
      <c r="BH4794" s="9"/>
      <c r="BI4794" s="9"/>
      <c r="BJ4794" s="9"/>
      <c r="BK4794" s="9"/>
      <c r="BL4794" s="9"/>
      <c r="BM4794" s="9"/>
      <c r="BN4794" s="9"/>
      <c r="BO4794" s="9"/>
      <c r="BP4794" s="9"/>
      <c r="BQ4794" s="9"/>
      <c r="BR4794" s="9"/>
      <c r="BS4794" s="9"/>
      <c r="BT4794" s="9"/>
      <c r="BU4794" s="9"/>
      <c r="BV4794" s="9"/>
      <c r="BW4794" s="9"/>
      <c r="BX4794" s="9"/>
      <c r="BY4794" s="9"/>
      <c r="BZ4794" s="9"/>
    </row>
    <row r="4795" spans="1:78">
      <c r="A4795" s="9"/>
      <c r="B4795" s="10"/>
      <c r="D4795" s="9"/>
      <c r="E4795" s="9"/>
      <c r="F4795" s="9"/>
      <c r="G4795" s="9"/>
      <c r="H4795" s="9"/>
      <c r="I4795" s="9"/>
      <c r="J4795" s="9"/>
      <c r="K4795" s="9"/>
      <c r="L4795" s="9"/>
      <c r="M4795" s="9"/>
      <c r="N4795" s="9"/>
      <c r="O4795" s="9"/>
      <c r="P4795" s="9"/>
      <c r="Q4795" s="9"/>
      <c r="R4795" s="9"/>
      <c r="S4795" s="9"/>
      <c r="T4795" s="9"/>
      <c r="U4795" s="9"/>
      <c r="V4795" s="9"/>
      <c r="W4795" s="9"/>
      <c r="X4795" s="9"/>
      <c r="Y4795" s="9"/>
      <c r="Z4795" s="9"/>
      <c r="AA4795" s="9"/>
      <c r="AB4795" s="9"/>
      <c r="AC4795" s="9"/>
      <c r="AD4795" s="9"/>
      <c r="AE4795" s="9"/>
      <c r="AF4795" s="9"/>
      <c r="AG4795" s="9"/>
      <c r="AH4795" s="9"/>
      <c r="AI4795" s="9"/>
      <c r="AJ4795" s="9"/>
      <c r="AK4795" s="9"/>
      <c r="AL4795" s="9"/>
      <c r="AM4795" s="9"/>
      <c r="AN4795" s="9"/>
      <c r="AO4795" s="9"/>
      <c r="AP4795" s="9"/>
      <c r="AQ4795" s="9"/>
      <c r="AR4795" s="9"/>
      <c r="AS4795" s="9"/>
      <c r="AT4795" s="9"/>
      <c r="AU4795" s="9"/>
      <c r="AV4795" s="9"/>
      <c r="AW4795" s="9"/>
      <c r="AX4795" s="9"/>
      <c r="AY4795" s="9"/>
      <c r="AZ4795" s="9"/>
      <c r="BA4795" s="9"/>
      <c r="BB4795" s="9"/>
      <c r="BC4795" s="9"/>
      <c r="BD4795" s="9"/>
      <c r="BE4795" s="9"/>
      <c r="BF4795" s="9"/>
      <c r="BG4795" s="9"/>
      <c r="BH4795" s="9"/>
      <c r="BI4795" s="9"/>
      <c r="BJ4795" s="9"/>
      <c r="BK4795" s="9"/>
      <c r="BL4795" s="9"/>
      <c r="BM4795" s="9"/>
      <c r="BN4795" s="9"/>
      <c r="BO4795" s="9"/>
      <c r="BP4795" s="9"/>
      <c r="BQ4795" s="9"/>
      <c r="BR4795" s="9"/>
      <c r="BS4795" s="9"/>
      <c r="BT4795" s="9"/>
      <c r="BU4795" s="9"/>
      <c r="BV4795" s="9"/>
      <c r="BW4795" s="9"/>
      <c r="BX4795" s="9"/>
      <c r="BY4795" s="9"/>
      <c r="BZ4795" s="9"/>
    </row>
    <row r="4796" spans="1:78">
      <c r="A4796" s="9"/>
      <c r="B4796" s="10"/>
      <c r="D4796" s="9"/>
      <c r="E4796" s="9"/>
      <c r="F4796" s="9"/>
      <c r="G4796" s="9"/>
      <c r="H4796" s="9"/>
      <c r="I4796" s="9"/>
      <c r="J4796" s="9"/>
      <c r="K4796" s="9"/>
      <c r="L4796" s="9"/>
      <c r="M4796" s="9"/>
      <c r="N4796" s="9"/>
      <c r="O4796" s="9"/>
      <c r="P4796" s="9"/>
      <c r="Q4796" s="9"/>
      <c r="R4796" s="9"/>
      <c r="S4796" s="9"/>
      <c r="T4796" s="9"/>
      <c r="U4796" s="9"/>
      <c r="V4796" s="9"/>
      <c r="W4796" s="9"/>
      <c r="X4796" s="9"/>
      <c r="Y4796" s="9"/>
      <c r="Z4796" s="9"/>
      <c r="AA4796" s="9"/>
      <c r="AB4796" s="9"/>
      <c r="AC4796" s="9"/>
      <c r="AD4796" s="9"/>
      <c r="AE4796" s="9"/>
      <c r="AF4796" s="9"/>
      <c r="AG4796" s="9"/>
      <c r="AH4796" s="9"/>
      <c r="AI4796" s="9"/>
      <c r="AJ4796" s="9"/>
      <c r="AK4796" s="9"/>
      <c r="AL4796" s="9"/>
      <c r="AM4796" s="9"/>
      <c r="AN4796" s="9"/>
      <c r="AO4796" s="9"/>
      <c r="AP4796" s="9"/>
      <c r="AQ4796" s="9"/>
      <c r="AR4796" s="9"/>
      <c r="AS4796" s="9"/>
      <c r="AT4796" s="9"/>
      <c r="AU4796" s="9"/>
      <c r="AV4796" s="9"/>
      <c r="AW4796" s="9"/>
      <c r="AX4796" s="9"/>
      <c r="AY4796" s="9"/>
      <c r="AZ4796" s="9"/>
      <c r="BA4796" s="9"/>
      <c r="BB4796" s="9"/>
      <c r="BC4796" s="9"/>
      <c r="BD4796" s="9"/>
      <c r="BE4796" s="9"/>
      <c r="BF4796" s="9"/>
      <c r="BG4796" s="9"/>
      <c r="BH4796" s="9"/>
      <c r="BI4796" s="9"/>
      <c r="BJ4796" s="9"/>
      <c r="BK4796" s="9"/>
      <c r="BL4796" s="9"/>
      <c r="BM4796" s="9"/>
      <c r="BN4796" s="9"/>
      <c r="BO4796" s="9"/>
      <c r="BP4796" s="9"/>
      <c r="BQ4796" s="9"/>
      <c r="BR4796" s="9"/>
      <c r="BS4796" s="9"/>
      <c r="BT4796" s="9"/>
      <c r="BU4796" s="9"/>
      <c r="BV4796" s="9"/>
      <c r="BW4796" s="9"/>
      <c r="BX4796" s="9"/>
      <c r="BY4796" s="9"/>
      <c r="BZ4796" s="9"/>
    </row>
    <row r="4797" spans="1:78">
      <c r="A4797" s="9"/>
      <c r="B4797" s="10"/>
      <c r="D4797" s="9"/>
      <c r="E4797" s="9"/>
      <c r="F4797" s="9"/>
      <c r="G4797" s="9"/>
      <c r="H4797" s="9"/>
      <c r="I4797" s="9"/>
      <c r="J4797" s="9"/>
      <c r="K4797" s="9"/>
      <c r="L4797" s="9"/>
      <c r="M4797" s="9"/>
      <c r="N4797" s="9"/>
      <c r="O4797" s="9"/>
      <c r="P4797" s="9"/>
      <c r="Q4797" s="9"/>
      <c r="R4797" s="9"/>
      <c r="S4797" s="9"/>
      <c r="T4797" s="9"/>
      <c r="U4797" s="9"/>
      <c r="V4797" s="9"/>
      <c r="W4797" s="9"/>
      <c r="X4797" s="9"/>
      <c r="Y4797" s="9"/>
      <c r="Z4797" s="9"/>
      <c r="AA4797" s="9"/>
      <c r="AB4797" s="9"/>
      <c r="AC4797" s="9"/>
      <c r="AD4797" s="9"/>
      <c r="AE4797" s="9"/>
      <c r="AF4797" s="9"/>
      <c r="AG4797" s="9"/>
      <c r="AH4797" s="9"/>
      <c r="AI4797" s="9"/>
      <c r="AJ4797" s="9"/>
      <c r="AK4797" s="9"/>
      <c r="AL4797" s="9"/>
      <c r="AM4797" s="9"/>
      <c r="AN4797" s="9"/>
      <c r="AO4797" s="9"/>
      <c r="AP4797" s="9"/>
      <c r="AQ4797" s="9"/>
      <c r="AR4797" s="9"/>
      <c r="AS4797" s="9"/>
      <c r="AT4797" s="9"/>
      <c r="AU4797" s="9"/>
      <c r="AV4797" s="9"/>
      <c r="AW4797" s="9"/>
      <c r="AX4797" s="9"/>
      <c r="AY4797" s="9"/>
      <c r="AZ4797" s="9"/>
      <c r="BA4797" s="9"/>
      <c r="BB4797" s="9"/>
      <c r="BC4797" s="9"/>
      <c r="BD4797" s="9"/>
      <c r="BE4797" s="9"/>
      <c r="BF4797" s="9"/>
      <c r="BG4797" s="9"/>
      <c r="BH4797" s="9"/>
      <c r="BI4797" s="9"/>
      <c r="BJ4797" s="9"/>
      <c r="BK4797" s="9"/>
      <c r="BL4797" s="9"/>
      <c r="BM4797" s="9"/>
      <c r="BN4797" s="9"/>
      <c r="BO4797" s="9"/>
      <c r="BP4797" s="9"/>
      <c r="BQ4797" s="9"/>
      <c r="BR4797" s="9"/>
      <c r="BS4797" s="9"/>
      <c r="BT4797" s="9"/>
      <c r="BU4797" s="9"/>
      <c r="BV4797" s="9"/>
      <c r="BW4797" s="9"/>
      <c r="BX4797" s="9"/>
      <c r="BY4797" s="9"/>
      <c r="BZ4797" s="9"/>
    </row>
    <row r="4798" spans="1:78">
      <c r="A4798" s="9"/>
      <c r="B4798" s="10"/>
      <c r="D4798" s="9"/>
      <c r="E4798" s="9"/>
      <c r="F4798" s="9"/>
      <c r="G4798" s="9"/>
      <c r="H4798" s="9"/>
      <c r="I4798" s="9"/>
      <c r="J4798" s="9"/>
      <c r="K4798" s="9"/>
      <c r="L4798" s="9"/>
      <c r="M4798" s="9"/>
      <c r="N4798" s="9"/>
      <c r="O4798" s="9"/>
      <c r="P4798" s="9"/>
      <c r="Q4798" s="9"/>
      <c r="R4798" s="9"/>
      <c r="S4798" s="9"/>
      <c r="T4798" s="9"/>
      <c r="U4798" s="9"/>
      <c r="V4798" s="9"/>
      <c r="W4798" s="9"/>
      <c r="X4798" s="9"/>
      <c r="Y4798" s="9"/>
      <c r="Z4798" s="9"/>
      <c r="AA4798" s="9"/>
      <c r="AB4798" s="9"/>
      <c r="AC4798" s="9"/>
      <c r="AD4798" s="9"/>
      <c r="AE4798" s="9"/>
      <c r="AF4798" s="9"/>
      <c r="AG4798" s="9"/>
      <c r="AH4798" s="9"/>
      <c r="AI4798" s="9"/>
      <c r="AJ4798" s="9"/>
      <c r="AK4798" s="9"/>
      <c r="AL4798" s="9"/>
      <c r="AM4798" s="9"/>
      <c r="AN4798" s="9"/>
      <c r="AO4798" s="9"/>
      <c r="AP4798" s="9"/>
      <c r="AQ4798" s="9"/>
      <c r="AR4798" s="9"/>
      <c r="AS4798" s="9"/>
      <c r="AT4798" s="9"/>
      <c r="AU4798" s="9"/>
      <c r="AV4798" s="9"/>
      <c r="AW4798" s="9"/>
      <c r="AX4798" s="9"/>
      <c r="AY4798" s="9"/>
      <c r="AZ4798" s="9"/>
      <c r="BA4798" s="9"/>
      <c r="BB4798" s="9"/>
      <c r="BC4798" s="9"/>
      <c r="BD4798" s="9"/>
      <c r="BE4798" s="9"/>
      <c r="BF4798" s="9"/>
      <c r="BG4798" s="9"/>
      <c r="BH4798" s="9"/>
      <c r="BI4798" s="9"/>
      <c r="BJ4798" s="9"/>
      <c r="BK4798" s="9"/>
      <c r="BL4798" s="9"/>
      <c r="BM4798" s="9"/>
      <c r="BN4798" s="9"/>
      <c r="BO4798" s="9"/>
      <c r="BP4798" s="9"/>
      <c r="BQ4798" s="9"/>
      <c r="BR4798" s="9"/>
      <c r="BS4798" s="9"/>
      <c r="BT4798" s="9"/>
      <c r="BU4798" s="9"/>
      <c r="BV4798" s="9"/>
      <c r="BW4798" s="9"/>
      <c r="BX4798" s="9"/>
      <c r="BY4798" s="9"/>
      <c r="BZ4798" s="9"/>
    </row>
    <row r="4799" spans="1:78">
      <c r="A4799" s="9"/>
      <c r="B4799" s="10"/>
      <c r="D4799" s="9"/>
      <c r="E4799" s="9"/>
      <c r="F4799" s="9"/>
      <c r="G4799" s="9"/>
      <c r="H4799" s="9"/>
      <c r="I4799" s="9"/>
      <c r="J4799" s="9"/>
      <c r="K4799" s="9"/>
      <c r="L4799" s="9"/>
      <c r="M4799" s="9"/>
      <c r="N4799" s="9"/>
      <c r="O4799" s="9"/>
      <c r="P4799" s="9"/>
      <c r="Q4799" s="9"/>
      <c r="R4799" s="9"/>
      <c r="S4799" s="9"/>
      <c r="T4799" s="9"/>
      <c r="U4799" s="9"/>
      <c r="V4799" s="9"/>
      <c r="W4799" s="9"/>
      <c r="X4799" s="9"/>
      <c r="Y4799" s="9"/>
      <c r="Z4799" s="9"/>
      <c r="AA4799" s="9"/>
      <c r="AB4799" s="9"/>
      <c r="AC4799" s="9"/>
      <c r="AD4799" s="9"/>
      <c r="AE4799" s="9"/>
      <c r="AF4799" s="9"/>
      <c r="AG4799" s="9"/>
      <c r="AH4799" s="9"/>
      <c r="AI4799" s="9"/>
      <c r="AJ4799" s="9"/>
      <c r="AK4799" s="9"/>
      <c r="AL4799" s="9"/>
      <c r="AM4799" s="9"/>
      <c r="AN4799" s="9"/>
      <c r="AO4799" s="9"/>
      <c r="AP4799" s="9"/>
      <c r="AQ4799" s="9"/>
      <c r="AR4799" s="9"/>
      <c r="AS4799" s="9"/>
      <c r="AT4799" s="9"/>
      <c r="AU4799" s="9"/>
      <c r="AV4799" s="9"/>
      <c r="AW4799" s="9"/>
      <c r="AX4799" s="9"/>
      <c r="AY4799" s="9"/>
      <c r="AZ4799" s="9"/>
      <c r="BA4799" s="9"/>
      <c r="BB4799" s="9"/>
      <c r="BC4799" s="9"/>
      <c r="BD4799" s="9"/>
      <c r="BE4799" s="9"/>
      <c r="BF4799" s="9"/>
      <c r="BG4799" s="9"/>
      <c r="BH4799" s="9"/>
      <c r="BI4799" s="9"/>
      <c r="BJ4799" s="9"/>
      <c r="BK4799" s="9"/>
      <c r="BL4799" s="9"/>
      <c r="BM4799" s="9"/>
      <c r="BN4799" s="9"/>
      <c r="BO4799" s="9"/>
      <c r="BP4799" s="9"/>
      <c r="BQ4799" s="9"/>
      <c r="BR4799" s="9"/>
      <c r="BS4799" s="9"/>
      <c r="BT4799" s="9"/>
      <c r="BU4799" s="9"/>
      <c r="BV4799" s="9"/>
      <c r="BW4799" s="9"/>
      <c r="BX4799" s="9"/>
      <c r="BY4799" s="9"/>
      <c r="BZ4799" s="9"/>
    </row>
    <row r="4800" spans="1:78">
      <c r="A4800" s="9"/>
      <c r="B4800" s="10"/>
      <c r="D4800" s="9"/>
      <c r="E4800" s="9"/>
      <c r="F4800" s="9"/>
      <c r="G4800" s="9"/>
      <c r="H4800" s="9"/>
      <c r="I4800" s="9"/>
      <c r="J4800" s="9"/>
      <c r="K4800" s="9"/>
      <c r="L4800" s="9"/>
      <c r="M4800" s="9"/>
      <c r="N4800" s="9"/>
      <c r="O4800" s="9"/>
      <c r="P4800" s="9"/>
      <c r="Q4800" s="9"/>
      <c r="R4800" s="9"/>
      <c r="S4800" s="9"/>
      <c r="T4800" s="9"/>
      <c r="U4800" s="9"/>
      <c r="V4800" s="9"/>
      <c r="W4800" s="9"/>
      <c r="X4800" s="9"/>
      <c r="Y4800" s="9"/>
      <c r="Z4800" s="9"/>
      <c r="AA4800" s="9"/>
      <c r="AB4800" s="9"/>
      <c r="AC4800" s="9"/>
      <c r="AD4800" s="9"/>
      <c r="AE4800" s="9"/>
      <c r="AF4800" s="9"/>
      <c r="AG4800" s="9"/>
      <c r="AH4800" s="9"/>
      <c r="AI4800" s="9"/>
      <c r="AJ4800" s="9"/>
      <c r="AK4800" s="9"/>
      <c r="AL4800" s="9"/>
      <c r="AM4800" s="9"/>
      <c r="AN4800" s="9"/>
      <c r="AO4800" s="9"/>
      <c r="AP4800" s="9"/>
      <c r="AQ4800" s="9"/>
      <c r="AR4800" s="9"/>
      <c r="AS4800" s="9"/>
      <c r="AT4800" s="9"/>
      <c r="AU4800" s="9"/>
      <c r="AV4800" s="9"/>
      <c r="AW4800" s="9"/>
      <c r="AX4800" s="9"/>
      <c r="AY4800" s="9"/>
      <c r="AZ4800" s="9"/>
      <c r="BA4800" s="9"/>
      <c r="BB4800" s="9"/>
      <c r="BC4800" s="9"/>
      <c r="BD4800" s="9"/>
      <c r="BE4800" s="9"/>
      <c r="BF4800" s="9"/>
      <c r="BG4800" s="9"/>
      <c r="BH4800" s="9"/>
      <c r="BI4800" s="9"/>
      <c r="BJ4800" s="9"/>
      <c r="BK4800" s="9"/>
      <c r="BL4800" s="9"/>
      <c r="BM4800" s="9"/>
      <c r="BN4800" s="9"/>
      <c r="BO4800" s="9"/>
      <c r="BP4800" s="9"/>
      <c r="BQ4800" s="9"/>
      <c r="BR4800" s="9"/>
      <c r="BS4800" s="9"/>
      <c r="BT4800" s="9"/>
      <c r="BU4800" s="9"/>
      <c r="BV4800" s="9"/>
      <c r="BW4800" s="9"/>
      <c r="BX4800" s="9"/>
      <c r="BY4800" s="9"/>
      <c r="BZ4800" s="9"/>
    </row>
    <row r="4801" spans="1:78">
      <c r="A4801" s="9"/>
      <c r="B4801" s="10"/>
      <c r="D4801" s="9"/>
      <c r="E4801" s="9"/>
      <c r="F4801" s="9"/>
      <c r="G4801" s="9"/>
      <c r="H4801" s="9"/>
      <c r="I4801" s="9"/>
      <c r="J4801" s="9"/>
      <c r="K4801" s="9"/>
      <c r="L4801" s="9"/>
      <c r="M4801" s="9"/>
      <c r="N4801" s="9"/>
      <c r="O4801" s="9"/>
      <c r="P4801" s="9"/>
      <c r="Q4801" s="9"/>
      <c r="R4801" s="9"/>
      <c r="S4801" s="9"/>
      <c r="T4801" s="9"/>
      <c r="U4801" s="9"/>
      <c r="V4801" s="9"/>
      <c r="W4801" s="9"/>
      <c r="X4801" s="9"/>
      <c r="Y4801" s="9"/>
      <c r="Z4801" s="9"/>
      <c r="AA4801" s="9"/>
      <c r="AB4801" s="9"/>
      <c r="AC4801" s="9"/>
      <c r="AD4801" s="9"/>
      <c r="AE4801" s="9"/>
      <c r="AF4801" s="9"/>
      <c r="AG4801" s="9"/>
      <c r="AH4801" s="9"/>
      <c r="AI4801" s="9"/>
      <c r="AJ4801" s="9"/>
      <c r="AK4801" s="9"/>
      <c r="AL4801" s="9"/>
      <c r="AM4801" s="9"/>
      <c r="AN4801" s="9"/>
      <c r="AO4801" s="9"/>
      <c r="AP4801" s="9"/>
      <c r="AQ4801" s="9"/>
      <c r="AR4801" s="9"/>
      <c r="AS4801" s="9"/>
      <c r="AT4801" s="9"/>
      <c r="AU4801" s="9"/>
      <c r="AV4801" s="9"/>
      <c r="AW4801" s="9"/>
      <c r="AX4801" s="9"/>
      <c r="AY4801" s="9"/>
      <c r="AZ4801" s="9"/>
      <c r="BA4801" s="9"/>
      <c r="BB4801" s="9"/>
      <c r="BC4801" s="9"/>
      <c r="BD4801" s="9"/>
      <c r="BE4801" s="9"/>
      <c r="BF4801" s="9"/>
      <c r="BG4801" s="9"/>
      <c r="BH4801" s="9"/>
      <c r="BI4801" s="9"/>
      <c r="BJ4801" s="9"/>
      <c r="BK4801" s="9"/>
      <c r="BL4801" s="9"/>
      <c r="BM4801" s="9"/>
      <c r="BN4801" s="9"/>
      <c r="BO4801" s="9"/>
      <c r="BP4801" s="9"/>
      <c r="BQ4801" s="9"/>
      <c r="BR4801" s="9"/>
      <c r="BS4801" s="9"/>
      <c r="BT4801" s="9"/>
      <c r="BU4801" s="9"/>
      <c r="BV4801" s="9"/>
      <c r="BW4801" s="9"/>
      <c r="BX4801" s="9"/>
      <c r="BY4801" s="9"/>
      <c r="BZ4801" s="9"/>
    </row>
    <row r="4802" spans="1:78">
      <c r="A4802" s="9"/>
      <c r="B4802" s="10"/>
      <c r="D4802" s="9"/>
      <c r="E4802" s="9"/>
      <c r="F4802" s="9"/>
      <c r="G4802" s="9"/>
      <c r="H4802" s="9"/>
      <c r="I4802" s="9"/>
      <c r="J4802" s="9"/>
      <c r="K4802" s="9"/>
      <c r="L4802" s="9"/>
      <c r="M4802" s="9"/>
      <c r="N4802" s="9"/>
      <c r="O4802" s="9"/>
      <c r="P4802" s="9"/>
      <c r="Q4802" s="9"/>
      <c r="R4802" s="9"/>
      <c r="S4802" s="9"/>
      <c r="T4802" s="9"/>
      <c r="U4802" s="9"/>
      <c r="V4802" s="9"/>
      <c r="W4802" s="9"/>
      <c r="X4802" s="9"/>
      <c r="Y4802" s="9"/>
      <c r="Z4802" s="9"/>
      <c r="AA4802" s="9"/>
      <c r="AB4802" s="9"/>
      <c r="AC4802" s="9"/>
      <c r="AD4802" s="9"/>
      <c r="AE4802" s="9"/>
      <c r="AF4802" s="9"/>
      <c r="AG4802" s="9"/>
      <c r="AH4802" s="9"/>
      <c r="AI4802" s="9"/>
      <c r="AJ4802" s="9"/>
      <c r="AK4802" s="9"/>
      <c r="AL4802" s="9"/>
      <c r="AM4802" s="9"/>
      <c r="AN4802" s="9"/>
      <c r="AO4802" s="9"/>
      <c r="AP4802" s="9"/>
      <c r="AQ4802" s="9"/>
      <c r="AR4802" s="9"/>
      <c r="AS4802" s="9"/>
      <c r="AT4802" s="9"/>
      <c r="AU4802" s="9"/>
      <c r="AV4802" s="9"/>
      <c r="AW4802" s="9"/>
      <c r="AX4802" s="9"/>
      <c r="AY4802" s="9"/>
      <c r="AZ4802" s="9"/>
      <c r="BA4802" s="9"/>
      <c r="BB4802" s="9"/>
      <c r="BC4802" s="9"/>
      <c r="BD4802" s="9"/>
      <c r="BE4802" s="9"/>
      <c r="BF4802" s="9"/>
      <c r="BG4802" s="9"/>
      <c r="BH4802" s="9"/>
      <c r="BI4802" s="9"/>
      <c r="BJ4802" s="9"/>
      <c r="BK4802" s="9"/>
      <c r="BL4802" s="9"/>
      <c r="BM4802" s="9"/>
      <c r="BN4802" s="9"/>
      <c r="BO4802" s="9"/>
      <c r="BP4802" s="9"/>
      <c r="BQ4802" s="9"/>
      <c r="BR4802" s="9"/>
      <c r="BS4802" s="9"/>
      <c r="BT4802" s="9"/>
      <c r="BU4802" s="9"/>
      <c r="BV4802" s="9"/>
      <c r="BW4802" s="9"/>
      <c r="BX4802" s="9"/>
      <c r="BY4802" s="9"/>
      <c r="BZ4802" s="9"/>
    </row>
    <row r="4803" spans="1:78">
      <c r="A4803" s="9"/>
      <c r="B4803" s="10"/>
      <c r="D4803" s="9"/>
      <c r="E4803" s="9"/>
      <c r="F4803" s="9"/>
      <c r="G4803" s="9"/>
      <c r="H4803" s="9"/>
      <c r="I4803" s="9"/>
      <c r="J4803" s="9"/>
      <c r="K4803" s="9"/>
      <c r="L4803" s="9"/>
      <c r="M4803" s="9"/>
      <c r="N4803" s="9"/>
      <c r="O4803" s="9"/>
      <c r="P4803" s="9"/>
      <c r="Q4803" s="9"/>
      <c r="R4803" s="9"/>
      <c r="S4803" s="9"/>
      <c r="T4803" s="9"/>
      <c r="U4803" s="9"/>
      <c r="V4803" s="9"/>
      <c r="W4803" s="9"/>
      <c r="X4803" s="9"/>
      <c r="Y4803" s="9"/>
      <c r="Z4803" s="9"/>
      <c r="AA4803" s="9"/>
      <c r="AB4803" s="9"/>
      <c r="AC4803" s="9"/>
      <c r="AD4803" s="9"/>
      <c r="AE4803" s="9"/>
      <c r="AF4803" s="9"/>
      <c r="AG4803" s="9"/>
      <c r="AH4803" s="9"/>
      <c r="AI4803" s="9"/>
      <c r="AJ4803" s="9"/>
      <c r="AK4803" s="9"/>
      <c r="AL4803" s="9"/>
      <c r="AM4803" s="9"/>
      <c r="AN4803" s="9"/>
      <c r="AO4803" s="9"/>
      <c r="AP4803" s="9"/>
      <c r="AQ4803" s="9"/>
      <c r="AR4803" s="9"/>
      <c r="AS4803" s="9"/>
      <c r="AT4803" s="9"/>
      <c r="AU4803" s="9"/>
      <c r="AV4803" s="9"/>
      <c r="AW4803" s="9"/>
      <c r="AX4803" s="9"/>
      <c r="AY4803" s="9"/>
      <c r="AZ4803" s="9"/>
      <c r="BA4803" s="9"/>
      <c r="BB4803" s="9"/>
      <c r="BC4803" s="9"/>
      <c r="BD4803" s="9"/>
      <c r="BE4803" s="9"/>
      <c r="BF4803" s="9"/>
      <c r="BG4803" s="9"/>
      <c r="BH4803" s="9"/>
      <c r="BI4803" s="9"/>
      <c r="BJ4803" s="9"/>
      <c r="BK4803" s="9"/>
      <c r="BL4803" s="9"/>
      <c r="BM4803" s="9"/>
      <c r="BN4803" s="9"/>
      <c r="BO4803" s="9"/>
      <c r="BP4803" s="9"/>
      <c r="BQ4803" s="9"/>
      <c r="BR4803" s="9"/>
      <c r="BS4803" s="9"/>
      <c r="BT4803" s="9"/>
      <c r="BU4803" s="9"/>
      <c r="BV4803" s="9"/>
      <c r="BW4803" s="9"/>
      <c r="BX4803" s="9"/>
      <c r="BY4803" s="9"/>
      <c r="BZ4803" s="9"/>
    </row>
    <row r="4804" spans="1:78">
      <c r="A4804" s="9"/>
      <c r="B4804" s="10"/>
      <c r="D4804" s="9"/>
      <c r="E4804" s="9"/>
      <c r="F4804" s="9"/>
      <c r="G4804" s="9"/>
      <c r="H4804" s="9"/>
      <c r="I4804" s="9"/>
      <c r="J4804" s="9"/>
      <c r="K4804" s="9"/>
      <c r="L4804" s="9"/>
      <c r="M4804" s="9"/>
      <c r="N4804" s="9"/>
      <c r="O4804" s="9"/>
      <c r="P4804" s="9"/>
      <c r="Q4804" s="9"/>
      <c r="R4804" s="9"/>
      <c r="S4804" s="9"/>
      <c r="T4804" s="9"/>
      <c r="U4804" s="9"/>
      <c r="V4804" s="9"/>
      <c r="W4804" s="9"/>
      <c r="X4804" s="9"/>
      <c r="Y4804" s="9"/>
      <c r="Z4804" s="9"/>
      <c r="AA4804" s="9"/>
      <c r="AB4804" s="9"/>
      <c r="AC4804" s="9"/>
      <c r="AD4804" s="9"/>
      <c r="AE4804" s="9"/>
      <c r="AF4804" s="9"/>
      <c r="AG4804" s="9"/>
      <c r="AH4804" s="9"/>
      <c r="AI4804" s="9"/>
      <c r="AJ4804" s="9"/>
      <c r="AK4804" s="9"/>
      <c r="AL4804" s="9"/>
      <c r="AM4804" s="9"/>
      <c r="AN4804" s="9"/>
      <c r="AO4804" s="9"/>
      <c r="AP4804" s="9"/>
      <c r="AQ4804" s="9"/>
      <c r="AR4804" s="9"/>
      <c r="AS4804" s="9"/>
      <c r="AT4804" s="9"/>
      <c r="AU4804" s="9"/>
      <c r="AV4804" s="9"/>
      <c r="AW4804" s="9"/>
      <c r="AX4804" s="9"/>
      <c r="AY4804" s="9"/>
      <c r="AZ4804" s="9"/>
      <c r="BA4804" s="9"/>
      <c r="BB4804" s="9"/>
      <c r="BC4804" s="9"/>
      <c r="BD4804" s="9"/>
      <c r="BE4804" s="9"/>
      <c r="BF4804" s="9"/>
      <c r="BG4804" s="9"/>
      <c r="BH4804" s="9"/>
      <c r="BI4804" s="9"/>
      <c r="BJ4804" s="9"/>
      <c r="BK4804" s="9"/>
      <c r="BL4804" s="9"/>
      <c r="BM4804" s="9"/>
      <c r="BN4804" s="9"/>
      <c r="BO4804" s="9"/>
      <c r="BP4804" s="9"/>
      <c r="BQ4804" s="9"/>
      <c r="BR4804" s="9"/>
      <c r="BS4804" s="9"/>
      <c r="BT4804" s="9"/>
      <c r="BU4804" s="9"/>
      <c r="BV4804" s="9"/>
      <c r="BW4804" s="9"/>
      <c r="BX4804" s="9"/>
      <c r="BY4804" s="9"/>
      <c r="BZ4804" s="9"/>
    </row>
    <row r="4805" spans="1:78">
      <c r="A4805" s="9"/>
      <c r="B4805" s="10"/>
      <c r="D4805" s="9"/>
      <c r="E4805" s="9"/>
      <c r="F4805" s="9"/>
      <c r="G4805" s="9"/>
      <c r="H4805" s="9"/>
      <c r="I4805" s="9"/>
      <c r="J4805" s="9"/>
      <c r="K4805" s="9"/>
      <c r="L4805" s="9"/>
      <c r="M4805" s="9"/>
      <c r="N4805" s="9"/>
      <c r="O4805" s="9"/>
      <c r="P4805" s="9"/>
      <c r="Q4805" s="9"/>
      <c r="R4805" s="9"/>
      <c r="S4805" s="9"/>
      <c r="T4805" s="9"/>
      <c r="U4805" s="9"/>
      <c r="V4805" s="9"/>
      <c r="W4805" s="9"/>
      <c r="X4805" s="9"/>
      <c r="Y4805" s="9"/>
      <c r="Z4805" s="9"/>
      <c r="AA4805" s="9"/>
      <c r="AB4805" s="9"/>
      <c r="AC4805" s="9"/>
      <c r="AD4805" s="9"/>
      <c r="AE4805" s="9"/>
      <c r="AF4805" s="9"/>
      <c r="AG4805" s="9"/>
      <c r="AH4805" s="9"/>
      <c r="AI4805" s="9"/>
      <c r="AJ4805" s="9"/>
      <c r="AK4805" s="9"/>
      <c r="AL4805" s="9"/>
      <c r="AM4805" s="9"/>
      <c r="AN4805" s="9"/>
      <c r="AO4805" s="9"/>
      <c r="AP4805" s="9"/>
      <c r="AQ4805" s="9"/>
      <c r="AR4805" s="9"/>
      <c r="AS4805" s="9"/>
      <c r="AT4805" s="9"/>
      <c r="AU4805" s="9"/>
      <c r="AV4805" s="9"/>
      <c r="AW4805" s="9"/>
      <c r="AX4805" s="9"/>
      <c r="AY4805" s="9"/>
      <c r="AZ4805" s="9"/>
      <c r="BA4805" s="9"/>
      <c r="BB4805" s="9"/>
      <c r="BC4805" s="9"/>
      <c r="BD4805" s="9"/>
      <c r="BE4805" s="9"/>
      <c r="BF4805" s="9"/>
      <c r="BG4805" s="9"/>
      <c r="BH4805" s="9"/>
      <c r="BI4805" s="9"/>
      <c r="BJ4805" s="9"/>
      <c r="BK4805" s="9"/>
      <c r="BL4805" s="9"/>
      <c r="BM4805" s="9"/>
      <c r="BN4805" s="9"/>
      <c r="BO4805" s="9"/>
      <c r="BP4805" s="9"/>
      <c r="BQ4805" s="9"/>
      <c r="BR4805" s="9"/>
      <c r="BS4805" s="9"/>
      <c r="BT4805" s="9"/>
      <c r="BU4805" s="9"/>
      <c r="BV4805" s="9"/>
      <c r="BW4805" s="9"/>
      <c r="BX4805" s="9"/>
      <c r="BY4805" s="9"/>
      <c r="BZ4805" s="9"/>
    </row>
    <row r="4806" spans="1:78">
      <c r="A4806" s="9"/>
      <c r="B4806" s="10"/>
      <c r="D4806" s="9"/>
      <c r="E4806" s="9"/>
      <c r="F4806" s="9"/>
      <c r="G4806" s="9"/>
      <c r="H4806" s="9"/>
      <c r="I4806" s="9"/>
      <c r="J4806" s="9"/>
      <c r="K4806" s="9"/>
      <c r="L4806" s="9"/>
      <c r="M4806" s="9"/>
      <c r="N4806" s="9"/>
      <c r="O4806" s="9"/>
      <c r="P4806" s="9"/>
      <c r="Q4806" s="9"/>
      <c r="R4806" s="9"/>
      <c r="S4806" s="9"/>
      <c r="T4806" s="9"/>
      <c r="U4806" s="9"/>
      <c r="V4806" s="9"/>
      <c r="W4806" s="9"/>
      <c r="X4806" s="9"/>
      <c r="Y4806" s="9"/>
      <c r="Z4806" s="9"/>
      <c r="AA4806" s="9"/>
      <c r="AB4806" s="9"/>
      <c r="AC4806" s="9"/>
      <c r="AD4806" s="9"/>
      <c r="AE4806" s="9"/>
      <c r="AF4806" s="9"/>
      <c r="AG4806" s="9"/>
      <c r="AH4806" s="9"/>
      <c r="AI4806" s="9"/>
      <c r="AJ4806" s="9"/>
      <c r="AK4806" s="9"/>
      <c r="AL4806" s="9"/>
      <c r="AM4806" s="9"/>
      <c r="AN4806" s="9"/>
      <c r="AO4806" s="9"/>
      <c r="AP4806" s="9"/>
      <c r="AQ4806" s="9"/>
      <c r="AR4806" s="9"/>
      <c r="AS4806" s="9"/>
      <c r="AT4806" s="9"/>
      <c r="AU4806" s="9"/>
      <c r="AV4806" s="9"/>
      <c r="AW4806" s="9"/>
      <c r="AX4806" s="9"/>
      <c r="AY4806" s="9"/>
      <c r="AZ4806" s="9"/>
      <c r="BA4806" s="9"/>
      <c r="BB4806" s="9"/>
      <c r="BC4806" s="9"/>
      <c r="BD4806" s="9"/>
      <c r="BE4806" s="9"/>
      <c r="BF4806" s="9"/>
      <c r="BG4806" s="9"/>
      <c r="BH4806" s="9"/>
      <c r="BI4806" s="9"/>
      <c r="BJ4806" s="9"/>
      <c r="BK4806" s="9"/>
      <c r="BL4806" s="9"/>
      <c r="BM4806" s="9"/>
      <c r="BN4806" s="9"/>
      <c r="BO4806" s="9"/>
      <c r="BP4806" s="9"/>
      <c r="BQ4806" s="9"/>
      <c r="BR4806" s="9"/>
      <c r="BS4806" s="9"/>
      <c r="BT4806" s="9"/>
      <c r="BU4806" s="9"/>
      <c r="BV4806" s="9"/>
      <c r="BW4806" s="9"/>
      <c r="BX4806" s="9"/>
      <c r="BY4806" s="9"/>
      <c r="BZ4806" s="9"/>
    </row>
    <row r="4807" spans="1:78">
      <c r="A4807" s="9"/>
      <c r="B4807" s="10"/>
      <c r="D4807" s="9"/>
      <c r="E4807" s="9"/>
      <c r="F4807" s="9"/>
      <c r="G4807" s="9"/>
      <c r="H4807" s="9"/>
      <c r="I4807" s="9"/>
      <c r="J4807" s="9"/>
      <c r="K4807" s="9"/>
      <c r="L4807" s="9"/>
      <c r="M4807" s="9"/>
      <c r="N4807" s="9"/>
      <c r="O4807" s="9"/>
      <c r="P4807" s="9"/>
      <c r="Q4807" s="9"/>
      <c r="R4807" s="9"/>
      <c r="S4807" s="9"/>
      <c r="T4807" s="9"/>
      <c r="U4807" s="9"/>
      <c r="V4807" s="9"/>
      <c r="W4807" s="9"/>
      <c r="X4807" s="9"/>
      <c r="Y4807" s="9"/>
      <c r="Z4807" s="9"/>
      <c r="AA4807" s="9"/>
      <c r="AB4807" s="9"/>
      <c r="AC4807" s="9"/>
      <c r="AD4807" s="9"/>
      <c r="AE4807" s="9"/>
      <c r="AF4807" s="9"/>
      <c r="AG4807" s="9"/>
      <c r="AH4807" s="9"/>
      <c r="AI4807" s="9"/>
      <c r="AJ4807" s="9"/>
      <c r="AK4807" s="9"/>
      <c r="AL4807" s="9"/>
      <c r="AM4807" s="9"/>
      <c r="AN4807" s="9"/>
      <c r="AO4807" s="9"/>
      <c r="AP4807" s="9"/>
      <c r="AQ4807" s="9"/>
      <c r="AR4807" s="9"/>
      <c r="AS4807" s="9"/>
      <c r="AT4807" s="9"/>
      <c r="AU4807" s="9"/>
      <c r="AV4807" s="9"/>
      <c r="AW4807" s="9"/>
      <c r="AX4807" s="9"/>
      <c r="AY4807" s="9"/>
      <c r="AZ4807" s="9"/>
      <c r="BA4807" s="9"/>
      <c r="BB4807" s="9"/>
      <c r="BC4807" s="9"/>
      <c r="BD4807" s="9"/>
      <c r="BE4807" s="9"/>
      <c r="BF4807" s="9"/>
      <c r="BG4807" s="9"/>
      <c r="BH4807" s="9"/>
      <c r="BI4807" s="9"/>
      <c r="BJ4807" s="9"/>
      <c r="BK4807" s="9"/>
      <c r="BL4807" s="9"/>
      <c r="BM4807" s="9"/>
      <c r="BN4807" s="9"/>
      <c r="BO4807" s="9"/>
      <c r="BP4807" s="9"/>
      <c r="BQ4807" s="9"/>
      <c r="BR4807" s="9"/>
      <c r="BS4807" s="9"/>
      <c r="BT4807" s="9"/>
      <c r="BU4807" s="9"/>
      <c r="BV4807" s="9"/>
      <c r="BW4807" s="9"/>
      <c r="BX4807" s="9"/>
      <c r="BY4807" s="9"/>
      <c r="BZ4807" s="9"/>
    </row>
    <row r="4808" spans="1:78">
      <c r="A4808" s="9"/>
      <c r="B4808" s="10"/>
      <c r="D4808" s="9"/>
      <c r="E4808" s="9"/>
      <c r="F4808" s="9"/>
      <c r="G4808" s="9"/>
      <c r="H4808" s="9"/>
      <c r="I4808" s="9"/>
      <c r="J4808" s="9"/>
      <c r="K4808" s="9"/>
      <c r="L4808" s="9"/>
      <c r="M4808" s="9"/>
      <c r="N4808" s="9"/>
      <c r="O4808" s="9"/>
      <c r="P4808" s="9"/>
      <c r="Q4808" s="9"/>
      <c r="R4808" s="9"/>
      <c r="S4808" s="9"/>
      <c r="T4808" s="9"/>
      <c r="U4808" s="9"/>
      <c r="V4808" s="9"/>
      <c r="W4808" s="9"/>
      <c r="X4808" s="9"/>
      <c r="Y4808" s="9"/>
      <c r="Z4808" s="9"/>
      <c r="AA4808" s="9"/>
      <c r="AB4808" s="9"/>
      <c r="AC4808" s="9"/>
      <c r="AD4808" s="9"/>
      <c r="AE4808" s="9"/>
      <c r="AF4808" s="9"/>
      <c r="AG4808" s="9"/>
      <c r="AH4808" s="9"/>
      <c r="AI4808" s="9"/>
      <c r="AJ4808" s="9"/>
      <c r="AK4808" s="9"/>
      <c r="AL4808" s="9"/>
      <c r="AM4808" s="9"/>
      <c r="AN4808" s="9"/>
      <c r="AO4808" s="9"/>
      <c r="AP4808" s="9"/>
      <c r="AQ4808" s="9"/>
      <c r="AR4808" s="9"/>
      <c r="AS4808" s="9"/>
      <c r="AT4808" s="9"/>
      <c r="AU4808" s="9"/>
      <c r="AV4808" s="9"/>
      <c r="AW4808" s="9"/>
      <c r="AX4808" s="9"/>
      <c r="AY4808" s="9"/>
      <c r="AZ4808" s="9"/>
      <c r="BA4808" s="9"/>
      <c r="BB4808" s="9"/>
      <c r="BC4808" s="9"/>
      <c r="BD4808" s="9"/>
      <c r="BE4808" s="9"/>
      <c r="BF4808" s="9"/>
      <c r="BG4808" s="9"/>
      <c r="BH4808" s="9"/>
      <c r="BI4808" s="9"/>
      <c r="BJ4808" s="9"/>
      <c r="BK4808" s="9"/>
      <c r="BL4808" s="9"/>
      <c r="BM4808" s="9"/>
      <c r="BN4808" s="9"/>
      <c r="BO4808" s="9"/>
      <c r="BP4808" s="9"/>
      <c r="BQ4808" s="9"/>
      <c r="BR4808" s="9"/>
      <c r="BS4808" s="9"/>
      <c r="BT4808" s="9"/>
      <c r="BU4808" s="9"/>
      <c r="BV4808" s="9"/>
      <c r="BW4808" s="9"/>
      <c r="BX4808" s="9"/>
      <c r="BY4808" s="9"/>
      <c r="BZ4808" s="9"/>
    </row>
    <row r="4809" spans="1:78">
      <c r="A4809" s="9"/>
      <c r="B4809" s="10"/>
      <c r="D4809" s="9"/>
      <c r="E4809" s="9"/>
      <c r="F4809" s="9"/>
      <c r="G4809" s="9"/>
      <c r="H4809" s="9"/>
      <c r="I4809" s="9"/>
      <c r="J4809" s="9"/>
      <c r="K4809" s="9"/>
      <c r="L4809" s="9"/>
      <c r="M4809" s="9"/>
      <c r="N4809" s="9"/>
      <c r="O4809" s="9"/>
      <c r="P4809" s="9"/>
      <c r="Q4809" s="9"/>
      <c r="R4809" s="9"/>
      <c r="S4809" s="9"/>
      <c r="T4809" s="9"/>
      <c r="U4809" s="9"/>
      <c r="V4809" s="9"/>
      <c r="W4809" s="9"/>
      <c r="X4809" s="9"/>
      <c r="Y4809" s="9"/>
      <c r="Z4809" s="9"/>
      <c r="AA4809" s="9"/>
      <c r="AB4809" s="9"/>
      <c r="AC4809" s="9"/>
      <c r="AD4809" s="9"/>
      <c r="AE4809" s="9"/>
      <c r="AF4809" s="9"/>
      <c r="AG4809" s="9"/>
      <c r="AH4809" s="9"/>
      <c r="AI4809" s="9"/>
      <c r="AJ4809" s="9"/>
      <c r="AK4809" s="9"/>
      <c r="AL4809" s="9"/>
      <c r="AM4809" s="9"/>
      <c r="AN4809" s="9"/>
      <c r="AO4809" s="9"/>
      <c r="AP4809" s="9"/>
      <c r="AQ4809" s="9"/>
      <c r="AR4809" s="9"/>
      <c r="AS4809" s="9"/>
      <c r="AT4809" s="9"/>
      <c r="AU4809" s="9"/>
      <c r="AV4809" s="9"/>
      <c r="AW4809" s="9"/>
      <c r="AX4809" s="9"/>
      <c r="AY4809" s="9"/>
      <c r="AZ4809" s="9"/>
      <c r="BA4809" s="9"/>
      <c r="BB4809" s="9"/>
      <c r="BC4809" s="9"/>
      <c r="BD4809" s="9"/>
      <c r="BE4809" s="9"/>
      <c r="BF4809" s="9"/>
      <c r="BG4809" s="9"/>
      <c r="BH4809" s="9"/>
      <c r="BI4809" s="9"/>
      <c r="BJ4809" s="9"/>
      <c r="BK4809" s="9"/>
      <c r="BL4809" s="9"/>
      <c r="BM4809" s="9"/>
      <c r="BN4809" s="9"/>
      <c r="BO4809" s="9"/>
      <c r="BP4809" s="9"/>
      <c r="BQ4809" s="9"/>
      <c r="BR4809" s="9"/>
      <c r="BS4809" s="9"/>
      <c r="BT4809" s="9"/>
      <c r="BU4809" s="9"/>
      <c r="BV4809" s="9"/>
      <c r="BW4809" s="9"/>
      <c r="BX4809" s="9"/>
      <c r="BY4809" s="9"/>
      <c r="BZ4809" s="9"/>
    </row>
    <row r="4810" spans="1:78">
      <c r="A4810" s="9"/>
      <c r="B4810" s="10"/>
      <c r="D4810" s="9"/>
      <c r="E4810" s="9"/>
      <c r="F4810" s="9"/>
      <c r="G4810" s="9"/>
      <c r="H4810" s="9"/>
      <c r="I4810" s="9"/>
      <c r="J4810" s="9"/>
      <c r="K4810" s="9"/>
      <c r="L4810" s="9"/>
      <c r="M4810" s="9"/>
      <c r="N4810" s="9"/>
      <c r="O4810" s="9"/>
      <c r="P4810" s="9"/>
      <c r="Q4810" s="9"/>
      <c r="R4810" s="9"/>
      <c r="S4810" s="9"/>
      <c r="T4810" s="9"/>
      <c r="U4810" s="9"/>
      <c r="V4810" s="9"/>
      <c r="W4810" s="9"/>
      <c r="X4810" s="9"/>
      <c r="Y4810" s="9"/>
      <c r="Z4810" s="9"/>
      <c r="AA4810" s="9"/>
      <c r="AB4810" s="9"/>
      <c r="AC4810" s="9"/>
      <c r="AD4810" s="9"/>
      <c r="AE4810" s="9"/>
      <c r="AF4810" s="9"/>
      <c r="AG4810" s="9"/>
      <c r="AH4810" s="9"/>
      <c r="AI4810" s="9"/>
      <c r="AJ4810" s="9"/>
      <c r="AK4810" s="9"/>
      <c r="AL4810" s="9"/>
      <c r="AM4810" s="9"/>
      <c r="AN4810" s="9"/>
      <c r="AO4810" s="9"/>
      <c r="AP4810" s="9"/>
      <c r="AQ4810" s="9"/>
      <c r="AR4810" s="9"/>
      <c r="AS4810" s="9"/>
      <c r="AT4810" s="9"/>
      <c r="AU4810" s="9"/>
      <c r="AV4810" s="9"/>
      <c r="AW4810" s="9"/>
      <c r="AX4810" s="9"/>
      <c r="AY4810" s="9"/>
      <c r="AZ4810" s="9"/>
      <c r="BA4810" s="9"/>
      <c r="BB4810" s="9"/>
      <c r="BC4810" s="9"/>
      <c r="BD4810" s="9"/>
      <c r="BE4810" s="9"/>
      <c r="BF4810" s="9"/>
      <c r="BG4810" s="9"/>
      <c r="BH4810" s="9"/>
      <c r="BI4810" s="9"/>
      <c r="BJ4810" s="9"/>
      <c r="BK4810" s="9"/>
      <c r="BL4810" s="9"/>
      <c r="BM4810" s="9"/>
      <c r="BN4810" s="9"/>
      <c r="BO4810" s="9"/>
      <c r="BP4810" s="9"/>
      <c r="BQ4810" s="9"/>
      <c r="BR4810" s="9"/>
      <c r="BS4810" s="9"/>
      <c r="BT4810" s="9"/>
      <c r="BU4810" s="9"/>
      <c r="BV4810" s="9"/>
      <c r="BW4810" s="9"/>
      <c r="BX4810" s="9"/>
      <c r="BY4810" s="9"/>
      <c r="BZ4810" s="9"/>
    </row>
    <row r="4811" spans="1:78">
      <c r="A4811" s="9"/>
      <c r="B4811" s="10"/>
      <c r="D4811" s="9"/>
      <c r="E4811" s="9"/>
      <c r="F4811" s="9"/>
      <c r="G4811" s="9"/>
      <c r="H4811" s="9"/>
      <c r="I4811" s="9"/>
      <c r="J4811" s="9"/>
      <c r="K4811" s="9"/>
      <c r="L4811" s="9"/>
      <c r="M4811" s="9"/>
      <c r="N4811" s="9"/>
      <c r="O4811" s="9"/>
      <c r="P4811" s="9"/>
      <c r="Q4811" s="9"/>
      <c r="R4811" s="9"/>
      <c r="S4811" s="9"/>
      <c r="T4811" s="9"/>
      <c r="U4811" s="9"/>
      <c r="V4811" s="9"/>
      <c r="W4811" s="9"/>
      <c r="X4811" s="9"/>
      <c r="Y4811" s="9"/>
      <c r="Z4811" s="9"/>
      <c r="AA4811" s="9"/>
      <c r="AB4811" s="9"/>
      <c r="AC4811" s="9"/>
      <c r="AD4811" s="9"/>
      <c r="AE4811" s="9"/>
      <c r="AF4811" s="9"/>
      <c r="AG4811" s="9"/>
      <c r="AH4811" s="9"/>
      <c r="AI4811" s="9"/>
      <c r="AJ4811" s="9"/>
      <c r="AK4811" s="9"/>
      <c r="AL4811" s="9"/>
      <c r="AM4811" s="9"/>
      <c r="AN4811" s="9"/>
      <c r="AO4811" s="9"/>
      <c r="AP4811" s="9"/>
      <c r="AQ4811" s="9"/>
      <c r="AR4811" s="9"/>
      <c r="AS4811" s="9"/>
      <c r="AT4811" s="9"/>
      <c r="AU4811" s="9"/>
      <c r="AV4811" s="9"/>
      <c r="AW4811" s="9"/>
      <c r="AX4811" s="9"/>
      <c r="AY4811" s="9"/>
      <c r="AZ4811" s="9"/>
      <c r="BA4811" s="9"/>
      <c r="BB4811" s="9"/>
      <c r="BC4811" s="9"/>
      <c r="BD4811" s="9"/>
      <c r="BE4811" s="9"/>
      <c r="BF4811" s="9"/>
      <c r="BG4811" s="9"/>
      <c r="BH4811" s="9"/>
      <c r="BI4811" s="9"/>
      <c r="BJ4811" s="9"/>
      <c r="BK4811" s="9"/>
      <c r="BL4811" s="9"/>
      <c r="BM4811" s="9"/>
      <c r="BN4811" s="9"/>
      <c r="BO4811" s="9"/>
      <c r="BP4811" s="9"/>
      <c r="BQ4811" s="9"/>
      <c r="BR4811" s="9"/>
      <c r="BS4811" s="9"/>
      <c r="BT4811" s="9"/>
      <c r="BU4811" s="9"/>
      <c r="BV4811" s="9"/>
      <c r="BW4811" s="9"/>
      <c r="BX4811" s="9"/>
      <c r="BY4811" s="9"/>
      <c r="BZ4811" s="9"/>
    </row>
    <row r="4812" spans="1:78">
      <c r="A4812" s="9"/>
      <c r="B4812" s="10"/>
      <c r="D4812" s="9"/>
      <c r="E4812" s="9"/>
      <c r="F4812" s="9"/>
      <c r="G4812" s="9"/>
      <c r="H4812" s="9"/>
      <c r="I4812" s="9"/>
      <c r="J4812" s="9"/>
      <c r="K4812" s="9"/>
      <c r="L4812" s="9"/>
      <c r="M4812" s="9"/>
      <c r="N4812" s="9"/>
      <c r="O4812" s="9"/>
      <c r="P4812" s="9"/>
      <c r="Q4812" s="9"/>
      <c r="R4812" s="9"/>
      <c r="S4812" s="9"/>
      <c r="T4812" s="9"/>
      <c r="U4812" s="9"/>
      <c r="V4812" s="9"/>
      <c r="W4812" s="9"/>
      <c r="X4812" s="9"/>
      <c r="Y4812" s="9"/>
      <c r="Z4812" s="9"/>
      <c r="AA4812" s="9"/>
      <c r="AB4812" s="9"/>
      <c r="AC4812" s="9"/>
      <c r="AD4812" s="9"/>
      <c r="AE4812" s="9"/>
      <c r="AF4812" s="9"/>
      <c r="AG4812" s="9"/>
      <c r="AH4812" s="9"/>
      <c r="AI4812" s="9"/>
      <c r="AJ4812" s="9"/>
      <c r="AK4812" s="9"/>
      <c r="AL4812" s="9"/>
      <c r="AM4812" s="9"/>
      <c r="AN4812" s="9"/>
      <c r="AO4812" s="9"/>
      <c r="AP4812" s="9"/>
      <c r="AQ4812" s="9"/>
      <c r="AR4812" s="9"/>
      <c r="AS4812" s="9"/>
      <c r="AT4812" s="9"/>
      <c r="AU4812" s="9"/>
      <c r="AV4812" s="9"/>
      <c r="AW4812" s="9"/>
      <c r="AX4812" s="9"/>
      <c r="AY4812" s="9"/>
      <c r="AZ4812" s="9"/>
      <c r="BA4812" s="9"/>
      <c r="BB4812" s="9"/>
      <c r="BC4812" s="9"/>
      <c r="BD4812" s="9"/>
      <c r="BE4812" s="9"/>
      <c r="BF4812" s="9"/>
      <c r="BG4812" s="9"/>
      <c r="BH4812" s="9"/>
      <c r="BI4812" s="9"/>
      <c r="BJ4812" s="9"/>
      <c r="BK4812" s="9"/>
      <c r="BL4812" s="9"/>
      <c r="BM4812" s="9"/>
      <c r="BN4812" s="9"/>
      <c r="BO4812" s="9"/>
      <c r="BP4812" s="9"/>
      <c r="BQ4812" s="9"/>
      <c r="BR4812" s="9"/>
      <c r="BS4812" s="9"/>
      <c r="BT4812" s="9"/>
      <c r="BU4812" s="9"/>
      <c r="BV4812" s="9"/>
      <c r="BW4812" s="9"/>
      <c r="BX4812" s="9"/>
      <c r="BY4812" s="9"/>
      <c r="BZ4812" s="9"/>
    </row>
    <row r="4813" spans="1:78">
      <c r="A4813" s="9"/>
      <c r="B4813" s="10"/>
      <c r="D4813" s="9"/>
      <c r="E4813" s="9"/>
      <c r="F4813" s="9"/>
      <c r="G4813" s="9"/>
      <c r="H4813" s="9"/>
      <c r="I4813" s="9"/>
      <c r="J4813" s="9"/>
      <c r="K4813" s="9"/>
      <c r="L4813" s="9"/>
      <c r="M4813" s="9"/>
      <c r="N4813" s="9"/>
      <c r="O4813" s="9"/>
      <c r="P4813" s="9"/>
      <c r="Q4813" s="9"/>
      <c r="R4813" s="9"/>
      <c r="S4813" s="9"/>
      <c r="T4813" s="9"/>
      <c r="U4813" s="9"/>
      <c r="V4813" s="9"/>
      <c r="W4813" s="9"/>
      <c r="X4813" s="9"/>
      <c r="Y4813" s="9"/>
      <c r="Z4813" s="9"/>
      <c r="AA4813" s="9"/>
      <c r="AB4813" s="9"/>
      <c r="AC4813" s="9"/>
      <c r="AD4813" s="9"/>
      <c r="AE4813" s="9"/>
      <c r="AF4813" s="9"/>
      <c r="AG4813" s="9"/>
      <c r="AH4813" s="9"/>
      <c r="AI4813" s="9"/>
      <c r="AJ4813" s="9"/>
      <c r="AK4813" s="9"/>
      <c r="AL4813" s="9"/>
      <c r="AM4813" s="9"/>
      <c r="AN4813" s="9"/>
      <c r="AO4813" s="9"/>
      <c r="AP4813" s="9"/>
      <c r="AQ4813" s="9"/>
      <c r="AR4813" s="9"/>
      <c r="AS4813" s="9"/>
      <c r="AT4813" s="9"/>
      <c r="AU4813" s="9"/>
      <c r="AV4813" s="9"/>
      <c r="AW4813" s="9"/>
      <c r="AX4813" s="9"/>
      <c r="AY4813" s="9"/>
      <c r="AZ4813" s="9"/>
      <c r="BA4813" s="9"/>
      <c r="BB4813" s="9"/>
      <c r="BC4813" s="9"/>
      <c r="BD4813" s="9"/>
      <c r="BE4813" s="9"/>
      <c r="BF4813" s="9"/>
      <c r="BG4813" s="9"/>
      <c r="BH4813" s="9"/>
      <c r="BI4813" s="9"/>
      <c r="BJ4813" s="9"/>
      <c r="BK4813" s="9"/>
      <c r="BL4813" s="9"/>
      <c r="BM4813" s="9"/>
      <c r="BN4813" s="9"/>
      <c r="BO4813" s="9"/>
      <c r="BP4813" s="9"/>
      <c r="BQ4813" s="9"/>
      <c r="BR4813" s="9"/>
      <c r="BS4813" s="9"/>
      <c r="BT4813" s="9"/>
      <c r="BU4813" s="9"/>
      <c r="BV4813" s="9"/>
      <c r="BW4813" s="9"/>
      <c r="BX4813" s="9"/>
      <c r="BY4813" s="9"/>
      <c r="BZ4813" s="9"/>
    </row>
    <row r="4814" spans="1:78">
      <c r="A4814" s="9"/>
      <c r="B4814" s="10"/>
      <c r="D4814" s="9"/>
      <c r="E4814" s="9"/>
      <c r="F4814" s="9"/>
      <c r="G4814" s="9"/>
      <c r="H4814" s="9"/>
      <c r="I4814" s="9"/>
      <c r="J4814" s="9"/>
      <c r="K4814" s="9"/>
      <c r="L4814" s="9"/>
      <c r="M4814" s="9"/>
      <c r="N4814" s="9"/>
      <c r="O4814" s="9"/>
      <c r="P4814" s="9"/>
      <c r="Q4814" s="9"/>
      <c r="R4814" s="9"/>
      <c r="S4814" s="9"/>
      <c r="T4814" s="9"/>
      <c r="U4814" s="9"/>
      <c r="V4814" s="9"/>
      <c r="W4814" s="9"/>
      <c r="X4814" s="9"/>
      <c r="Y4814" s="9"/>
      <c r="Z4814" s="9"/>
      <c r="AA4814" s="9"/>
      <c r="AB4814" s="9"/>
      <c r="AC4814" s="9"/>
      <c r="AD4814" s="9"/>
      <c r="AE4814" s="9"/>
      <c r="AF4814" s="9"/>
      <c r="AG4814" s="9"/>
      <c r="AH4814" s="9"/>
      <c r="AI4814" s="9"/>
      <c r="AJ4814" s="9"/>
      <c r="AK4814" s="9"/>
      <c r="AL4814" s="9"/>
      <c r="AM4814" s="9"/>
      <c r="AN4814" s="9"/>
      <c r="AO4814" s="9"/>
      <c r="AP4814" s="9"/>
      <c r="AQ4814" s="9"/>
      <c r="AR4814" s="9"/>
      <c r="AS4814" s="9"/>
      <c r="AT4814" s="9"/>
      <c r="AU4814" s="9"/>
      <c r="AV4814" s="9"/>
      <c r="AW4814" s="9"/>
      <c r="AX4814" s="9"/>
      <c r="AY4814" s="9"/>
      <c r="AZ4814" s="9"/>
      <c r="BA4814" s="9"/>
      <c r="BB4814" s="9"/>
      <c r="BC4814" s="9"/>
      <c r="BD4814" s="9"/>
      <c r="BE4814" s="9"/>
      <c r="BF4814" s="9"/>
      <c r="BG4814" s="9"/>
      <c r="BH4814" s="9"/>
      <c r="BI4814" s="9"/>
      <c r="BJ4814" s="9"/>
      <c r="BK4814" s="9"/>
      <c r="BL4814" s="9"/>
      <c r="BM4814" s="9"/>
      <c r="BN4814" s="9"/>
      <c r="BO4814" s="9"/>
      <c r="BP4814" s="9"/>
      <c r="BQ4814" s="9"/>
      <c r="BR4814" s="9"/>
      <c r="BS4814" s="9"/>
      <c r="BT4814" s="9"/>
      <c r="BU4814" s="9"/>
      <c r="BV4814" s="9"/>
      <c r="BW4814" s="9"/>
      <c r="BX4814" s="9"/>
      <c r="BY4814" s="9"/>
      <c r="BZ4814" s="9"/>
    </row>
    <row r="4815" spans="1:78">
      <c r="A4815" s="9"/>
      <c r="B4815" s="10"/>
      <c r="D4815" s="9"/>
      <c r="E4815" s="9"/>
      <c r="F4815" s="9"/>
      <c r="G4815" s="9"/>
      <c r="H4815" s="9"/>
      <c r="I4815" s="9"/>
      <c r="J4815" s="9"/>
      <c r="K4815" s="9"/>
      <c r="L4815" s="9"/>
      <c r="M4815" s="9"/>
      <c r="N4815" s="9"/>
      <c r="O4815" s="9"/>
      <c r="P4815" s="9"/>
      <c r="Q4815" s="9"/>
      <c r="R4815" s="9"/>
      <c r="S4815" s="9"/>
      <c r="T4815" s="9"/>
      <c r="U4815" s="9"/>
      <c r="V4815" s="9"/>
      <c r="W4815" s="9"/>
      <c r="X4815" s="9"/>
      <c r="Y4815" s="9"/>
      <c r="Z4815" s="9"/>
      <c r="AA4815" s="9"/>
      <c r="AB4815" s="9"/>
      <c r="AC4815" s="9"/>
      <c r="AD4815" s="9"/>
      <c r="AE4815" s="9"/>
      <c r="AF4815" s="9"/>
      <c r="AG4815" s="9"/>
      <c r="AH4815" s="9"/>
      <c r="AI4815" s="9"/>
      <c r="AJ4815" s="9"/>
      <c r="AK4815" s="9"/>
      <c r="AL4815" s="9"/>
      <c r="AM4815" s="9"/>
      <c r="AN4815" s="9"/>
      <c r="AO4815" s="9"/>
      <c r="AP4815" s="9"/>
      <c r="AQ4815" s="9"/>
      <c r="AR4815" s="9"/>
      <c r="AS4815" s="9"/>
      <c r="AT4815" s="9"/>
      <c r="AU4815" s="9"/>
      <c r="AV4815" s="9"/>
      <c r="AW4815" s="9"/>
      <c r="AX4815" s="9"/>
      <c r="AY4815" s="9"/>
      <c r="AZ4815" s="9"/>
      <c r="BA4815" s="9"/>
      <c r="BB4815" s="9"/>
      <c r="BC4815" s="9"/>
      <c r="BD4815" s="9"/>
      <c r="BE4815" s="9"/>
      <c r="BF4815" s="9"/>
      <c r="BG4815" s="9"/>
      <c r="BH4815" s="9"/>
      <c r="BI4815" s="9"/>
      <c r="BJ4815" s="9"/>
      <c r="BK4815" s="9"/>
      <c r="BL4815" s="9"/>
      <c r="BM4815" s="9"/>
      <c r="BN4815" s="9"/>
      <c r="BO4815" s="9"/>
      <c r="BP4815" s="9"/>
      <c r="BQ4815" s="9"/>
      <c r="BR4815" s="9"/>
      <c r="BS4815" s="9"/>
      <c r="BT4815" s="9"/>
      <c r="BU4815" s="9"/>
      <c r="BV4815" s="9"/>
      <c r="BW4815" s="9"/>
      <c r="BX4815" s="9"/>
      <c r="BY4815" s="9"/>
      <c r="BZ4815" s="9"/>
    </row>
    <row r="4816" spans="1:78">
      <c r="A4816" s="9"/>
      <c r="B4816" s="10"/>
      <c r="D4816" s="9"/>
      <c r="E4816" s="9"/>
      <c r="F4816" s="9"/>
      <c r="G4816" s="9"/>
      <c r="H4816" s="9"/>
      <c r="I4816" s="9"/>
      <c r="J4816" s="9"/>
      <c r="K4816" s="9"/>
      <c r="L4816" s="9"/>
      <c r="M4816" s="9"/>
      <c r="N4816" s="9"/>
      <c r="O4816" s="9"/>
      <c r="P4816" s="9"/>
      <c r="Q4816" s="9"/>
      <c r="R4816" s="9"/>
      <c r="S4816" s="9"/>
      <c r="T4816" s="9"/>
      <c r="U4816" s="9"/>
      <c r="V4816" s="9"/>
      <c r="W4816" s="9"/>
      <c r="X4816" s="9"/>
      <c r="Y4816" s="9"/>
      <c r="Z4816" s="9"/>
      <c r="AA4816" s="9"/>
      <c r="AB4816" s="9"/>
      <c r="AC4816" s="9"/>
      <c r="AD4816" s="9"/>
      <c r="AE4816" s="9"/>
      <c r="AF4816" s="9"/>
      <c r="AG4816" s="9"/>
      <c r="AH4816" s="9"/>
      <c r="AI4816" s="9"/>
      <c r="AJ4816" s="9"/>
      <c r="AK4816" s="9"/>
      <c r="AL4816" s="9"/>
      <c r="AM4816" s="9"/>
      <c r="AN4816" s="9"/>
      <c r="AO4816" s="9"/>
      <c r="AP4816" s="9"/>
      <c r="AQ4816" s="9"/>
      <c r="AR4816" s="9"/>
      <c r="AS4816" s="9"/>
      <c r="AT4816" s="9"/>
      <c r="AU4816" s="9"/>
      <c r="AV4816" s="9"/>
      <c r="AW4816" s="9"/>
      <c r="AX4816" s="9"/>
      <c r="AY4816" s="9"/>
      <c r="AZ4816" s="9"/>
      <c r="BA4816" s="9"/>
      <c r="BB4816" s="9"/>
      <c r="BC4816" s="9"/>
      <c r="BD4816" s="9"/>
      <c r="BE4816" s="9"/>
      <c r="BF4816" s="9"/>
      <c r="BG4816" s="9"/>
      <c r="BH4816" s="9"/>
      <c r="BI4816" s="9"/>
      <c r="BJ4816" s="9"/>
      <c r="BK4816" s="9"/>
      <c r="BL4816" s="9"/>
      <c r="BM4816" s="9"/>
      <c r="BN4816" s="9"/>
      <c r="BO4816" s="9"/>
      <c r="BP4816" s="9"/>
      <c r="BQ4816" s="9"/>
      <c r="BR4816" s="9"/>
      <c r="BS4816" s="9"/>
      <c r="BT4816" s="9"/>
      <c r="BU4816" s="9"/>
      <c r="BV4816" s="9"/>
      <c r="BW4816" s="9"/>
      <c r="BX4816" s="9"/>
      <c r="BY4816" s="9"/>
      <c r="BZ4816" s="9"/>
    </row>
    <row r="4817" spans="1:78">
      <c r="A4817" s="9"/>
      <c r="B4817" s="10"/>
      <c r="D4817" s="9"/>
      <c r="E4817" s="9"/>
      <c r="F4817" s="9"/>
      <c r="G4817" s="9"/>
      <c r="H4817" s="9"/>
      <c r="I4817" s="9"/>
      <c r="J4817" s="9"/>
      <c r="K4817" s="9"/>
      <c r="L4817" s="9"/>
      <c r="M4817" s="9"/>
      <c r="N4817" s="9"/>
      <c r="O4817" s="9"/>
      <c r="P4817" s="9"/>
      <c r="Q4817" s="9"/>
      <c r="R4817" s="9"/>
      <c r="S4817" s="9"/>
      <c r="T4817" s="9"/>
      <c r="U4817" s="9"/>
      <c r="V4817" s="9"/>
      <c r="W4817" s="9"/>
      <c r="X4817" s="9"/>
      <c r="Y4817" s="9"/>
      <c r="Z4817" s="9"/>
      <c r="AA4817" s="9"/>
      <c r="AB4817" s="9"/>
      <c r="AC4817" s="9"/>
      <c r="AD4817" s="9"/>
      <c r="AE4817" s="9"/>
      <c r="AF4817" s="9"/>
      <c r="AG4817" s="9"/>
      <c r="AH4817" s="9"/>
      <c r="AI4817" s="9"/>
      <c r="AJ4817" s="9"/>
      <c r="AK4817" s="9"/>
      <c r="AL4817" s="9"/>
      <c r="AM4817" s="9"/>
      <c r="AN4817" s="9"/>
      <c r="AO4817" s="9"/>
      <c r="AP4817" s="9"/>
      <c r="AQ4817" s="9"/>
      <c r="AR4817" s="9"/>
      <c r="AS4817" s="9"/>
      <c r="AT4817" s="9"/>
      <c r="AU4817" s="9"/>
      <c r="AV4817" s="9"/>
      <c r="AW4817" s="9"/>
      <c r="AX4817" s="9"/>
      <c r="AY4817" s="9"/>
      <c r="AZ4817" s="9"/>
      <c r="BA4817" s="9"/>
      <c r="BB4817" s="9"/>
      <c r="BC4817" s="9"/>
      <c r="BD4817" s="9"/>
      <c r="BE4817" s="9"/>
      <c r="BF4817" s="9"/>
      <c r="BG4817" s="9"/>
      <c r="BH4817" s="9"/>
      <c r="BI4817" s="9"/>
      <c r="BJ4817" s="9"/>
      <c r="BK4817" s="9"/>
      <c r="BL4817" s="9"/>
      <c r="BM4817" s="9"/>
      <c r="BN4817" s="9"/>
      <c r="BO4817" s="9"/>
      <c r="BP4817" s="9"/>
      <c r="BQ4817" s="9"/>
      <c r="BR4817" s="9"/>
      <c r="BS4817" s="9"/>
      <c r="BT4817" s="9"/>
      <c r="BU4817" s="9"/>
      <c r="BV4817" s="9"/>
      <c r="BW4817" s="9"/>
      <c r="BX4817" s="9"/>
      <c r="BY4817" s="9"/>
      <c r="BZ4817" s="9"/>
    </row>
    <row r="4818" spans="1:78">
      <c r="A4818" s="9"/>
      <c r="B4818" s="10"/>
      <c r="D4818" s="9"/>
      <c r="E4818" s="9"/>
      <c r="F4818" s="9"/>
      <c r="G4818" s="9"/>
      <c r="H4818" s="9"/>
      <c r="I4818" s="9"/>
      <c r="J4818" s="9"/>
      <c r="K4818" s="9"/>
      <c r="L4818" s="9"/>
      <c r="M4818" s="9"/>
      <c r="N4818" s="9"/>
      <c r="O4818" s="9"/>
      <c r="P4818" s="9"/>
      <c r="Q4818" s="9"/>
      <c r="R4818" s="9"/>
      <c r="S4818" s="9"/>
      <c r="T4818" s="9"/>
      <c r="U4818" s="9"/>
      <c r="V4818" s="9"/>
      <c r="W4818" s="9"/>
      <c r="X4818" s="9"/>
      <c r="Y4818" s="9"/>
      <c r="Z4818" s="9"/>
      <c r="AA4818" s="9"/>
      <c r="AB4818" s="9"/>
      <c r="AC4818" s="9"/>
      <c r="AD4818" s="9"/>
      <c r="AE4818" s="9"/>
      <c r="AF4818" s="9"/>
      <c r="AG4818" s="9"/>
      <c r="AH4818" s="9"/>
      <c r="AI4818" s="9"/>
      <c r="AJ4818" s="9"/>
      <c r="AK4818" s="9"/>
      <c r="AL4818" s="9"/>
      <c r="AM4818" s="9"/>
      <c r="AN4818" s="9"/>
      <c r="AO4818" s="9"/>
      <c r="AP4818" s="9"/>
      <c r="AQ4818" s="9"/>
      <c r="AR4818" s="9"/>
      <c r="AS4818" s="9"/>
      <c r="AT4818" s="9"/>
      <c r="AU4818" s="9"/>
      <c r="AV4818" s="9"/>
      <c r="AW4818" s="9"/>
      <c r="AX4818" s="9"/>
      <c r="AY4818" s="9"/>
      <c r="AZ4818" s="9"/>
      <c r="BA4818" s="9"/>
      <c r="BB4818" s="9"/>
      <c r="BC4818" s="9"/>
      <c r="BD4818" s="9"/>
      <c r="BE4818" s="9"/>
      <c r="BF4818" s="9"/>
      <c r="BG4818" s="9"/>
      <c r="BH4818" s="9"/>
      <c r="BI4818" s="9"/>
      <c r="BJ4818" s="9"/>
      <c r="BK4818" s="9"/>
      <c r="BL4818" s="9"/>
      <c r="BM4818" s="9"/>
      <c r="BN4818" s="9"/>
      <c r="BO4818" s="9"/>
      <c r="BP4818" s="9"/>
      <c r="BQ4818" s="9"/>
      <c r="BR4818" s="9"/>
      <c r="BS4818" s="9"/>
      <c r="BT4818" s="9"/>
      <c r="BU4818" s="9"/>
      <c r="BV4818" s="9"/>
      <c r="BW4818" s="9"/>
      <c r="BX4818" s="9"/>
      <c r="BY4818" s="9"/>
      <c r="BZ4818" s="9"/>
    </row>
    <row r="4819" spans="1:78">
      <c r="A4819" s="9"/>
      <c r="B4819" s="10"/>
      <c r="D4819" s="9"/>
      <c r="E4819" s="9"/>
      <c r="F4819" s="9"/>
      <c r="G4819" s="9"/>
      <c r="H4819" s="9"/>
      <c r="I4819" s="9"/>
      <c r="J4819" s="9"/>
      <c r="K4819" s="9"/>
      <c r="L4819" s="9"/>
      <c r="M4819" s="9"/>
      <c r="N4819" s="9"/>
      <c r="O4819" s="9"/>
      <c r="P4819" s="9"/>
      <c r="Q4819" s="9"/>
      <c r="R4819" s="9"/>
      <c r="S4819" s="9"/>
      <c r="T4819" s="9"/>
      <c r="U4819" s="9"/>
      <c r="V4819" s="9"/>
      <c r="W4819" s="9"/>
      <c r="X4819" s="9"/>
      <c r="Y4819" s="9"/>
      <c r="Z4819" s="9"/>
      <c r="AA4819" s="9"/>
      <c r="AB4819" s="9"/>
      <c r="AC4819" s="9"/>
      <c r="AD4819" s="9"/>
      <c r="AE4819" s="9"/>
      <c r="AF4819" s="9"/>
      <c r="AG4819" s="9"/>
      <c r="AH4819" s="9"/>
      <c r="AI4819" s="9"/>
      <c r="AJ4819" s="9"/>
      <c r="AK4819" s="9"/>
      <c r="AL4819" s="9"/>
      <c r="AM4819" s="9"/>
      <c r="AN4819" s="9"/>
      <c r="AO4819" s="9"/>
      <c r="AP4819" s="9"/>
      <c r="AQ4819" s="9"/>
      <c r="AR4819" s="9"/>
      <c r="AS4819" s="9"/>
      <c r="AT4819" s="9"/>
      <c r="AU4819" s="9"/>
      <c r="AV4819" s="9"/>
      <c r="AW4819" s="9"/>
      <c r="AX4819" s="9"/>
      <c r="AY4819" s="9"/>
      <c r="AZ4819" s="9"/>
      <c r="BA4819" s="9"/>
      <c r="BB4819" s="9"/>
      <c r="BC4819" s="9"/>
      <c r="BD4819" s="9"/>
      <c r="BE4819" s="9"/>
      <c r="BF4819" s="9"/>
      <c r="BG4819" s="9"/>
      <c r="BH4819" s="9"/>
      <c r="BI4819" s="9"/>
      <c r="BJ4819" s="9"/>
      <c r="BK4819" s="9"/>
      <c r="BL4819" s="9"/>
      <c r="BM4819" s="9"/>
      <c r="BN4819" s="9"/>
      <c r="BO4819" s="9"/>
      <c r="BP4819" s="9"/>
      <c r="BQ4819" s="9"/>
      <c r="BR4819" s="9"/>
      <c r="BS4819" s="9"/>
      <c r="BT4819" s="9"/>
      <c r="BU4819" s="9"/>
      <c r="BV4819" s="9"/>
      <c r="BW4819" s="9"/>
      <c r="BX4819" s="9"/>
      <c r="BY4819" s="9"/>
      <c r="BZ4819" s="9"/>
    </row>
    <row r="4820" spans="1:78">
      <c r="A4820" s="9"/>
      <c r="B4820" s="10"/>
      <c r="D4820" s="9"/>
      <c r="E4820" s="9"/>
      <c r="F4820" s="9"/>
      <c r="G4820" s="9"/>
      <c r="H4820" s="9"/>
      <c r="I4820" s="9"/>
      <c r="J4820" s="9"/>
      <c r="K4820" s="9"/>
      <c r="L4820" s="9"/>
      <c r="M4820" s="9"/>
      <c r="N4820" s="9"/>
      <c r="O4820" s="9"/>
      <c r="P4820" s="9"/>
      <c r="Q4820" s="9"/>
      <c r="R4820" s="9"/>
      <c r="S4820" s="9"/>
      <c r="T4820" s="9"/>
      <c r="U4820" s="9"/>
      <c r="V4820" s="9"/>
      <c r="W4820" s="9"/>
      <c r="X4820" s="9"/>
      <c r="Y4820" s="9"/>
      <c r="Z4820" s="9"/>
      <c r="AA4820" s="9"/>
      <c r="AB4820" s="9"/>
      <c r="AC4820" s="9"/>
      <c r="AD4820" s="9"/>
      <c r="AE4820" s="9"/>
      <c r="AF4820" s="9"/>
      <c r="AG4820" s="9"/>
      <c r="AH4820" s="9"/>
      <c r="AI4820" s="9"/>
      <c r="AJ4820" s="9"/>
      <c r="AK4820" s="9"/>
      <c r="AL4820" s="9"/>
      <c r="AM4820" s="9"/>
      <c r="AN4820" s="9"/>
      <c r="AO4820" s="9"/>
      <c r="AP4820" s="9"/>
      <c r="AQ4820" s="9"/>
      <c r="AR4820" s="9"/>
      <c r="AS4820" s="9"/>
      <c r="AT4820" s="9"/>
      <c r="AU4820" s="9"/>
      <c r="AV4820" s="9"/>
      <c r="AW4820" s="9"/>
      <c r="AX4820" s="9"/>
      <c r="AY4820" s="9"/>
      <c r="AZ4820" s="9"/>
      <c r="BA4820" s="9"/>
      <c r="BB4820" s="9"/>
      <c r="BC4820" s="9"/>
      <c r="BD4820" s="9"/>
      <c r="BE4820" s="9"/>
      <c r="BF4820" s="9"/>
      <c r="BG4820" s="9"/>
      <c r="BH4820" s="9"/>
      <c r="BI4820" s="9"/>
      <c r="BJ4820" s="9"/>
      <c r="BK4820" s="9"/>
      <c r="BL4820" s="9"/>
      <c r="BM4820" s="9"/>
      <c r="BN4820" s="9"/>
      <c r="BO4820" s="9"/>
      <c r="BP4820" s="9"/>
      <c r="BQ4820" s="9"/>
      <c r="BR4820" s="9"/>
      <c r="BS4820" s="9"/>
      <c r="BT4820" s="9"/>
      <c r="BU4820" s="9"/>
      <c r="BV4820" s="9"/>
      <c r="BW4820" s="9"/>
      <c r="BX4820" s="9"/>
      <c r="BY4820" s="9"/>
      <c r="BZ4820" s="9"/>
    </row>
    <row r="4821" spans="1:78">
      <c r="A4821" s="9"/>
      <c r="B4821" s="10"/>
      <c r="D4821" s="9"/>
      <c r="E4821" s="9"/>
      <c r="F4821" s="9"/>
      <c r="G4821" s="9"/>
      <c r="H4821" s="9"/>
      <c r="I4821" s="9"/>
      <c r="J4821" s="9"/>
      <c r="K4821" s="9"/>
      <c r="L4821" s="9"/>
      <c r="M4821" s="9"/>
      <c r="N4821" s="9"/>
      <c r="O4821" s="9"/>
      <c r="P4821" s="9"/>
      <c r="Q4821" s="9"/>
      <c r="R4821" s="9"/>
      <c r="S4821" s="9"/>
      <c r="T4821" s="9"/>
      <c r="U4821" s="9"/>
      <c r="V4821" s="9"/>
      <c r="W4821" s="9"/>
      <c r="X4821" s="9"/>
      <c r="Y4821" s="9"/>
      <c r="Z4821" s="9"/>
      <c r="AA4821" s="9"/>
      <c r="AB4821" s="9"/>
      <c r="AC4821" s="9"/>
      <c r="AD4821" s="9"/>
      <c r="AE4821" s="9"/>
      <c r="AF4821" s="9"/>
      <c r="AG4821" s="9"/>
      <c r="AH4821" s="9"/>
      <c r="AI4821" s="9"/>
      <c r="AJ4821" s="9"/>
      <c r="AK4821" s="9"/>
      <c r="AL4821" s="9"/>
      <c r="AM4821" s="9"/>
      <c r="AN4821" s="9"/>
      <c r="AO4821" s="9"/>
      <c r="AP4821" s="9"/>
      <c r="AQ4821" s="9"/>
      <c r="AR4821" s="9"/>
      <c r="AS4821" s="9"/>
      <c r="AT4821" s="9"/>
      <c r="AU4821" s="9"/>
      <c r="AV4821" s="9"/>
      <c r="AW4821" s="9"/>
      <c r="AX4821" s="9"/>
      <c r="AY4821" s="9"/>
      <c r="AZ4821" s="9"/>
      <c r="BA4821" s="9"/>
      <c r="BB4821" s="9"/>
      <c r="BC4821" s="9"/>
      <c r="BD4821" s="9"/>
      <c r="BE4821" s="9"/>
      <c r="BF4821" s="9"/>
      <c r="BG4821" s="9"/>
      <c r="BH4821" s="9"/>
      <c r="BI4821" s="9"/>
      <c r="BJ4821" s="9"/>
      <c r="BK4821" s="9"/>
      <c r="BL4821" s="9"/>
      <c r="BM4821" s="9"/>
      <c r="BN4821" s="9"/>
      <c r="BO4821" s="9"/>
      <c r="BP4821" s="9"/>
      <c r="BQ4821" s="9"/>
      <c r="BR4821" s="9"/>
      <c r="BS4821" s="9"/>
      <c r="BT4821" s="9"/>
      <c r="BU4821" s="9"/>
      <c r="BV4821" s="9"/>
      <c r="BW4821" s="9"/>
      <c r="BX4821" s="9"/>
      <c r="BY4821" s="9"/>
      <c r="BZ4821" s="9"/>
    </row>
    <row r="4822" spans="1:78">
      <c r="A4822" s="9"/>
      <c r="B4822" s="10"/>
      <c r="D4822" s="9"/>
      <c r="E4822" s="9"/>
      <c r="F4822" s="9"/>
      <c r="G4822" s="9"/>
      <c r="H4822" s="9"/>
      <c r="I4822" s="9"/>
      <c r="J4822" s="9"/>
      <c r="K4822" s="9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  <c r="W4822" s="9"/>
      <c r="X4822" s="9"/>
      <c r="Y4822" s="9"/>
      <c r="Z4822" s="9"/>
      <c r="AA4822" s="9"/>
      <c r="AB4822" s="9"/>
      <c r="AC4822" s="9"/>
      <c r="AD4822" s="9"/>
      <c r="AE4822" s="9"/>
      <c r="AF4822" s="9"/>
      <c r="AG4822" s="9"/>
      <c r="AH4822" s="9"/>
      <c r="AI4822" s="9"/>
      <c r="AJ4822" s="9"/>
      <c r="AK4822" s="9"/>
      <c r="AL4822" s="9"/>
      <c r="AM4822" s="9"/>
      <c r="AN4822" s="9"/>
      <c r="AO4822" s="9"/>
      <c r="AP4822" s="9"/>
      <c r="AQ4822" s="9"/>
      <c r="AR4822" s="9"/>
      <c r="AS4822" s="9"/>
      <c r="AT4822" s="9"/>
      <c r="AU4822" s="9"/>
      <c r="AV4822" s="9"/>
      <c r="AW4822" s="9"/>
      <c r="AX4822" s="9"/>
      <c r="AY4822" s="9"/>
      <c r="AZ4822" s="9"/>
      <c r="BA4822" s="9"/>
      <c r="BB4822" s="9"/>
      <c r="BC4822" s="9"/>
      <c r="BD4822" s="9"/>
      <c r="BE4822" s="9"/>
      <c r="BF4822" s="9"/>
      <c r="BG4822" s="9"/>
      <c r="BH4822" s="9"/>
      <c r="BI4822" s="9"/>
      <c r="BJ4822" s="9"/>
      <c r="BK4822" s="9"/>
      <c r="BL4822" s="9"/>
      <c r="BM4822" s="9"/>
      <c r="BN4822" s="9"/>
      <c r="BO4822" s="9"/>
      <c r="BP4822" s="9"/>
      <c r="BQ4822" s="9"/>
      <c r="BR4822" s="9"/>
      <c r="BS4822" s="9"/>
      <c r="BT4822" s="9"/>
      <c r="BU4822" s="9"/>
      <c r="BV4822" s="9"/>
      <c r="BW4822" s="9"/>
      <c r="BX4822" s="9"/>
      <c r="BY4822" s="9"/>
      <c r="BZ4822" s="9"/>
    </row>
    <row r="4823" spans="1:78">
      <c r="A4823" s="9"/>
      <c r="B4823" s="10"/>
      <c r="D4823" s="9"/>
      <c r="E4823" s="9"/>
      <c r="F4823" s="9"/>
      <c r="G4823" s="9"/>
      <c r="H4823" s="9"/>
      <c r="I4823" s="9"/>
      <c r="J4823" s="9"/>
      <c r="K4823" s="9"/>
      <c r="L4823" s="9"/>
      <c r="M4823" s="9"/>
      <c r="N4823" s="9"/>
      <c r="O4823" s="9"/>
      <c r="P4823" s="9"/>
      <c r="Q4823" s="9"/>
      <c r="R4823" s="9"/>
      <c r="S4823" s="9"/>
      <c r="T4823" s="9"/>
      <c r="U4823" s="9"/>
      <c r="V4823" s="9"/>
      <c r="W4823" s="9"/>
      <c r="X4823" s="9"/>
      <c r="Y4823" s="9"/>
      <c r="Z4823" s="9"/>
      <c r="AA4823" s="9"/>
      <c r="AB4823" s="9"/>
      <c r="AC4823" s="9"/>
      <c r="AD4823" s="9"/>
      <c r="AE4823" s="9"/>
      <c r="AF4823" s="9"/>
      <c r="AG4823" s="9"/>
      <c r="AH4823" s="9"/>
      <c r="AI4823" s="9"/>
      <c r="AJ4823" s="9"/>
      <c r="AK4823" s="9"/>
      <c r="AL4823" s="9"/>
      <c r="AM4823" s="9"/>
      <c r="AN4823" s="9"/>
      <c r="AO4823" s="9"/>
      <c r="AP4823" s="9"/>
      <c r="AQ4823" s="9"/>
      <c r="AR4823" s="9"/>
      <c r="AS4823" s="9"/>
      <c r="AT4823" s="9"/>
      <c r="AU4823" s="9"/>
      <c r="AV4823" s="9"/>
      <c r="AW4823" s="9"/>
      <c r="AX4823" s="9"/>
      <c r="AY4823" s="9"/>
      <c r="AZ4823" s="9"/>
      <c r="BA4823" s="9"/>
      <c r="BB4823" s="9"/>
      <c r="BC4823" s="9"/>
      <c r="BD4823" s="9"/>
      <c r="BE4823" s="9"/>
      <c r="BF4823" s="9"/>
      <c r="BG4823" s="9"/>
      <c r="BH4823" s="9"/>
      <c r="BI4823" s="9"/>
      <c r="BJ4823" s="9"/>
      <c r="BK4823" s="9"/>
      <c r="BL4823" s="9"/>
      <c r="BM4823" s="9"/>
      <c r="BN4823" s="9"/>
      <c r="BO4823" s="9"/>
      <c r="BP4823" s="9"/>
      <c r="BQ4823" s="9"/>
      <c r="BR4823" s="9"/>
      <c r="BS4823" s="9"/>
      <c r="BT4823" s="9"/>
      <c r="BU4823" s="9"/>
      <c r="BV4823" s="9"/>
      <c r="BW4823" s="9"/>
      <c r="BX4823" s="9"/>
      <c r="BY4823" s="9"/>
      <c r="BZ4823" s="9"/>
    </row>
    <row r="4824" spans="1:78">
      <c r="A4824" s="9"/>
      <c r="B4824" s="10"/>
      <c r="D4824" s="9"/>
      <c r="E4824" s="9"/>
      <c r="F4824" s="9"/>
      <c r="G4824" s="9"/>
      <c r="H4824" s="9"/>
      <c r="I4824" s="9"/>
      <c r="J4824" s="9"/>
      <c r="K4824" s="9"/>
      <c r="L4824" s="9"/>
      <c r="M4824" s="9"/>
      <c r="N4824" s="9"/>
      <c r="O4824" s="9"/>
      <c r="P4824" s="9"/>
      <c r="Q4824" s="9"/>
      <c r="R4824" s="9"/>
      <c r="S4824" s="9"/>
      <c r="T4824" s="9"/>
      <c r="U4824" s="9"/>
      <c r="V4824" s="9"/>
      <c r="W4824" s="9"/>
      <c r="X4824" s="9"/>
      <c r="Y4824" s="9"/>
      <c r="Z4824" s="9"/>
      <c r="AA4824" s="9"/>
      <c r="AB4824" s="9"/>
      <c r="AC4824" s="9"/>
      <c r="AD4824" s="9"/>
      <c r="AE4824" s="9"/>
      <c r="AF4824" s="9"/>
      <c r="AG4824" s="9"/>
      <c r="AH4824" s="9"/>
      <c r="AI4824" s="9"/>
      <c r="AJ4824" s="9"/>
      <c r="AK4824" s="9"/>
      <c r="AL4824" s="9"/>
      <c r="AM4824" s="9"/>
      <c r="AN4824" s="9"/>
      <c r="AO4824" s="9"/>
      <c r="AP4824" s="9"/>
      <c r="AQ4824" s="9"/>
      <c r="AR4824" s="9"/>
      <c r="AS4824" s="9"/>
      <c r="AT4824" s="9"/>
      <c r="AU4824" s="9"/>
      <c r="AV4824" s="9"/>
      <c r="AW4824" s="9"/>
      <c r="AX4824" s="9"/>
      <c r="AY4824" s="9"/>
      <c r="AZ4824" s="9"/>
      <c r="BA4824" s="9"/>
      <c r="BB4824" s="9"/>
      <c r="BC4824" s="9"/>
      <c r="BD4824" s="9"/>
      <c r="BE4824" s="9"/>
      <c r="BF4824" s="9"/>
      <c r="BG4824" s="9"/>
      <c r="BH4824" s="9"/>
      <c r="BI4824" s="9"/>
      <c r="BJ4824" s="9"/>
      <c r="BK4824" s="9"/>
      <c r="BL4824" s="9"/>
      <c r="BM4824" s="9"/>
      <c r="BN4824" s="9"/>
      <c r="BO4824" s="9"/>
      <c r="BP4824" s="9"/>
      <c r="BQ4824" s="9"/>
      <c r="BR4824" s="9"/>
      <c r="BS4824" s="9"/>
      <c r="BT4824" s="9"/>
      <c r="BU4824" s="9"/>
      <c r="BV4824" s="9"/>
      <c r="BW4824" s="9"/>
      <c r="BX4824" s="9"/>
      <c r="BY4824" s="9"/>
      <c r="BZ4824" s="9"/>
    </row>
    <row r="4825" spans="1:78">
      <c r="A4825" s="9"/>
      <c r="B4825" s="10"/>
      <c r="D4825" s="9"/>
      <c r="E4825" s="9"/>
      <c r="F4825" s="9"/>
      <c r="G4825" s="9"/>
      <c r="H4825" s="9"/>
      <c r="I4825" s="9"/>
      <c r="J4825" s="9"/>
      <c r="K4825" s="9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  <c r="W4825" s="9"/>
      <c r="X4825" s="9"/>
      <c r="Y4825" s="9"/>
      <c r="Z4825" s="9"/>
      <c r="AA4825" s="9"/>
      <c r="AB4825" s="9"/>
      <c r="AC4825" s="9"/>
      <c r="AD4825" s="9"/>
      <c r="AE4825" s="9"/>
      <c r="AF4825" s="9"/>
      <c r="AG4825" s="9"/>
      <c r="AH4825" s="9"/>
      <c r="AI4825" s="9"/>
      <c r="AJ4825" s="9"/>
      <c r="AK4825" s="9"/>
      <c r="AL4825" s="9"/>
      <c r="AM4825" s="9"/>
      <c r="AN4825" s="9"/>
      <c r="AO4825" s="9"/>
      <c r="AP4825" s="9"/>
      <c r="AQ4825" s="9"/>
      <c r="AR4825" s="9"/>
      <c r="AS4825" s="9"/>
      <c r="AT4825" s="9"/>
      <c r="AU4825" s="9"/>
      <c r="AV4825" s="9"/>
      <c r="AW4825" s="9"/>
      <c r="AX4825" s="9"/>
      <c r="AY4825" s="9"/>
      <c r="AZ4825" s="9"/>
      <c r="BA4825" s="9"/>
      <c r="BB4825" s="9"/>
      <c r="BC4825" s="9"/>
      <c r="BD4825" s="9"/>
      <c r="BE4825" s="9"/>
      <c r="BF4825" s="9"/>
      <c r="BG4825" s="9"/>
      <c r="BH4825" s="9"/>
      <c r="BI4825" s="9"/>
      <c r="BJ4825" s="9"/>
      <c r="BK4825" s="9"/>
      <c r="BL4825" s="9"/>
      <c r="BM4825" s="9"/>
      <c r="BN4825" s="9"/>
      <c r="BO4825" s="9"/>
      <c r="BP4825" s="9"/>
      <c r="BQ4825" s="9"/>
      <c r="BR4825" s="9"/>
      <c r="BS4825" s="9"/>
      <c r="BT4825" s="9"/>
      <c r="BU4825" s="9"/>
      <c r="BV4825" s="9"/>
      <c r="BW4825" s="9"/>
      <c r="BX4825" s="9"/>
      <c r="BY4825" s="9"/>
      <c r="BZ4825" s="9"/>
    </row>
    <row r="4826" spans="1:78">
      <c r="A4826" s="9"/>
      <c r="B4826" s="10"/>
      <c r="D4826" s="9"/>
      <c r="E4826" s="9"/>
      <c r="F4826" s="9"/>
      <c r="G4826" s="9"/>
      <c r="H4826" s="9"/>
      <c r="I4826" s="9"/>
      <c r="J4826" s="9"/>
      <c r="K4826" s="9"/>
      <c r="L4826" s="9"/>
      <c r="M4826" s="9"/>
      <c r="N4826" s="9"/>
      <c r="O4826" s="9"/>
      <c r="P4826" s="9"/>
      <c r="Q4826" s="9"/>
      <c r="R4826" s="9"/>
      <c r="S4826" s="9"/>
      <c r="T4826" s="9"/>
      <c r="U4826" s="9"/>
      <c r="V4826" s="9"/>
      <c r="W4826" s="9"/>
      <c r="X4826" s="9"/>
      <c r="Y4826" s="9"/>
      <c r="Z4826" s="9"/>
      <c r="AA4826" s="9"/>
      <c r="AB4826" s="9"/>
      <c r="AC4826" s="9"/>
      <c r="AD4826" s="9"/>
      <c r="AE4826" s="9"/>
      <c r="AF4826" s="9"/>
      <c r="AG4826" s="9"/>
      <c r="AH4826" s="9"/>
      <c r="AI4826" s="9"/>
      <c r="AJ4826" s="9"/>
      <c r="AK4826" s="9"/>
      <c r="AL4826" s="9"/>
      <c r="AM4826" s="9"/>
      <c r="AN4826" s="9"/>
      <c r="AO4826" s="9"/>
      <c r="AP4826" s="9"/>
      <c r="AQ4826" s="9"/>
      <c r="AR4826" s="9"/>
      <c r="AS4826" s="9"/>
      <c r="AT4826" s="9"/>
      <c r="AU4826" s="9"/>
      <c r="AV4826" s="9"/>
      <c r="AW4826" s="9"/>
      <c r="AX4826" s="9"/>
      <c r="AY4826" s="9"/>
      <c r="AZ4826" s="9"/>
      <c r="BA4826" s="9"/>
      <c r="BB4826" s="9"/>
      <c r="BC4826" s="9"/>
      <c r="BD4826" s="9"/>
      <c r="BE4826" s="9"/>
      <c r="BF4826" s="9"/>
      <c r="BG4826" s="9"/>
      <c r="BH4826" s="9"/>
      <c r="BI4826" s="9"/>
      <c r="BJ4826" s="9"/>
      <c r="BK4826" s="9"/>
      <c r="BL4826" s="9"/>
      <c r="BM4826" s="9"/>
      <c r="BN4826" s="9"/>
      <c r="BO4826" s="9"/>
      <c r="BP4826" s="9"/>
      <c r="BQ4826" s="9"/>
      <c r="BR4826" s="9"/>
      <c r="BS4826" s="9"/>
      <c r="BT4826" s="9"/>
      <c r="BU4826" s="9"/>
      <c r="BV4826" s="9"/>
      <c r="BW4826" s="9"/>
      <c r="BX4826" s="9"/>
      <c r="BY4826" s="9"/>
      <c r="BZ4826" s="9"/>
    </row>
    <row r="4827" spans="1:78">
      <c r="A4827" s="9"/>
      <c r="B4827" s="10"/>
      <c r="D4827" s="9"/>
      <c r="E4827" s="9"/>
      <c r="F4827" s="9"/>
      <c r="G4827" s="9"/>
      <c r="H4827" s="9"/>
      <c r="I4827" s="9"/>
      <c r="J4827" s="9"/>
      <c r="K4827" s="9"/>
      <c r="L4827" s="9"/>
      <c r="M4827" s="9"/>
      <c r="N4827" s="9"/>
      <c r="O4827" s="9"/>
      <c r="P4827" s="9"/>
      <c r="Q4827" s="9"/>
      <c r="R4827" s="9"/>
      <c r="S4827" s="9"/>
      <c r="T4827" s="9"/>
      <c r="U4827" s="9"/>
      <c r="V4827" s="9"/>
      <c r="W4827" s="9"/>
      <c r="X4827" s="9"/>
      <c r="Y4827" s="9"/>
      <c r="Z4827" s="9"/>
      <c r="AA4827" s="9"/>
      <c r="AB4827" s="9"/>
      <c r="AC4827" s="9"/>
      <c r="AD4827" s="9"/>
      <c r="AE4827" s="9"/>
      <c r="AF4827" s="9"/>
      <c r="AG4827" s="9"/>
      <c r="AH4827" s="9"/>
      <c r="AI4827" s="9"/>
      <c r="AJ4827" s="9"/>
      <c r="AK4827" s="9"/>
      <c r="AL4827" s="9"/>
      <c r="AM4827" s="9"/>
      <c r="AN4827" s="9"/>
      <c r="AO4827" s="9"/>
      <c r="AP4827" s="9"/>
      <c r="AQ4827" s="9"/>
      <c r="AR4827" s="9"/>
      <c r="AS4827" s="9"/>
      <c r="AT4827" s="9"/>
      <c r="AU4827" s="9"/>
      <c r="AV4827" s="9"/>
      <c r="AW4827" s="9"/>
      <c r="AX4827" s="9"/>
      <c r="AY4827" s="9"/>
      <c r="AZ4827" s="9"/>
      <c r="BA4827" s="9"/>
      <c r="BB4827" s="9"/>
      <c r="BC4827" s="9"/>
      <c r="BD4827" s="9"/>
      <c r="BE4827" s="9"/>
      <c r="BF4827" s="9"/>
      <c r="BG4827" s="9"/>
      <c r="BH4827" s="9"/>
      <c r="BI4827" s="9"/>
      <c r="BJ4827" s="9"/>
      <c r="BK4827" s="9"/>
      <c r="BL4827" s="9"/>
      <c r="BM4827" s="9"/>
      <c r="BN4827" s="9"/>
      <c r="BO4827" s="9"/>
      <c r="BP4827" s="9"/>
      <c r="BQ4827" s="9"/>
      <c r="BR4827" s="9"/>
      <c r="BS4827" s="9"/>
      <c r="BT4827" s="9"/>
      <c r="BU4827" s="9"/>
      <c r="BV4827" s="9"/>
      <c r="BW4827" s="9"/>
      <c r="BX4827" s="9"/>
      <c r="BY4827" s="9"/>
      <c r="BZ4827" s="9"/>
    </row>
    <row r="4828" spans="1:78">
      <c r="A4828" s="9"/>
      <c r="B4828" s="10"/>
      <c r="D4828" s="9"/>
      <c r="E4828" s="9"/>
      <c r="F4828" s="9"/>
      <c r="G4828" s="9"/>
      <c r="H4828" s="9"/>
      <c r="I4828" s="9"/>
      <c r="J4828" s="9"/>
      <c r="K4828" s="9"/>
      <c r="L4828" s="9"/>
      <c r="M4828" s="9"/>
      <c r="N4828" s="9"/>
      <c r="O4828" s="9"/>
      <c r="P4828" s="9"/>
      <c r="Q4828" s="9"/>
      <c r="R4828" s="9"/>
      <c r="S4828" s="9"/>
      <c r="T4828" s="9"/>
      <c r="U4828" s="9"/>
      <c r="V4828" s="9"/>
      <c r="W4828" s="9"/>
      <c r="X4828" s="9"/>
      <c r="Y4828" s="9"/>
      <c r="Z4828" s="9"/>
      <c r="AA4828" s="9"/>
      <c r="AB4828" s="9"/>
      <c r="AC4828" s="9"/>
      <c r="AD4828" s="9"/>
      <c r="AE4828" s="9"/>
      <c r="AF4828" s="9"/>
      <c r="AG4828" s="9"/>
      <c r="AH4828" s="9"/>
      <c r="AI4828" s="9"/>
      <c r="AJ4828" s="9"/>
      <c r="AK4828" s="9"/>
      <c r="AL4828" s="9"/>
      <c r="AM4828" s="9"/>
      <c r="AN4828" s="9"/>
      <c r="AO4828" s="9"/>
      <c r="AP4828" s="9"/>
      <c r="AQ4828" s="9"/>
      <c r="AR4828" s="9"/>
      <c r="AS4828" s="9"/>
      <c r="AT4828" s="9"/>
      <c r="AU4828" s="9"/>
      <c r="AV4828" s="9"/>
      <c r="AW4828" s="9"/>
      <c r="AX4828" s="9"/>
      <c r="AY4828" s="9"/>
      <c r="AZ4828" s="9"/>
      <c r="BA4828" s="9"/>
      <c r="BB4828" s="9"/>
      <c r="BC4828" s="9"/>
      <c r="BD4828" s="9"/>
      <c r="BE4828" s="9"/>
      <c r="BF4828" s="9"/>
      <c r="BG4828" s="9"/>
      <c r="BH4828" s="9"/>
      <c r="BI4828" s="9"/>
      <c r="BJ4828" s="9"/>
      <c r="BK4828" s="9"/>
      <c r="BL4828" s="9"/>
      <c r="BM4828" s="9"/>
      <c r="BN4828" s="9"/>
      <c r="BO4828" s="9"/>
      <c r="BP4828" s="9"/>
      <c r="BQ4828" s="9"/>
      <c r="BR4828" s="9"/>
      <c r="BS4828" s="9"/>
      <c r="BT4828" s="9"/>
      <c r="BU4828" s="9"/>
      <c r="BV4828" s="9"/>
      <c r="BW4828" s="9"/>
      <c r="BX4828" s="9"/>
      <c r="BY4828" s="9"/>
      <c r="BZ4828" s="9"/>
    </row>
    <row r="4829" spans="1:78">
      <c r="A4829" s="9"/>
      <c r="B4829" s="10"/>
      <c r="D4829" s="9"/>
      <c r="E4829" s="9"/>
      <c r="F4829" s="9"/>
      <c r="G4829" s="9"/>
      <c r="H4829" s="9"/>
      <c r="I4829" s="9"/>
      <c r="J4829" s="9"/>
      <c r="K4829" s="9"/>
      <c r="L4829" s="9"/>
      <c r="M4829" s="9"/>
      <c r="N4829" s="9"/>
      <c r="O4829" s="9"/>
      <c r="P4829" s="9"/>
      <c r="Q4829" s="9"/>
      <c r="R4829" s="9"/>
      <c r="S4829" s="9"/>
      <c r="T4829" s="9"/>
      <c r="U4829" s="9"/>
      <c r="V4829" s="9"/>
      <c r="W4829" s="9"/>
      <c r="X4829" s="9"/>
      <c r="Y4829" s="9"/>
      <c r="Z4829" s="9"/>
      <c r="AA4829" s="9"/>
      <c r="AB4829" s="9"/>
      <c r="AC4829" s="9"/>
      <c r="AD4829" s="9"/>
      <c r="AE4829" s="9"/>
      <c r="AF4829" s="9"/>
      <c r="AG4829" s="9"/>
      <c r="AH4829" s="9"/>
      <c r="AI4829" s="9"/>
      <c r="AJ4829" s="9"/>
      <c r="AK4829" s="9"/>
      <c r="AL4829" s="9"/>
      <c r="AM4829" s="9"/>
      <c r="AN4829" s="9"/>
      <c r="AO4829" s="9"/>
      <c r="AP4829" s="9"/>
      <c r="AQ4829" s="9"/>
      <c r="AR4829" s="9"/>
      <c r="AS4829" s="9"/>
      <c r="AT4829" s="9"/>
      <c r="AU4829" s="9"/>
      <c r="AV4829" s="9"/>
      <c r="AW4829" s="9"/>
      <c r="AX4829" s="9"/>
      <c r="AY4829" s="9"/>
      <c r="AZ4829" s="9"/>
      <c r="BA4829" s="9"/>
      <c r="BB4829" s="9"/>
      <c r="BC4829" s="9"/>
      <c r="BD4829" s="9"/>
      <c r="BE4829" s="9"/>
      <c r="BF4829" s="9"/>
      <c r="BG4829" s="9"/>
      <c r="BH4829" s="9"/>
      <c r="BI4829" s="9"/>
      <c r="BJ4829" s="9"/>
      <c r="BK4829" s="9"/>
      <c r="BL4829" s="9"/>
      <c r="BM4829" s="9"/>
      <c r="BN4829" s="9"/>
      <c r="BO4829" s="9"/>
      <c r="BP4829" s="9"/>
      <c r="BQ4829" s="9"/>
      <c r="BR4829" s="9"/>
      <c r="BS4829" s="9"/>
      <c r="BT4829" s="9"/>
      <c r="BU4829" s="9"/>
      <c r="BV4829" s="9"/>
      <c r="BW4829" s="9"/>
      <c r="BX4829" s="9"/>
      <c r="BY4829" s="9"/>
      <c r="BZ4829" s="9"/>
    </row>
    <row r="4830" spans="1:78">
      <c r="A4830" s="9"/>
      <c r="B4830" s="10"/>
      <c r="D4830" s="9"/>
      <c r="E4830" s="9"/>
      <c r="F4830" s="9"/>
      <c r="G4830" s="9"/>
      <c r="H4830" s="9"/>
      <c r="I4830" s="9"/>
      <c r="J4830" s="9"/>
      <c r="K4830" s="9"/>
      <c r="L4830" s="9"/>
      <c r="M4830" s="9"/>
      <c r="N4830" s="9"/>
      <c r="O4830" s="9"/>
      <c r="P4830" s="9"/>
      <c r="Q4830" s="9"/>
      <c r="R4830" s="9"/>
      <c r="S4830" s="9"/>
      <c r="T4830" s="9"/>
      <c r="U4830" s="9"/>
      <c r="V4830" s="9"/>
      <c r="W4830" s="9"/>
      <c r="X4830" s="9"/>
      <c r="Y4830" s="9"/>
      <c r="Z4830" s="9"/>
      <c r="AA4830" s="9"/>
      <c r="AB4830" s="9"/>
      <c r="AC4830" s="9"/>
      <c r="AD4830" s="9"/>
      <c r="AE4830" s="9"/>
      <c r="AF4830" s="9"/>
      <c r="AG4830" s="9"/>
      <c r="AH4830" s="9"/>
      <c r="AI4830" s="9"/>
      <c r="AJ4830" s="9"/>
      <c r="AK4830" s="9"/>
      <c r="AL4830" s="9"/>
      <c r="AM4830" s="9"/>
      <c r="AN4830" s="9"/>
      <c r="AO4830" s="9"/>
      <c r="AP4830" s="9"/>
      <c r="AQ4830" s="9"/>
      <c r="AR4830" s="9"/>
      <c r="AS4830" s="9"/>
      <c r="AT4830" s="9"/>
      <c r="AU4830" s="9"/>
      <c r="AV4830" s="9"/>
      <c r="AW4830" s="9"/>
      <c r="AX4830" s="9"/>
      <c r="AY4830" s="9"/>
      <c r="AZ4830" s="9"/>
      <c r="BA4830" s="9"/>
      <c r="BB4830" s="9"/>
      <c r="BC4830" s="9"/>
      <c r="BD4830" s="9"/>
      <c r="BE4830" s="9"/>
      <c r="BF4830" s="9"/>
      <c r="BG4830" s="9"/>
      <c r="BH4830" s="9"/>
      <c r="BI4830" s="9"/>
      <c r="BJ4830" s="9"/>
      <c r="BK4830" s="9"/>
      <c r="BL4830" s="9"/>
      <c r="BM4830" s="9"/>
      <c r="BN4830" s="9"/>
      <c r="BO4830" s="9"/>
      <c r="BP4830" s="9"/>
      <c r="BQ4830" s="9"/>
      <c r="BR4830" s="9"/>
      <c r="BS4830" s="9"/>
      <c r="BT4830" s="9"/>
      <c r="BU4830" s="9"/>
      <c r="BV4830" s="9"/>
      <c r="BW4830" s="9"/>
      <c r="BX4830" s="9"/>
      <c r="BY4830" s="9"/>
      <c r="BZ4830" s="9"/>
    </row>
    <row r="4831" spans="1:78">
      <c r="A4831" s="9"/>
      <c r="B4831" s="10"/>
      <c r="D4831" s="9"/>
      <c r="E4831" s="9"/>
      <c r="F4831" s="9"/>
      <c r="G4831" s="9"/>
      <c r="H4831" s="9"/>
      <c r="I4831" s="9"/>
      <c r="J4831" s="9"/>
      <c r="K4831" s="9"/>
      <c r="L4831" s="9"/>
      <c r="M4831" s="9"/>
      <c r="N4831" s="9"/>
      <c r="O4831" s="9"/>
      <c r="P4831" s="9"/>
      <c r="Q4831" s="9"/>
      <c r="R4831" s="9"/>
      <c r="S4831" s="9"/>
      <c r="T4831" s="9"/>
      <c r="U4831" s="9"/>
      <c r="V4831" s="9"/>
      <c r="W4831" s="9"/>
      <c r="X4831" s="9"/>
      <c r="Y4831" s="9"/>
      <c r="Z4831" s="9"/>
      <c r="AA4831" s="9"/>
      <c r="AB4831" s="9"/>
      <c r="AC4831" s="9"/>
      <c r="AD4831" s="9"/>
      <c r="AE4831" s="9"/>
      <c r="AF4831" s="9"/>
      <c r="AG4831" s="9"/>
      <c r="AH4831" s="9"/>
      <c r="AI4831" s="9"/>
      <c r="AJ4831" s="9"/>
      <c r="AK4831" s="9"/>
      <c r="AL4831" s="9"/>
      <c r="AM4831" s="9"/>
      <c r="AN4831" s="9"/>
      <c r="AO4831" s="9"/>
      <c r="AP4831" s="9"/>
      <c r="AQ4831" s="9"/>
      <c r="AR4831" s="9"/>
      <c r="AS4831" s="9"/>
      <c r="AT4831" s="9"/>
      <c r="AU4831" s="9"/>
      <c r="AV4831" s="9"/>
      <c r="AW4831" s="9"/>
      <c r="AX4831" s="9"/>
      <c r="AY4831" s="9"/>
      <c r="AZ4831" s="9"/>
      <c r="BA4831" s="9"/>
      <c r="BB4831" s="9"/>
      <c r="BC4831" s="9"/>
      <c r="BD4831" s="9"/>
      <c r="BE4831" s="9"/>
      <c r="BF4831" s="9"/>
      <c r="BG4831" s="9"/>
      <c r="BH4831" s="9"/>
      <c r="BI4831" s="9"/>
      <c r="BJ4831" s="9"/>
      <c r="BK4831" s="9"/>
      <c r="BL4831" s="9"/>
      <c r="BM4831" s="9"/>
      <c r="BN4831" s="9"/>
      <c r="BO4831" s="9"/>
      <c r="BP4831" s="9"/>
      <c r="BQ4831" s="9"/>
      <c r="BR4831" s="9"/>
      <c r="BS4831" s="9"/>
      <c r="BT4831" s="9"/>
      <c r="BU4831" s="9"/>
      <c r="BV4831" s="9"/>
      <c r="BW4831" s="9"/>
      <c r="BX4831" s="9"/>
      <c r="BY4831" s="9"/>
      <c r="BZ4831" s="9"/>
    </row>
    <row r="4832" spans="1:78">
      <c r="A4832" s="9"/>
      <c r="B4832" s="10"/>
      <c r="D4832" s="9"/>
      <c r="E4832" s="9"/>
      <c r="F4832" s="9"/>
      <c r="G4832" s="9"/>
      <c r="H4832" s="9"/>
      <c r="I4832" s="9"/>
      <c r="J4832" s="9"/>
      <c r="K4832" s="9"/>
      <c r="L4832" s="9"/>
      <c r="M4832" s="9"/>
      <c r="N4832" s="9"/>
      <c r="O4832" s="9"/>
      <c r="P4832" s="9"/>
      <c r="Q4832" s="9"/>
      <c r="R4832" s="9"/>
      <c r="S4832" s="9"/>
      <c r="T4832" s="9"/>
      <c r="U4832" s="9"/>
      <c r="V4832" s="9"/>
      <c r="W4832" s="9"/>
      <c r="X4832" s="9"/>
      <c r="Y4832" s="9"/>
      <c r="Z4832" s="9"/>
      <c r="AA4832" s="9"/>
      <c r="AB4832" s="9"/>
      <c r="AC4832" s="9"/>
      <c r="AD4832" s="9"/>
      <c r="AE4832" s="9"/>
      <c r="AF4832" s="9"/>
      <c r="AG4832" s="9"/>
      <c r="AH4832" s="9"/>
      <c r="AI4832" s="9"/>
      <c r="AJ4832" s="9"/>
      <c r="AK4832" s="9"/>
      <c r="AL4832" s="9"/>
      <c r="AM4832" s="9"/>
      <c r="AN4832" s="9"/>
      <c r="AO4832" s="9"/>
      <c r="AP4832" s="9"/>
      <c r="AQ4832" s="9"/>
      <c r="AR4832" s="9"/>
      <c r="AS4832" s="9"/>
      <c r="AT4832" s="9"/>
      <c r="AU4832" s="9"/>
      <c r="AV4832" s="9"/>
      <c r="AW4832" s="9"/>
      <c r="AX4832" s="9"/>
      <c r="AY4832" s="9"/>
      <c r="AZ4832" s="9"/>
      <c r="BA4832" s="9"/>
      <c r="BB4832" s="9"/>
      <c r="BC4832" s="9"/>
      <c r="BD4832" s="9"/>
      <c r="BE4832" s="9"/>
      <c r="BF4832" s="9"/>
      <c r="BG4832" s="9"/>
      <c r="BH4832" s="9"/>
      <c r="BI4832" s="9"/>
      <c r="BJ4832" s="9"/>
      <c r="BK4832" s="9"/>
      <c r="BL4832" s="9"/>
      <c r="BM4832" s="9"/>
      <c r="BN4832" s="9"/>
      <c r="BO4832" s="9"/>
      <c r="BP4832" s="9"/>
      <c r="BQ4832" s="9"/>
      <c r="BR4832" s="9"/>
      <c r="BS4832" s="9"/>
      <c r="BT4832" s="9"/>
      <c r="BU4832" s="9"/>
      <c r="BV4832" s="9"/>
      <c r="BW4832" s="9"/>
      <c r="BX4832" s="9"/>
      <c r="BY4832" s="9"/>
      <c r="BZ4832" s="9"/>
    </row>
    <row r="4833" spans="1:78">
      <c r="A4833" s="9"/>
      <c r="B4833" s="10"/>
      <c r="D4833" s="9"/>
      <c r="E4833" s="9"/>
      <c r="F4833" s="9"/>
      <c r="G4833" s="9"/>
      <c r="H4833" s="9"/>
      <c r="I4833" s="9"/>
      <c r="J4833" s="9"/>
      <c r="K4833" s="9"/>
      <c r="L4833" s="9"/>
      <c r="M4833" s="9"/>
      <c r="N4833" s="9"/>
      <c r="O4833" s="9"/>
      <c r="P4833" s="9"/>
      <c r="Q4833" s="9"/>
      <c r="R4833" s="9"/>
      <c r="S4833" s="9"/>
      <c r="T4833" s="9"/>
      <c r="U4833" s="9"/>
      <c r="V4833" s="9"/>
      <c r="W4833" s="9"/>
      <c r="X4833" s="9"/>
      <c r="Y4833" s="9"/>
      <c r="Z4833" s="9"/>
      <c r="AA4833" s="9"/>
      <c r="AB4833" s="9"/>
      <c r="AC4833" s="9"/>
      <c r="AD4833" s="9"/>
      <c r="AE4833" s="9"/>
      <c r="AF4833" s="9"/>
      <c r="AG4833" s="9"/>
      <c r="AH4833" s="9"/>
      <c r="AI4833" s="9"/>
      <c r="AJ4833" s="9"/>
      <c r="AK4833" s="9"/>
      <c r="AL4833" s="9"/>
      <c r="AM4833" s="9"/>
      <c r="AN4833" s="9"/>
      <c r="AO4833" s="9"/>
      <c r="AP4833" s="9"/>
      <c r="AQ4833" s="9"/>
      <c r="AR4833" s="9"/>
      <c r="AS4833" s="9"/>
      <c r="AT4833" s="9"/>
      <c r="AU4833" s="9"/>
      <c r="AV4833" s="9"/>
      <c r="AW4833" s="9"/>
      <c r="AX4833" s="9"/>
      <c r="AY4833" s="9"/>
      <c r="AZ4833" s="9"/>
      <c r="BA4833" s="9"/>
      <c r="BB4833" s="9"/>
      <c r="BC4833" s="9"/>
      <c r="BD4833" s="9"/>
      <c r="BE4833" s="9"/>
      <c r="BF4833" s="9"/>
      <c r="BG4833" s="9"/>
      <c r="BH4833" s="9"/>
      <c r="BI4833" s="9"/>
      <c r="BJ4833" s="9"/>
      <c r="BK4833" s="9"/>
      <c r="BL4833" s="9"/>
      <c r="BM4833" s="9"/>
      <c r="BN4833" s="9"/>
      <c r="BO4833" s="9"/>
      <c r="BP4833" s="9"/>
      <c r="BQ4833" s="9"/>
      <c r="BR4833" s="9"/>
      <c r="BS4833" s="9"/>
      <c r="BT4833" s="9"/>
      <c r="BU4833" s="9"/>
      <c r="BV4833" s="9"/>
      <c r="BW4833" s="9"/>
      <c r="BX4833" s="9"/>
      <c r="BY4833" s="9"/>
      <c r="BZ4833" s="9"/>
    </row>
    <row r="4834" spans="1:78">
      <c r="A4834" s="9"/>
      <c r="B4834" s="10"/>
      <c r="D4834" s="9"/>
      <c r="E4834" s="9"/>
      <c r="F4834" s="9"/>
      <c r="G4834" s="9"/>
      <c r="H4834" s="9"/>
      <c r="I4834" s="9"/>
      <c r="J4834" s="9"/>
      <c r="K4834" s="9"/>
      <c r="L4834" s="9"/>
      <c r="M4834" s="9"/>
      <c r="N4834" s="9"/>
      <c r="O4834" s="9"/>
      <c r="P4834" s="9"/>
      <c r="Q4834" s="9"/>
      <c r="R4834" s="9"/>
      <c r="S4834" s="9"/>
      <c r="T4834" s="9"/>
      <c r="U4834" s="9"/>
      <c r="V4834" s="9"/>
      <c r="W4834" s="9"/>
      <c r="X4834" s="9"/>
      <c r="Y4834" s="9"/>
      <c r="Z4834" s="9"/>
      <c r="AA4834" s="9"/>
      <c r="AB4834" s="9"/>
      <c r="AC4834" s="9"/>
      <c r="AD4834" s="9"/>
      <c r="AE4834" s="9"/>
      <c r="AF4834" s="9"/>
      <c r="AG4834" s="9"/>
      <c r="AH4834" s="9"/>
      <c r="AI4834" s="9"/>
      <c r="AJ4834" s="9"/>
      <c r="AK4834" s="9"/>
      <c r="AL4834" s="9"/>
      <c r="AM4834" s="9"/>
      <c r="AN4834" s="9"/>
      <c r="AO4834" s="9"/>
      <c r="AP4834" s="9"/>
      <c r="AQ4834" s="9"/>
      <c r="AR4834" s="9"/>
      <c r="AS4834" s="9"/>
      <c r="AT4834" s="9"/>
      <c r="AU4834" s="9"/>
      <c r="AV4834" s="9"/>
      <c r="AW4834" s="9"/>
      <c r="AX4834" s="9"/>
      <c r="AY4834" s="9"/>
      <c r="AZ4834" s="9"/>
      <c r="BA4834" s="9"/>
      <c r="BB4834" s="9"/>
      <c r="BC4834" s="9"/>
      <c r="BD4834" s="9"/>
      <c r="BE4834" s="9"/>
      <c r="BF4834" s="9"/>
      <c r="BG4834" s="9"/>
      <c r="BH4834" s="9"/>
      <c r="BI4834" s="9"/>
      <c r="BJ4834" s="9"/>
      <c r="BK4834" s="9"/>
      <c r="BL4834" s="9"/>
      <c r="BM4834" s="9"/>
      <c r="BN4834" s="9"/>
      <c r="BO4834" s="9"/>
      <c r="BP4834" s="9"/>
      <c r="BQ4834" s="9"/>
      <c r="BR4834" s="9"/>
      <c r="BS4834" s="9"/>
      <c r="BT4834" s="9"/>
      <c r="BU4834" s="9"/>
      <c r="BV4834" s="9"/>
      <c r="BW4834" s="9"/>
      <c r="BX4834" s="9"/>
      <c r="BY4834" s="9"/>
      <c r="BZ4834" s="9"/>
    </row>
    <row r="4835" spans="1:78">
      <c r="A4835" s="9"/>
      <c r="B4835" s="10"/>
      <c r="D4835" s="9"/>
      <c r="E4835" s="9"/>
      <c r="F4835" s="9"/>
      <c r="G4835" s="9"/>
      <c r="H4835" s="9"/>
      <c r="I4835" s="9"/>
      <c r="J4835" s="9"/>
      <c r="K4835" s="9"/>
      <c r="L4835" s="9"/>
      <c r="M4835" s="9"/>
      <c r="N4835" s="9"/>
      <c r="O4835" s="9"/>
      <c r="P4835" s="9"/>
      <c r="Q4835" s="9"/>
      <c r="R4835" s="9"/>
      <c r="S4835" s="9"/>
      <c r="T4835" s="9"/>
      <c r="U4835" s="9"/>
      <c r="V4835" s="9"/>
      <c r="W4835" s="9"/>
      <c r="X4835" s="9"/>
      <c r="Y4835" s="9"/>
      <c r="Z4835" s="9"/>
      <c r="AA4835" s="9"/>
      <c r="AB4835" s="9"/>
      <c r="AC4835" s="9"/>
      <c r="AD4835" s="9"/>
      <c r="AE4835" s="9"/>
      <c r="AF4835" s="9"/>
      <c r="AG4835" s="9"/>
      <c r="AH4835" s="9"/>
      <c r="AI4835" s="9"/>
      <c r="AJ4835" s="9"/>
      <c r="AK4835" s="9"/>
      <c r="AL4835" s="9"/>
      <c r="AM4835" s="9"/>
      <c r="AN4835" s="9"/>
      <c r="AO4835" s="9"/>
      <c r="AP4835" s="9"/>
      <c r="AQ4835" s="9"/>
      <c r="AR4835" s="9"/>
      <c r="AS4835" s="9"/>
      <c r="AT4835" s="9"/>
      <c r="AU4835" s="9"/>
      <c r="AV4835" s="9"/>
      <c r="AW4835" s="9"/>
      <c r="AX4835" s="9"/>
      <c r="AY4835" s="9"/>
      <c r="AZ4835" s="9"/>
      <c r="BA4835" s="9"/>
      <c r="BB4835" s="9"/>
      <c r="BC4835" s="9"/>
      <c r="BD4835" s="9"/>
      <c r="BE4835" s="9"/>
      <c r="BF4835" s="9"/>
      <c r="BG4835" s="9"/>
      <c r="BH4835" s="9"/>
      <c r="BI4835" s="9"/>
      <c r="BJ4835" s="9"/>
      <c r="BK4835" s="9"/>
      <c r="BL4835" s="9"/>
      <c r="BM4835" s="9"/>
      <c r="BN4835" s="9"/>
      <c r="BO4835" s="9"/>
      <c r="BP4835" s="9"/>
      <c r="BQ4835" s="9"/>
      <c r="BR4835" s="9"/>
      <c r="BS4835" s="9"/>
      <c r="BT4835" s="9"/>
      <c r="BU4835" s="9"/>
      <c r="BV4835" s="9"/>
      <c r="BW4835" s="9"/>
      <c r="BX4835" s="9"/>
      <c r="BY4835" s="9"/>
      <c r="BZ4835" s="9"/>
    </row>
    <row r="4836" spans="1:78">
      <c r="A4836" s="9"/>
      <c r="B4836" s="10"/>
      <c r="D4836" s="9"/>
      <c r="E4836" s="9"/>
      <c r="F4836" s="9"/>
      <c r="G4836" s="9"/>
      <c r="H4836" s="9"/>
      <c r="I4836" s="9"/>
      <c r="J4836" s="9"/>
      <c r="K4836" s="9"/>
      <c r="L4836" s="9"/>
      <c r="M4836" s="9"/>
      <c r="N4836" s="9"/>
      <c r="O4836" s="9"/>
      <c r="P4836" s="9"/>
      <c r="Q4836" s="9"/>
      <c r="R4836" s="9"/>
      <c r="S4836" s="9"/>
      <c r="T4836" s="9"/>
      <c r="U4836" s="9"/>
      <c r="V4836" s="9"/>
      <c r="W4836" s="9"/>
      <c r="X4836" s="9"/>
      <c r="Y4836" s="9"/>
      <c r="Z4836" s="9"/>
      <c r="AA4836" s="9"/>
      <c r="AB4836" s="9"/>
      <c r="AC4836" s="9"/>
      <c r="AD4836" s="9"/>
      <c r="AE4836" s="9"/>
      <c r="AF4836" s="9"/>
      <c r="AG4836" s="9"/>
      <c r="AH4836" s="9"/>
      <c r="AI4836" s="9"/>
      <c r="AJ4836" s="9"/>
      <c r="AK4836" s="9"/>
      <c r="AL4836" s="9"/>
      <c r="AM4836" s="9"/>
      <c r="AN4836" s="9"/>
      <c r="AO4836" s="9"/>
      <c r="AP4836" s="9"/>
      <c r="AQ4836" s="9"/>
      <c r="AR4836" s="9"/>
      <c r="AS4836" s="9"/>
      <c r="AT4836" s="9"/>
      <c r="AU4836" s="9"/>
      <c r="AV4836" s="9"/>
      <c r="AW4836" s="9"/>
      <c r="AX4836" s="9"/>
      <c r="AY4836" s="9"/>
      <c r="AZ4836" s="9"/>
      <c r="BA4836" s="9"/>
      <c r="BB4836" s="9"/>
      <c r="BC4836" s="9"/>
      <c r="BD4836" s="9"/>
      <c r="BE4836" s="9"/>
      <c r="BF4836" s="9"/>
      <c r="BG4836" s="9"/>
      <c r="BH4836" s="9"/>
      <c r="BI4836" s="9"/>
      <c r="BJ4836" s="9"/>
      <c r="BK4836" s="9"/>
      <c r="BL4836" s="9"/>
      <c r="BM4836" s="9"/>
      <c r="BN4836" s="9"/>
      <c r="BO4836" s="9"/>
      <c r="BP4836" s="9"/>
      <c r="BQ4836" s="9"/>
      <c r="BR4836" s="9"/>
      <c r="BS4836" s="9"/>
      <c r="BT4836" s="9"/>
      <c r="BU4836" s="9"/>
      <c r="BV4836" s="9"/>
      <c r="BW4836" s="9"/>
      <c r="BX4836" s="9"/>
      <c r="BY4836" s="9"/>
      <c r="BZ4836" s="9"/>
    </row>
    <row r="4837" spans="1:78">
      <c r="A4837" s="9"/>
      <c r="B4837" s="10"/>
      <c r="D4837" s="9"/>
      <c r="E4837" s="9"/>
      <c r="F4837" s="9"/>
      <c r="G4837" s="9"/>
      <c r="H4837" s="9"/>
      <c r="I4837" s="9"/>
      <c r="J4837" s="9"/>
      <c r="K4837" s="9"/>
      <c r="L4837" s="9"/>
      <c r="M4837" s="9"/>
      <c r="N4837" s="9"/>
      <c r="O4837" s="9"/>
      <c r="P4837" s="9"/>
      <c r="Q4837" s="9"/>
      <c r="R4837" s="9"/>
      <c r="S4837" s="9"/>
      <c r="T4837" s="9"/>
      <c r="U4837" s="9"/>
      <c r="V4837" s="9"/>
      <c r="W4837" s="9"/>
      <c r="X4837" s="9"/>
      <c r="Y4837" s="9"/>
      <c r="Z4837" s="9"/>
      <c r="AA4837" s="9"/>
      <c r="AB4837" s="9"/>
      <c r="AC4837" s="9"/>
      <c r="AD4837" s="9"/>
      <c r="AE4837" s="9"/>
      <c r="AF4837" s="9"/>
      <c r="AG4837" s="9"/>
      <c r="AH4837" s="9"/>
      <c r="AI4837" s="9"/>
      <c r="AJ4837" s="9"/>
      <c r="AK4837" s="9"/>
      <c r="AL4837" s="9"/>
      <c r="AM4837" s="9"/>
      <c r="AN4837" s="9"/>
      <c r="AO4837" s="9"/>
      <c r="AP4837" s="9"/>
      <c r="AQ4837" s="9"/>
      <c r="AR4837" s="9"/>
      <c r="AS4837" s="9"/>
      <c r="AT4837" s="9"/>
      <c r="AU4837" s="9"/>
      <c r="AV4837" s="9"/>
      <c r="AW4837" s="9"/>
      <c r="AX4837" s="9"/>
      <c r="AY4837" s="9"/>
      <c r="AZ4837" s="9"/>
      <c r="BA4837" s="9"/>
      <c r="BB4837" s="9"/>
      <c r="BC4837" s="9"/>
      <c r="BD4837" s="9"/>
      <c r="BE4837" s="9"/>
      <c r="BF4837" s="9"/>
      <c r="BG4837" s="9"/>
      <c r="BH4837" s="9"/>
      <c r="BI4837" s="9"/>
      <c r="BJ4837" s="9"/>
      <c r="BK4837" s="9"/>
      <c r="BL4837" s="9"/>
      <c r="BM4837" s="9"/>
      <c r="BN4837" s="9"/>
      <c r="BO4837" s="9"/>
      <c r="BP4837" s="9"/>
      <c r="BQ4837" s="9"/>
      <c r="BR4837" s="9"/>
      <c r="BS4837" s="9"/>
      <c r="BT4837" s="9"/>
      <c r="BU4837" s="9"/>
      <c r="BV4837" s="9"/>
      <c r="BW4837" s="9"/>
      <c r="BX4837" s="9"/>
      <c r="BY4837" s="9"/>
      <c r="BZ4837" s="9"/>
    </row>
    <row r="4838" spans="1:78">
      <c r="A4838" s="9"/>
      <c r="B4838" s="10"/>
      <c r="D4838" s="9"/>
      <c r="E4838" s="9"/>
      <c r="F4838" s="9"/>
      <c r="G4838" s="9"/>
      <c r="H4838" s="9"/>
      <c r="I4838" s="9"/>
      <c r="J4838" s="9"/>
      <c r="K4838" s="9"/>
      <c r="L4838" s="9"/>
      <c r="M4838" s="9"/>
      <c r="N4838" s="9"/>
      <c r="O4838" s="9"/>
      <c r="P4838" s="9"/>
      <c r="Q4838" s="9"/>
      <c r="R4838" s="9"/>
      <c r="S4838" s="9"/>
      <c r="T4838" s="9"/>
      <c r="U4838" s="9"/>
      <c r="V4838" s="9"/>
      <c r="W4838" s="9"/>
      <c r="X4838" s="9"/>
      <c r="Y4838" s="9"/>
      <c r="Z4838" s="9"/>
      <c r="AA4838" s="9"/>
      <c r="AB4838" s="9"/>
      <c r="AC4838" s="9"/>
      <c r="AD4838" s="9"/>
      <c r="AE4838" s="9"/>
      <c r="AF4838" s="9"/>
      <c r="AG4838" s="9"/>
      <c r="AH4838" s="9"/>
      <c r="AI4838" s="9"/>
      <c r="AJ4838" s="9"/>
      <c r="AK4838" s="9"/>
      <c r="AL4838" s="9"/>
      <c r="AM4838" s="9"/>
      <c r="AN4838" s="9"/>
      <c r="AO4838" s="9"/>
      <c r="AP4838" s="9"/>
      <c r="AQ4838" s="9"/>
      <c r="AR4838" s="9"/>
      <c r="AS4838" s="9"/>
      <c r="AT4838" s="9"/>
      <c r="AU4838" s="9"/>
      <c r="AV4838" s="9"/>
      <c r="AW4838" s="9"/>
      <c r="AX4838" s="9"/>
      <c r="AY4838" s="9"/>
      <c r="AZ4838" s="9"/>
      <c r="BA4838" s="9"/>
      <c r="BB4838" s="9"/>
      <c r="BC4838" s="9"/>
      <c r="BD4838" s="9"/>
      <c r="BE4838" s="9"/>
      <c r="BF4838" s="9"/>
      <c r="BG4838" s="9"/>
      <c r="BH4838" s="9"/>
      <c r="BI4838" s="9"/>
      <c r="BJ4838" s="9"/>
      <c r="BK4838" s="9"/>
      <c r="BL4838" s="9"/>
      <c r="BM4838" s="9"/>
      <c r="BN4838" s="9"/>
      <c r="BO4838" s="9"/>
      <c r="BP4838" s="9"/>
      <c r="BQ4838" s="9"/>
      <c r="BR4838" s="9"/>
      <c r="BS4838" s="9"/>
      <c r="BT4838" s="9"/>
      <c r="BU4838" s="9"/>
      <c r="BV4838" s="9"/>
      <c r="BW4838" s="9"/>
      <c r="BX4838" s="9"/>
      <c r="BY4838" s="9"/>
      <c r="BZ4838" s="9"/>
    </row>
    <row r="4839" spans="1:78">
      <c r="A4839" s="9"/>
      <c r="B4839" s="10"/>
      <c r="D4839" s="9"/>
      <c r="E4839" s="9"/>
      <c r="F4839" s="9"/>
      <c r="G4839" s="9"/>
      <c r="H4839" s="9"/>
      <c r="I4839" s="9"/>
      <c r="J4839" s="9"/>
      <c r="K4839" s="9"/>
      <c r="L4839" s="9"/>
      <c r="M4839" s="9"/>
      <c r="N4839" s="9"/>
      <c r="O4839" s="9"/>
      <c r="P4839" s="9"/>
      <c r="Q4839" s="9"/>
      <c r="R4839" s="9"/>
      <c r="S4839" s="9"/>
      <c r="T4839" s="9"/>
      <c r="U4839" s="9"/>
      <c r="V4839" s="9"/>
      <c r="W4839" s="9"/>
      <c r="X4839" s="9"/>
      <c r="Y4839" s="9"/>
      <c r="Z4839" s="9"/>
      <c r="AA4839" s="9"/>
      <c r="AB4839" s="9"/>
      <c r="AC4839" s="9"/>
      <c r="AD4839" s="9"/>
      <c r="AE4839" s="9"/>
      <c r="AF4839" s="9"/>
      <c r="AG4839" s="9"/>
      <c r="AH4839" s="9"/>
      <c r="AI4839" s="9"/>
      <c r="AJ4839" s="9"/>
      <c r="AK4839" s="9"/>
      <c r="AL4839" s="9"/>
      <c r="AM4839" s="9"/>
      <c r="AN4839" s="9"/>
      <c r="AO4839" s="9"/>
      <c r="AP4839" s="9"/>
      <c r="AQ4839" s="9"/>
      <c r="AR4839" s="9"/>
      <c r="AS4839" s="9"/>
      <c r="AT4839" s="9"/>
      <c r="AU4839" s="9"/>
      <c r="AV4839" s="9"/>
      <c r="AW4839" s="9"/>
      <c r="AX4839" s="9"/>
      <c r="AY4839" s="9"/>
      <c r="AZ4839" s="9"/>
      <c r="BA4839" s="9"/>
      <c r="BB4839" s="9"/>
      <c r="BC4839" s="9"/>
      <c r="BD4839" s="9"/>
      <c r="BE4839" s="9"/>
      <c r="BF4839" s="9"/>
      <c r="BG4839" s="9"/>
      <c r="BH4839" s="9"/>
      <c r="BI4839" s="9"/>
      <c r="BJ4839" s="9"/>
      <c r="BK4839" s="9"/>
      <c r="BL4839" s="9"/>
      <c r="BM4839" s="9"/>
      <c r="BN4839" s="9"/>
      <c r="BO4839" s="9"/>
      <c r="BP4839" s="9"/>
      <c r="BQ4839" s="9"/>
      <c r="BR4839" s="9"/>
      <c r="BS4839" s="9"/>
      <c r="BT4839" s="9"/>
      <c r="BU4839" s="9"/>
      <c r="BV4839" s="9"/>
      <c r="BW4839" s="9"/>
      <c r="BX4839" s="9"/>
      <c r="BY4839" s="9"/>
      <c r="BZ4839" s="9"/>
    </row>
    <row r="4840" spans="1:78">
      <c r="A4840" s="9"/>
      <c r="B4840" s="10"/>
      <c r="D4840" s="9"/>
      <c r="E4840" s="9"/>
      <c r="F4840" s="9"/>
      <c r="G4840" s="9"/>
      <c r="H4840" s="9"/>
      <c r="I4840" s="9"/>
      <c r="J4840" s="9"/>
      <c r="K4840" s="9"/>
      <c r="L4840" s="9"/>
      <c r="M4840" s="9"/>
      <c r="N4840" s="9"/>
      <c r="O4840" s="9"/>
      <c r="P4840" s="9"/>
      <c r="Q4840" s="9"/>
      <c r="R4840" s="9"/>
      <c r="S4840" s="9"/>
      <c r="T4840" s="9"/>
      <c r="U4840" s="9"/>
      <c r="V4840" s="9"/>
      <c r="W4840" s="9"/>
      <c r="X4840" s="9"/>
      <c r="Y4840" s="9"/>
      <c r="Z4840" s="9"/>
      <c r="AA4840" s="9"/>
      <c r="AB4840" s="9"/>
      <c r="AC4840" s="9"/>
      <c r="AD4840" s="9"/>
      <c r="AE4840" s="9"/>
      <c r="AF4840" s="9"/>
      <c r="AG4840" s="9"/>
      <c r="AH4840" s="9"/>
      <c r="AI4840" s="9"/>
      <c r="AJ4840" s="9"/>
      <c r="AK4840" s="9"/>
      <c r="AL4840" s="9"/>
      <c r="AM4840" s="9"/>
      <c r="AN4840" s="9"/>
      <c r="AO4840" s="9"/>
      <c r="AP4840" s="9"/>
      <c r="AQ4840" s="9"/>
      <c r="AR4840" s="9"/>
      <c r="AS4840" s="9"/>
      <c r="AT4840" s="9"/>
      <c r="AU4840" s="9"/>
      <c r="AV4840" s="9"/>
      <c r="AW4840" s="9"/>
      <c r="AX4840" s="9"/>
      <c r="AY4840" s="9"/>
      <c r="AZ4840" s="9"/>
      <c r="BA4840" s="9"/>
      <c r="BB4840" s="9"/>
      <c r="BC4840" s="9"/>
      <c r="BD4840" s="9"/>
      <c r="BE4840" s="9"/>
      <c r="BF4840" s="9"/>
      <c r="BG4840" s="9"/>
      <c r="BH4840" s="9"/>
      <c r="BI4840" s="9"/>
      <c r="BJ4840" s="9"/>
      <c r="BK4840" s="9"/>
      <c r="BL4840" s="9"/>
      <c r="BM4840" s="9"/>
      <c r="BN4840" s="9"/>
      <c r="BO4840" s="9"/>
      <c r="BP4840" s="9"/>
      <c r="BQ4840" s="9"/>
      <c r="BR4840" s="9"/>
      <c r="BS4840" s="9"/>
      <c r="BT4840" s="9"/>
      <c r="BU4840" s="9"/>
      <c r="BV4840" s="9"/>
      <c r="BW4840" s="9"/>
      <c r="BX4840" s="9"/>
      <c r="BY4840" s="9"/>
      <c r="BZ4840" s="9"/>
    </row>
    <row r="4841" spans="1:78">
      <c r="A4841" s="9"/>
      <c r="B4841" s="10"/>
      <c r="D4841" s="9"/>
      <c r="E4841" s="9"/>
      <c r="F4841" s="9"/>
      <c r="G4841" s="9"/>
      <c r="H4841" s="9"/>
      <c r="I4841" s="9"/>
      <c r="J4841" s="9"/>
      <c r="K4841" s="9"/>
      <c r="L4841" s="9"/>
      <c r="M4841" s="9"/>
      <c r="N4841" s="9"/>
      <c r="O4841" s="9"/>
      <c r="P4841" s="9"/>
      <c r="Q4841" s="9"/>
      <c r="R4841" s="9"/>
      <c r="S4841" s="9"/>
      <c r="T4841" s="9"/>
      <c r="U4841" s="9"/>
      <c r="V4841" s="9"/>
      <c r="W4841" s="9"/>
      <c r="X4841" s="9"/>
      <c r="Y4841" s="9"/>
      <c r="Z4841" s="9"/>
      <c r="AA4841" s="9"/>
      <c r="AB4841" s="9"/>
      <c r="AC4841" s="9"/>
      <c r="AD4841" s="9"/>
      <c r="AE4841" s="9"/>
      <c r="AF4841" s="9"/>
      <c r="AG4841" s="9"/>
      <c r="AH4841" s="9"/>
      <c r="AI4841" s="9"/>
      <c r="AJ4841" s="9"/>
      <c r="AK4841" s="9"/>
      <c r="AL4841" s="9"/>
      <c r="AM4841" s="9"/>
      <c r="AN4841" s="9"/>
      <c r="AO4841" s="9"/>
      <c r="AP4841" s="9"/>
      <c r="AQ4841" s="9"/>
      <c r="AR4841" s="9"/>
      <c r="AS4841" s="9"/>
      <c r="AT4841" s="9"/>
      <c r="AU4841" s="9"/>
      <c r="AV4841" s="9"/>
      <c r="AW4841" s="9"/>
      <c r="AX4841" s="9"/>
      <c r="AY4841" s="9"/>
      <c r="AZ4841" s="9"/>
      <c r="BA4841" s="9"/>
      <c r="BB4841" s="9"/>
      <c r="BC4841" s="9"/>
      <c r="BD4841" s="9"/>
      <c r="BE4841" s="9"/>
      <c r="BF4841" s="9"/>
      <c r="BG4841" s="9"/>
      <c r="BH4841" s="9"/>
      <c r="BI4841" s="9"/>
      <c r="BJ4841" s="9"/>
      <c r="BK4841" s="9"/>
      <c r="BL4841" s="9"/>
      <c r="BM4841" s="9"/>
      <c r="BN4841" s="9"/>
      <c r="BO4841" s="9"/>
      <c r="BP4841" s="9"/>
      <c r="BQ4841" s="9"/>
      <c r="BR4841" s="9"/>
      <c r="BS4841" s="9"/>
      <c r="BT4841" s="9"/>
      <c r="BU4841" s="9"/>
      <c r="BV4841" s="9"/>
      <c r="BW4841" s="9"/>
      <c r="BX4841" s="9"/>
      <c r="BY4841" s="9"/>
      <c r="BZ4841" s="9"/>
    </row>
    <row r="4842" spans="1:78">
      <c r="A4842" s="9"/>
      <c r="B4842" s="10"/>
      <c r="D4842" s="9"/>
      <c r="E4842" s="9"/>
      <c r="F4842" s="9"/>
      <c r="G4842" s="9"/>
      <c r="H4842" s="9"/>
      <c r="I4842" s="9"/>
      <c r="J4842" s="9"/>
      <c r="K4842" s="9"/>
      <c r="L4842" s="9"/>
      <c r="M4842" s="9"/>
      <c r="N4842" s="9"/>
      <c r="O4842" s="9"/>
      <c r="P4842" s="9"/>
      <c r="Q4842" s="9"/>
      <c r="R4842" s="9"/>
      <c r="S4842" s="9"/>
      <c r="T4842" s="9"/>
      <c r="U4842" s="9"/>
      <c r="V4842" s="9"/>
      <c r="W4842" s="9"/>
      <c r="X4842" s="9"/>
      <c r="Y4842" s="9"/>
      <c r="Z4842" s="9"/>
      <c r="AA4842" s="9"/>
      <c r="AB4842" s="9"/>
      <c r="AC4842" s="9"/>
      <c r="AD4842" s="9"/>
      <c r="AE4842" s="9"/>
      <c r="AF4842" s="9"/>
      <c r="AG4842" s="9"/>
      <c r="AH4842" s="9"/>
      <c r="AI4842" s="9"/>
      <c r="AJ4842" s="9"/>
      <c r="AK4842" s="9"/>
      <c r="AL4842" s="9"/>
      <c r="AM4842" s="9"/>
      <c r="AN4842" s="9"/>
      <c r="AO4842" s="9"/>
      <c r="AP4842" s="9"/>
      <c r="AQ4842" s="9"/>
      <c r="AR4842" s="9"/>
      <c r="AS4842" s="9"/>
      <c r="AT4842" s="9"/>
      <c r="AU4842" s="9"/>
      <c r="AV4842" s="9"/>
      <c r="AW4842" s="9"/>
      <c r="AX4842" s="9"/>
      <c r="AY4842" s="9"/>
      <c r="AZ4842" s="9"/>
      <c r="BA4842" s="9"/>
      <c r="BB4842" s="9"/>
      <c r="BC4842" s="9"/>
      <c r="BD4842" s="9"/>
      <c r="BE4842" s="9"/>
      <c r="BF4842" s="9"/>
      <c r="BG4842" s="9"/>
      <c r="BH4842" s="9"/>
      <c r="BI4842" s="9"/>
      <c r="BJ4842" s="9"/>
      <c r="BK4842" s="9"/>
      <c r="BL4842" s="9"/>
      <c r="BM4842" s="9"/>
      <c r="BN4842" s="9"/>
      <c r="BO4842" s="9"/>
      <c r="BP4842" s="9"/>
      <c r="BQ4842" s="9"/>
      <c r="BR4842" s="9"/>
      <c r="BS4842" s="9"/>
      <c r="BT4842" s="9"/>
      <c r="BU4842" s="9"/>
      <c r="BV4842" s="9"/>
      <c r="BW4842" s="9"/>
      <c r="BX4842" s="9"/>
      <c r="BY4842" s="9"/>
      <c r="BZ4842" s="9"/>
    </row>
    <row r="4843" spans="1:78">
      <c r="A4843" s="9"/>
      <c r="B4843" s="10"/>
      <c r="D4843" s="9"/>
      <c r="E4843" s="9"/>
      <c r="F4843" s="9"/>
      <c r="G4843" s="9"/>
      <c r="H4843" s="9"/>
      <c r="I4843" s="9"/>
      <c r="J4843" s="9"/>
      <c r="K4843" s="9"/>
      <c r="L4843" s="9"/>
      <c r="M4843" s="9"/>
      <c r="N4843" s="9"/>
      <c r="O4843" s="9"/>
      <c r="P4843" s="9"/>
      <c r="Q4843" s="9"/>
      <c r="R4843" s="9"/>
      <c r="S4843" s="9"/>
      <c r="T4843" s="9"/>
      <c r="U4843" s="9"/>
      <c r="V4843" s="9"/>
      <c r="W4843" s="9"/>
      <c r="X4843" s="9"/>
      <c r="Y4843" s="9"/>
      <c r="Z4843" s="9"/>
      <c r="AA4843" s="9"/>
      <c r="AB4843" s="9"/>
      <c r="AC4843" s="9"/>
      <c r="AD4843" s="9"/>
      <c r="AE4843" s="9"/>
      <c r="AF4843" s="9"/>
      <c r="AG4843" s="9"/>
      <c r="AH4843" s="9"/>
      <c r="AI4843" s="9"/>
      <c r="AJ4843" s="9"/>
      <c r="AK4843" s="9"/>
      <c r="AL4843" s="9"/>
      <c r="AM4843" s="9"/>
      <c r="AN4843" s="9"/>
      <c r="AO4843" s="9"/>
      <c r="AP4843" s="9"/>
      <c r="AQ4843" s="9"/>
      <c r="AR4843" s="9"/>
      <c r="AS4843" s="9"/>
      <c r="AT4843" s="9"/>
      <c r="AU4843" s="9"/>
      <c r="AV4843" s="9"/>
      <c r="AW4843" s="9"/>
      <c r="AX4843" s="9"/>
      <c r="AY4843" s="9"/>
      <c r="AZ4843" s="9"/>
      <c r="BA4843" s="9"/>
      <c r="BB4843" s="9"/>
      <c r="BC4843" s="9"/>
      <c r="BD4843" s="9"/>
      <c r="BE4843" s="9"/>
      <c r="BF4843" s="9"/>
      <c r="BG4843" s="9"/>
      <c r="BH4843" s="9"/>
      <c r="BI4843" s="9"/>
      <c r="BJ4843" s="9"/>
      <c r="BK4843" s="9"/>
      <c r="BL4843" s="9"/>
      <c r="BM4843" s="9"/>
      <c r="BN4843" s="9"/>
      <c r="BO4843" s="9"/>
      <c r="BP4843" s="9"/>
      <c r="BQ4843" s="9"/>
      <c r="BR4843" s="9"/>
      <c r="BS4843" s="9"/>
      <c r="BT4843" s="9"/>
      <c r="BU4843" s="9"/>
      <c r="BV4843" s="9"/>
      <c r="BW4843" s="9"/>
      <c r="BX4843" s="9"/>
      <c r="BY4843" s="9"/>
      <c r="BZ4843" s="9"/>
    </row>
    <row r="4844" spans="1:78">
      <c r="A4844" s="9"/>
      <c r="B4844" s="10"/>
      <c r="D4844" s="9"/>
      <c r="E4844" s="9"/>
      <c r="F4844" s="9"/>
      <c r="G4844" s="9"/>
      <c r="H4844" s="9"/>
      <c r="I4844" s="9"/>
      <c r="J4844" s="9"/>
      <c r="K4844" s="9"/>
      <c r="L4844" s="9"/>
      <c r="M4844" s="9"/>
      <c r="N4844" s="9"/>
      <c r="O4844" s="9"/>
      <c r="P4844" s="9"/>
      <c r="Q4844" s="9"/>
      <c r="R4844" s="9"/>
      <c r="S4844" s="9"/>
      <c r="T4844" s="9"/>
      <c r="U4844" s="9"/>
      <c r="V4844" s="9"/>
      <c r="W4844" s="9"/>
      <c r="X4844" s="9"/>
      <c r="Y4844" s="9"/>
      <c r="Z4844" s="9"/>
      <c r="AA4844" s="9"/>
      <c r="AB4844" s="9"/>
      <c r="AC4844" s="9"/>
      <c r="AD4844" s="9"/>
      <c r="AE4844" s="9"/>
      <c r="AF4844" s="9"/>
      <c r="AG4844" s="9"/>
      <c r="AH4844" s="9"/>
      <c r="AI4844" s="9"/>
      <c r="AJ4844" s="9"/>
      <c r="AK4844" s="9"/>
      <c r="AL4844" s="9"/>
      <c r="AM4844" s="9"/>
      <c r="AN4844" s="9"/>
      <c r="AO4844" s="9"/>
      <c r="AP4844" s="9"/>
      <c r="AQ4844" s="9"/>
      <c r="AR4844" s="9"/>
      <c r="AS4844" s="9"/>
      <c r="AT4844" s="9"/>
      <c r="AU4844" s="9"/>
      <c r="AV4844" s="9"/>
      <c r="AW4844" s="9"/>
      <c r="AX4844" s="9"/>
      <c r="AY4844" s="9"/>
      <c r="AZ4844" s="9"/>
      <c r="BA4844" s="9"/>
      <c r="BB4844" s="9"/>
      <c r="BC4844" s="9"/>
      <c r="BD4844" s="9"/>
      <c r="BE4844" s="9"/>
      <c r="BF4844" s="9"/>
      <c r="BG4844" s="9"/>
      <c r="BH4844" s="9"/>
      <c r="BI4844" s="9"/>
      <c r="BJ4844" s="9"/>
      <c r="BK4844" s="9"/>
      <c r="BL4844" s="9"/>
      <c r="BM4844" s="9"/>
      <c r="BN4844" s="9"/>
      <c r="BO4844" s="9"/>
      <c r="BP4844" s="9"/>
      <c r="BQ4844" s="9"/>
      <c r="BR4844" s="9"/>
      <c r="BS4844" s="9"/>
      <c r="BT4844" s="9"/>
      <c r="BU4844" s="9"/>
      <c r="BV4844" s="9"/>
      <c r="BW4844" s="9"/>
      <c r="BX4844" s="9"/>
      <c r="BY4844" s="9"/>
      <c r="BZ4844" s="9"/>
    </row>
    <row r="4845" spans="1:78">
      <c r="A4845" s="9"/>
      <c r="B4845" s="10"/>
      <c r="D4845" s="9"/>
      <c r="E4845" s="9"/>
      <c r="F4845" s="9"/>
      <c r="G4845" s="9"/>
      <c r="H4845" s="9"/>
      <c r="I4845" s="9"/>
      <c r="J4845" s="9"/>
      <c r="K4845" s="9"/>
      <c r="L4845" s="9"/>
      <c r="M4845" s="9"/>
      <c r="N4845" s="9"/>
      <c r="O4845" s="9"/>
      <c r="P4845" s="9"/>
      <c r="Q4845" s="9"/>
      <c r="R4845" s="9"/>
      <c r="S4845" s="9"/>
      <c r="T4845" s="9"/>
      <c r="U4845" s="9"/>
      <c r="V4845" s="9"/>
      <c r="W4845" s="9"/>
      <c r="X4845" s="9"/>
      <c r="Y4845" s="9"/>
      <c r="Z4845" s="9"/>
      <c r="AA4845" s="9"/>
      <c r="AB4845" s="9"/>
      <c r="AC4845" s="9"/>
      <c r="AD4845" s="9"/>
      <c r="AE4845" s="9"/>
      <c r="AF4845" s="9"/>
      <c r="AG4845" s="9"/>
      <c r="AH4845" s="9"/>
      <c r="AI4845" s="9"/>
      <c r="AJ4845" s="9"/>
      <c r="AK4845" s="9"/>
      <c r="AL4845" s="9"/>
      <c r="AM4845" s="9"/>
      <c r="AN4845" s="9"/>
      <c r="AO4845" s="9"/>
      <c r="AP4845" s="9"/>
      <c r="AQ4845" s="9"/>
      <c r="AR4845" s="9"/>
      <c r="AS4845" s="9"/>
      <c r="AT4845" s="9"/>
      <c r="AU4845" s="9"/>
      <c r="AV4845" s="9"/>
      <c r="AW4845" s="9"/>
      <c r="AX4845" s="9"/>
      <c r="AY4845" s="9"/>
      <c r="AZ4845" s="9"/>
      <c r="BA4845" s="9"/>
      <c r="BB4845" s="9"/>
      <c r="BC4845" s="9"/>
      <c r="BD4845" s="9"/>
      <c r="BE4845" s="9"/>
      <c r="BF4845" s="9"/>
      <c r="BG4845" s="9"/>
      <c r="BH4845" s="9"/>
      <c r="BI4845" s="9"/>
      <c r="BJ4845" s="9"/>
      <c r="BK4845" s="9"/>
      <c r="BL4845" s="9"/>
      <c r="BM4845" s="9"/>
      <c r="BN4845" s="9"/>
      <c r="BO4845" s="9"/>
      <c r="BP4845" s="9"/>
      <c r="BQ4845" s="9"/>
      <c r="BR4845" s="9"/>
      <c r="BS4845" s="9"/>
      <c r="BT4845" s="9"/>
      <c r="BU4845" s="9"/>
      <c r="BV4845" s="9"/>
      <c r="BW4845" s="9"/>
      <c r="BX4845" s="9"/>
      <c r="BY4845" s="9"/>
      <c r="BZ4845" s="9"/>
    </row>
    <row r="4846" spans="1:78">
      <c r="A4846" s="9"/>
      <c r="B4846" s="10"/>
      <c r="D4846" s="9"/>
      <c r="E4846" s="9"/>
      <c r="F4846" s="9"/>
      <c r="G4846" s="9"/>
      <c r="H4846" s="9"/>
      <c r="I4846" s="9"/>
      <c r="J4846" s="9"/>
      <c r="K4846" s="9"/>
      <c r="L4846" s="9"/>
      <c r="M4846" s="9"/>
      <c r="N4846" s="9"/>
      <c r="O4846" s="9"/>
      <c r="P4846" s="9"/>
      <c r="Q4846" s="9"/>
      <c r="R4846" s="9"/>
      <c r="S4846" s="9"/>
      <c r="T4846" s="9"/>
      <c r="U4846" s="9"/>
      <c r="V4846" s="9"/>
      <c r="W4846" s="9"/>
      <c r="X4846" s="9"/>
      <c r="Y4846" s="9"/>
      <c r="Z4846" s="9"/>
      <c r="AA4846" s="9"/>
      <c r="AB4846" s="9"/>
      <c r="AC4846" s="9"/>
      <c r="AD4846" s="9"/>
      <c r="AE4846" s="9"/>
      <c r="AF4846" s="9"/>
      <c r="AG4846" s="9"/>
      <c r="AH4846" s="9"/>
      <c r="AI4846" s="9"/>
      <c r="AJ4846" s="9"/>
      <c r="AK4846" s="9"/>
      <c r="AL4846" s="9"/>
      <c r="AM4846" s="9"/>
      <c r="AN4846" s="9"/>
      <c r="AO4846" s="9"/>
      <c r="AP4846" s="9"/>
      <c r="AQ4846" s="9"/>
      <c r="AR4846" s="9"/>
      <c r="AS4846" s="9"/>
      <c r="AT4846" s="9"/>
      <c r="AU4846" s="9"/>
      <c r="AV4846" s="9"/>
      <c r="AW4846" s="9"/>
      <c r="AX4846" s="9"/>
      <c r="AY4846" s="9"/>
      <c r="AZ4846" s="9"/>
      <c r="BA4846" s="9"/>
      <c r="BB4846" s="9"/>
      <c r="BC4846" s="9"/>
      <c r="BD4846" s="9"/>
      <c r="BE4846" s="9"/>
      <c r="BF4846" s="9"/>
      <c r="BG4846" s="9"/>
      <c r="BH4846" s="9"/>
      <c r="BI4846" s="9"/>
      <c r="BJ4846" s="9"/>
      <c r="BK4846" s="9"/>
      <c r="BL4846" s="9"/>
      <c r="BM4846" s="9"/>
      <c r="BN4846" s="9"/>
      <c r="BO4846" s="9"/>
      <c r="BP4846" s="9"/>
      <c r="BQ4846" s="9"/>
      <c r="BR4846" s="9"/>
      <c r="BS4846" s="9"/>
      <c r="BT4846" s="9"/>
      <c r="BU4846" s="9"/>
      <c r="BV4846" s="9"/>
      <c r="BW4846" s="9"/>
      <c r="BX4846" s="9"/>
      <c r="BY4846" s="9"/>
      <c r="BZ4846" s="9"/>
    </row>
    <row r="4847" spans="1:78">
      <c r="A4847" s="9"/>
      <c r="B4847" s="10"/>
      <c r="D4847" s="9"/>
      <c r="E4847" s="9"/>
      <c r="F4847" s="9"/>
      <c r="G4847" s="9"/>
      <c r="H4847" s="9"/>
      <c r="I4847" s="9"/>
      <c r="J4847" s="9"/>
      <c r="K4847" s="9"/>
      <c r="L4847" s="9"/>
      <c r="M4847" s="9"/>
      <c r="N4847" s="9"/>
      <c r="O4847" s="9"/>
      <c r="P4847" s="9"/>
      <c r="Q4847" s="9"/>
      <c r="R4847" s="9"/>
      <c r="S4847" s="9"/>
      <c r="T4847" s="9"/>
      <c r="U4847" s="9"/>
      <c r="V4847" s="9"/>
      <c r="W4847" s="9"/>
      <c r="X4847" s="9"/>
      <c r="Y4847" s="9"/>
      <c r="Z4847" s="9"/>
      <c r="AA4847" s="9"/>
      <c r="AB4847" s="9"/>
      <c r="AC4847" s="9"/>
      <c r="AD4847" s="9"/>
      <c r="AE4847" s="9"/>
      <c r="AF4847" s="9"/>
      <c r="AG4847" s="9"/>
      <c r="AH4847" s="9"/>
      <c r="AI4847" s="9"/>
      <c r="AJ4847" s="9"/>
      <c r="AK4847" s="9"/>
      <c r="AL4847" s="9"/>
      <c r="AM4847" s="9"/>
      <c r="AN4847" s="9"/>
      <c r="AO4847" s="9"/>
      <c r="AP4847" s="9"/>
      <c r="AQ4847" s="9"/>
      <c r="AR4847" s="9"/>
      <c r="AS4847" s="9"/>
      <c r="AT4847" s="9"/>
      <c r="AU4847" s="9"/>
      <c r="AV4847" s="9"/>
      <c r="AW4847" s="9"/>
      <c r="AX4847" s="9"/>
      <c r="AY4847" s="9"/>
      <c r="AZ4847" s="9"/>
      <c r="BA4847" s="9"/>
      <c r="BB4847" s="9"/>
      <c r="BC4847" s="9"/>
      <c r="BD4847" s="9"/>
      <c r="BE4847" s="9"/>
      <c r="BF4847" s="9"/>
      <c r="BG4847" s="9"/>
      <c r="BH4847" s="9"/>
      <c r="BI4847" s="9"/>
      <c r="BJ4847" s="9"/>
      <c r="BK4847" s="9"/>
      <c r="BL4847" s="9"/>
      <c r="BM4847" s="9"/>
      <c r="BN4847" s="9"/>
      <c r="BO4847" s="9"/>
      <c r="BP4847" s="9"/>
      <c r="BQ4847" s="9"/>
      <c r="BR4847" s="9"/>
      <c r="BS4847" s="9"/>
      <c r="BT4847" s="9"/>
      <c r="BU4847" s="9"/>
      <c r="BV4847" s="9"/>
      <c r="BW4847" s="9"/>
      <c r="BX4847" s="9"/>
      <c r="BY4847" s="9"/>
      <c r="BZ4847" s="9"/>
    </row>
    <row r="4848" spans="1:78">
      <c r="A4848" s="9"/>
      <c r="B4848" s="10"/>
      <c r="D4848" s="9"/>
      <c r="E4848" s="9"/>
      <c r="F4848" s="9"/>
      <c r="G4848" s="9"/>
      <c r="H4848" s="9"/>
      <c r="I4848" s="9"/>
      <c r="J4848" s="9"/>
      <c r="K4848" s="9"/>
      <c r="L4848" s="9"/>
      <c r="M4848" s="9"/>
      <c r="N4848" s="9"/>
      <c r="O4848" s="9"/>
      <c r="P4848" s="9"/>
      <c r="Q4848" s="9"/>
      <c r="R4848" s="9"/>
      <c r="S4848" s="9"/>
      <c r="T4848" s="9"/>
      <c r="U4848" s="9"/>
      <c r="V4848" s="9"/>
      <c r="W4848" s="9"/>
      <c r="X4848" s="9"/>
      <c r="Y4848" s="9"/>
      <c r="Z4848" s="9"/>
      <c r="AA4848" s="9"/>
      <c r="AB4848" s="9"/>
      <c r="AC4848" s="9"/>
      <c r="AD4848" s="9"/>
      <c r="AE4848" s="9"/>
      <c r="AF4848" s="9"/>
      <c r="AG4848" s="9"/>
      <c r="AH4848" s="9"/>
      <c r="AI4848" s="9"/>
      <c r="AJ4848" s="9"/>
      <c r="AK4848" s="9"/>
      <c r="AL4848" s="9"/>
      <c r="AM4848" s="9"/>
      <c r="AN4848" s="9"/>
      <c r="AO4848" s="9"/>
      <c r="AP4848" s="9"/>
      <c r="AQ4848" s="9"/>
      <c r="AR4848" s="9"/>
      <c r="AS4848" s="9"/>
      <c r="AT4848" s="9"/>
      <c r="AU4848" s="9"/>
      <c r="AV4848" s="9"/>
      <c r="AW4848" s="9"/>
      <c r="AX4848" s="9"/>
      <c r="AY4848" s="9"/>
      <c r="AZ4848" s="9"/>
      <c r="BA4848" s="9"/>
      <c r="BB4848" s="9"/>
      <c r="BC4848" s="9"/>
      <c r="BD4848" s="9"/>
      <c r="BE4848" s="9"/>
      <c r="BF4848" s="9"/>
      <c r="BG4848" s="9"/>
      <c r="BH4848" s="9"/>
      <c r="BI4848" s="9"/>
      <c r="BJ4848" s="9"/>
      <c r="BK4848" s="9"/>
      <c r="BL4848" s="9"/>
      <c r="BM4848" s="9"/>
      <c r="BN4848" s="9"/>
      <c r="BO4848" s="9"/>
      <c r="BP4848" s="9"/>
      <c r="BQ4848" s="9"/>
      <c r="BR4848" s="9"/>
      <c r="BS4848" s="9"/>
      <c r="BT4848" s="9"/>
      <c r="BU4848" s="9"/>
      <c r="BV4848" s="9"/>
      <c r="BW4848" s="9"/>
      <c r="BX4848" s="9"/>
      <c r="BY4848" s="9"/>
      <c r="BZ4848" s="9"/>
    </row>
    <row r="4849" spans="1:78">
      <c r="A4849" s="9"/>
      <c r="B4849" s="10"/>
      <c r="D4849" s="9"/>
      <c r="E4849" s="9"/>
      <c r="F4849" s="9"/>
      <c r="G4849" s="9"/>
      <c r="H4849" s="9"/>
      <c r="I4849" s="9"/>
      <c r="J4849" s="9"/>
      <c r="K4849" s="9"/>
      <c r="L4849" s="9"/>
      <c r="M4849" s="9"/>
      <c r="N4849" s="9"/>
      <c r="O4849" s="9"/>
      <c r="P4849" s="9"/>
      <c r="Q4849" s="9"/>
      <c r="R4849" s="9"/>
      <c r="S4849" s="9"/>
      <c r="T4849" s="9"/>
      <c r="U4849" s="9"/>
      <c r="V4849" s="9"/>
      <c r="W4849" s="9"/>
      <c r="X4849" s="9"/>
      <c r="Y4849" s="9"/>
      <c r="Z4849" s="9"/>
      <c r="AA4849" s="9"/>
      <c r="AB4849" s="9"/>
      <c r="AC4849" s="9"/>
      <c r="AD4849" s="9"/>
      <c r="AE4849" s="9"/>
      <c r="AF4849" s="9"/>
      <c r="AG4849" s="9"/>
      <c r="AH4849" s="9"/>
      <c r="AI4849" s="9"/>
      <c r="AJ4849" s="9"/>
      <c r="AK4849" s="9"/>
      <c r="AL4849" s="9"/>
      <c r="AM4849" s="9"/>
      <c r="AN4849" s="9"/>
      <c r="AO4849" s="9"/>
      <c r="AP4849" s="9"/>
      <c r="AQ4849" s="9"/>
      <c r="AR4849" s="9"/>
      <c r="AS4849" s="9"/>
      <c r="AT4849" s="9"/>
      <c r="AU4849" s="9"/>
      <c r="AV4849" s="9"/>
      <c r="AW4849" s="9"/>
      <c r="AX4849" s="9"/>
      <c r="AY4849" s="9"/>
      <c r="AZ4849" s="9"/>
      <c r="BA4849" s="9"/>
      <c r="BB4849" s="9"/>
      <c r="BC4849" s="9"/>
      <c r="BD4849" s="9"/>
      <c r="BE4849" s="9"/>
      <c r="BF4849" s="9"/>
      <c r="BG4849" s="9"/>
      <c r="BH4849" s="9"/>
      <c r="BI4849" s="9"/>
      <c r="BJ4849" s="9"/>
      <c r="BK4849" s="9"/>
      <c r="BL4849" s="9"/>
      <c r="BM4849" s="9"/>
      <c r="BN4849" s="9"/>
      <c r="BO4849" s="9"/>
      <c r="BP4849" s="9"/>
      <c r="BQ4849" s="9"/>
      <c r="BR4849" s="9"/>
      <c r="BS4849" s="9"/>
      <c r="BT4849" s="9"/>
      <c r="BU4849" s="9"/>
      <c r="BV4849" s="9"/>
      <c r="BW4849" s="9"/>
      <c r="BX4849" s="9"/>
      <c r="BY4849" s="9"/>
      <c r="BZ4849" s="9"/>
    </row>
    <row r="4850" spans="1:78">
      <c r="A4850" s="9"/>
      <c r="B4850" s="10"/>
      <c r="D4850" s="9"/>
      <c r="E4850" s="9"/>
      <c r="F4850" s="9"/>
      <c r="G4850" s="9"/>
      <c r="H4850" s="9"/>
      <c r="I4850" s="9"/>
      <c r="J4850" s="9"/>
      <c r="K4850" s="9"/>
      <c r="L4850" s="9"/>
      <c r="M4850" s="9"/>
      <c r="N4850" s="9"/>
      <c r="O4850" s="9"/>
      <c r="P4850" s="9"/>
      <c r="Q4850" s="9"/>
      <c r="R4850" s="9"/>
      <c r="S4850" s="9"/>
      <c r="T4850" s="9"/>
      <c r="U4850" s="9"/>
      <c r="V4850" s="9"/>
      <c r="W4850" s="9"/>
      <c r="X4850" s="9"/>
      <c r="Y4850" s="9"/>
      <c r="Z4850" s="9"/>
      <c r="AA4850" s="9"/>
      <c r="AB4850" s="9"/>
      <c r="AC4850" s="9"/>
      <c r="AD4850" s="9"/>
      <c r="AE4850" s="9"/>
      <c r="AF4850" s="9"/>
      <c r="AG4850" s="9"/>
      <c r="AH4850" s="9"/>
      <c r="AI4850" s="9"/>
      <c r="AJ4850" s="9"/>
      <c r="AK4850" s="9"/>
      <c r="AL4850" s="9"/>
      <c r="AM4850" s="9"/>
      <c r="AN4850" s="9"/>
      <c r="AO4850" s="9"/>
      <c r="AP4850" s="9"/>
      <c r="AQ4850" s="9"/>
      <c r="AR4850" s="9"/>
      <c r="AS4850" s="9"/>
      <c r="AT4850" s="9"/>
      <c r="AU4850" s="9"/>
      <c r="AV4850" s="9"/>
      <c r="AW4850" s="9"/>
      <c r="AX4850" s="9"/>
      <c r="AY4850" s="9"/>
      <c r="AZ4850" s="9"/>
      <c r="BA4850" s="9"/>
      <c r="BB4850" s="9"/>
      <c r="BC4850" s="9"/>
      <c r="BD4850" s="9"/>
      <c r="BE4850" s="9"/>
      <c r="BF4850" s="9"/>
      <c r="BG4850" s="9"/>
      <c r="BH4850" s="9"/>
      <c r="BI4850" s="9"/>
      <c r="BJ4850" s="9"/>
      <c r="BK4850" s="9"/>
      <c r="BL4850" s="9"/>
      <c r="BM4850" s="9"/>
      <c r="BN4850" s="9"/>
      <c r="BO4850" s="9"/>
      <c r="BP4850" s="9"/>
      <c r="BQ4850" s="9"/>
      <c r="BR4850" s="9"/>
      <c r="BS4850" s="9"/>
      <c r="BT4850" s="9"/>
      <c r="BU4850" s="9"/>
      <c r="BV4850" s="9"/>
      <c r="BW4850" s="9"/>
      <c r="BX4850" s="9"/>
      <c r="BY4850" s="9"/>
      <c r="BZ4850" s="9"/>
    </row>
    <row r="4851" spans="1:78">
      <c r="A4851" s="9"/>
      <c r="B4851" s="10"/>
      <c r="D4851" s="9"/>
      <c r="E4851" s="9"/>
      <c r="F4851" s="9"/>
      <c r="G4851" s="9"/>
      <c r="H4851" s="9"/>
      <c r="I4851" s="9"/>
      <c r="J4851" s="9"/>
      <c r="K4851" s="9"/>
      <c r="L4851" s="9"/>
      <c r="M4851" s="9"/>
      <c r="N4851" s="9"/>
      <c r="O4851" s="9"/>
      <c r="P4851" s="9"/>
      <c r="Q4851" s="9"/>
      <c r="R4851" s="9"/>
      <c r="S4851" s="9"/>
      <c r="T4851" s="9"/>
      <c r="U4851" s="9"/>
      <c r="V4851" s="9"/>
      <c r="W4851" s="9"/>
      <c r="X4851" s="9"/>
      <c r="Y4851" s="9"/>
      <c r="Z4851" s="9"/>
      <c r="AA4851" s="9"/>
      <c r="AB4851" s="9"/>
      <c r="AC4851" s="9"/>
      <c r="AD4851" s="9"/>
      <c r="AE4851" s="9"/>
      <c r="AF4851" s="9"/>
      <c r="AG4851" s="9"/>
      <c r="AH4851" s="9"/>
      <c r="AI4851" s="9"/>
      <c r="AJ4851" s="9"/>
      <c r="AK4851" s="9"/>
      <c r="AL4851" s="9"/>
      <c r="AM4851" s="9"/>
      <c r="AN4851" s="9"/>
      <c r="AO4851" s="9"/>
      <c r="AP4851" s="9"/>
      <c r="AQ4851" s="9"/>
      <c r="AR4851" s="9"/>
      <c r="AS4851" s="9"/>
      <c r="AT4851" s="9"/>
      <c r="AU4851" s="9"/>
      <c r="AV4851" s="9"/>
      <c r="AW4851" s="9"/>
      <c r="AX4851" s="9"/>
      <c r="AY4851" s="9"/>
      <c r="AZ4851" s="9"/>
      <c r="BA4851" s="9"/>
      <c r="BB4851" s="9"/>
      <c r="BC4851" s="9"/>
      <c r="BD4851" s="9"/>
      <c r="BE4851" s="9"/>
      <c r="BF4851" s="9"/>
      <c r="BG4851" s="9"/>
      <c r="BH4851" s="9"/>
      <c r="BI4851" s="9"/>
      <c r="BJ4851" s="9"/>
      <c r="BK4851" s="9"/>
      <c r="BL4851" s="9"/>
      <c r="BM4851" s="9"/>
      <c r="BN4851" s="9"/>
      <c r="BO4851" s="9"/>
      <c r="BP4851" s="9"/>
      <c r="BQ4851" s="9"/>
      <c r="BR4851" s="9"/>
      <c r="BS4851" s="9"/>
      <c r="BT4851" s="9"/>
      <c r="BU4851" s="9"/>
      <c r="BV4851" s="9"/>
      <c r="BW4851" s="9"/>
      <c r="BX4851" s="9"/>
      <c r="BY4851" s="9"/>
      <c r="BZ4851" s="9"/>
    </row>
    <row r="4852" spans="1:78">
      <c r="A4852" s="9"/>
      <c r="B4852" s="10"/>
      <c r="D4852" s="9"/>
      <c r="E4852" s="9"/>
      <c r="F4852" s="9"/>
      <c r="G4852" s="9"/>
      <c r="H4852" s="9"/>
      <c r="I4852" s="9"/>
      <c r="J4852" s="9"/>
      <c r="K4852" s="9"/>
      <c r="L4852" s="9"/>
      <c r="M4852" s="9"/>
      <c r="N4852" s="9"/>
      <c r="O4852" s="9"/>
      <c r="P4852" s="9"/>
      <c r="Q4852" s="9"/>
      <c r="R4852" s="9"/>
      <c r="S4852" s="9"/>
      <c r="T4852" s="9"/>
      <c r="U4852" s="9"/>
      <c r="V4852" s="9"/>
      <c r="W4852" s="9"/>
      <c r="X4852" s="9"/>
      <c r="Y4852" s="9"/>
      <c r="Z4852" s="9"/>
      <c r="AA4852" s="9"/>
      <c r="AB4852" s="9"/>
      <c r="AC4852" s="9"/>
      <c r="AD4852" s="9"/>
      <c r="AE4852" s="9"/>
      <c r="AF4852" s="9"/>
      <c r="AG4852" s="9"/>
      <c r="AH4852" s="9"/>
      <c r="AI4852" s="9"/>
      <c r="AJ4852" s="9"/>
      <c r="AK4852" s="9"/>
      <c r="AL4852" s="9"/>
      <c r="AM4852" s="9"/>
      <c r="AN4852" s="9"/>
      <c r="AO4852" s="9"/>
      <c r="AP4852" s="9"/>
      <c r="AQ4852" s="9"/>
      <c r="AR4852" s="9"/>
      <c r="AS4852" s="9"/>
      <c r="AT4852" s="9"/>
      <c r="AU4852" s="9"/>
      <c r="AV4852" s="9"/>
      <c r="AW4852" s="9"/>
      <c r="AX4852" s="9"/>
      <c r="AY4852" s="9"/>
      <c r="AZ4852" s="9"/>
      <c r="BA4852" s="9"/>
      <c r="BB4852" s="9"/>
      <c r="BC4852" s="9"/>
      <c r="BD4852" s="9"/>
      <c r="BE4852" s="9"/>
      <c r="BF4852" s="9"/>
      <c r="BG4852" s="9"/>
      <c r="BH4852" s="9"/>
      <c r="BI4852" s="9"/>
      <c r="BJ4852" s="9"/>
      <c r="BK4852" s="9"/>
      <c r="BL4852" s="9"/>
      <c r="BM4852" s="9"/>
      <c r="BN4852" s="9"/>
      <c r="BO4852" s="9"/>
      <c r="BP4852" s="9"/>
      <c r="BQ4852" s="9"/>
      <c r="BR4852" s="9"/>
      <c r="BS4852" s="9"/>
      <c r="BT4852" s="9"/>
      <c r="BU4852" s="9"/>
      <c r="BV4852" s="9"/>
      <c r="BW4852" s="9"/>
      <c r="BX4852" s="9"/>
      <c r="BY4852" s="9"/>
      <c r="BZ4852" s="9"/>
    </row>
    <row r="4853" spans="1:78">
      <c r="A4853" s="9"/>
      <c r="B4853" s="10"/>
      <c r="D4853" s="9"/>
      <c r="E4853" s="9"/>
      <c r="F4853" s="9"/>
      <c r="G4853" s="9"/>
      <c r="H4853" s="9"/>
      <c r="I4853" s="9"/>
      <c r="J4853" s="9"/>
      <c r="K4853" s="9"/>
      <c r="L4853" s="9"/>
      <c r="M4853" s="9"/>
      <c r="N4853" s="9"/>
      <c r="O4853" s="9"/>
      <c r="P4853" s="9"/>
      <c r="Q4853" s="9"/>
      <c r="R4853" s="9"/>
      <c r="S4853" s="9"/>
      <c r="T4853" s="9"/>
      <c r="U4853" s="9"/>
      <c r="V4853" s="9"/>
      <c r="W4853" s="9"/>
      <c r="X4853" s="9"/>
      <c r="Y4853" s="9"/>
      <c r="Z4853" s="9"/>
      <c r="AA4853" s="9"/>
      <c r="AB4853" s="9"/>
      <c r="AC4853" s="9"/>
      <c r="AD4853" s="9"/>
      <c r="AE4853" s="9"/>
      <c r="AF4853" s="9"/>
      <c r="AG4853" s="9"/>
      <c r="AH4853" s="9"/>
      <c r="AI4853" s="9"/>
      <c r="AJ4853" s="9"/>
      <c r="AK4853" s="9"/>
      <c r="AL4853" s="9"/>
      <c r="AM4853" s="9"/>
      <c r="AN4853" s="9"/>
      <c r="AO4853" s="9"/>
      <c r="AP4853" s="9"/>
      <c r="AQ4853" s="9"/>
      <c r="AR4853" s="9"/>
      <c r="AS4853" s="9"/>
      <c r="AT4853" s="9"/>
      <c r="AU4853" s="9"/>
      <c r="AV4853" s="9"/>
      <c r="AW4853" s="9"/>
      <c r="AX4853" s="9"/>
      <c r="AY4853" s="9"/>
      <c r="AZ4853" s="9"/>
      <c r="BA4853" s="9"/>
      <c r="BB4853" s="9"/>
      <c r="BC4853" s="9"/>
      <c r="BD4853" s="9"/>
      <c r="BE4853" s="9"/>
      <c r="BF4853" s="9"/>
      <c r="BG4853" s="9"/>
      <c r="BH4853" s="9"/>
      <c r="BI4853" s="9"/>
      <c r="BJ4853" s="9"/>
      <c r="BK4853" s="9"/>
      <c r="BL4853" s="9"/>
      <c r="BM4853" s="9"/>
      <c r="BN4853" s="9"/>
      <c r="BO4853" s="9"/>
      <c r="BP4853" s="9"/>
      <c r="BQ4853" s="9"/>
      <c r="BR4853" s="9"/>
      <c r="BS4853" s="9"/>
      <c r="BT4853" s="9"/>
      <c r="BU4853" s="9"/>
      <c r="BV4853" s="9"/>
      <c r="BW4853" s="9"/>
      <c r="BX4853" s="9"/>
      <c r="BY4853" s="9"/>
      <c r="BZ4853" s="9"/>
    </row>
    <row r="4854" spans="1:78">
      <c r="A4854" s="9"/>
      <c r="B4854" s="10"/>
      <c r="D4854" s="9"/>
      <c r="E4854" s="9"/>
      <c r="F4854" s="9"/>
      <c r="G4854" s="9"/>
      <c r="H4854" s="9"/>
      <c r="I4854" s="9"/>
      <c r="J4854" s="9"/>
      <c r="K4854" s="9"/>
      <c r="L4854" s="9"/>
      <c r="M4854" s="9"/>
      <c r="N4854" s="9"/>
      <c r="O4854" s="9"/>
      <c r="P4854" s="9"/>
      <c r="Q4854" s="9"/>
      <c r="R4854" s="9"/>
      <c r="S4854" s="9"/>
      <c r="T4854" s="9"/>
      <c r="U4854" s="9"/>
      <c r="V4854" s="9"/>
      <c r="W4854" s="9"/>
      <c r="X4854" s="9"/>
      <c r="Y4854" s="9"/>
      <c r="Z4854" s="9"/>
      <c r="AA4854" s="9"/>
      <c r="AB4854" s="9"/>
      <c r="AC4854" s="9"/>
      <c r="AD4854" s="9"/>
      <c r="AE4854" s="9"/>
      <c r="AF4854" s="9"/>
      <c r="AG4854" s="9"/>
      <c r="AH4854" s="9"/>
      <c r="AI4854" s="9"/>
      <c r="AJ4854" s="9"/>
      <c r="AK4854" s="9"/>
      <c r="AL4854" s="9"/>
      <c r="AM4854" s="9"/>
      <c r="AN4854" s="9"/>
      <c r="AO4854" s="9"/>
      <c r="AP4854" s="9"/>
      <c r="AQ4854" s="9"/>
      <c r="AR4854" s="9"/>
      <c r="AS4854" s="9"/>
      <c r="AT4854" s="9"/>
      <c r="AU4854" s="9"/>
      <c r="AV4854" s="9"/>
      <c r="AW4854" s="9"/>
      <c r="AX4854" s="9"/>
      <c r="AY4854" s="9"/>
      <c r="AZ4854" s="9"/>
      <c r="BA4854" s="9"/>
      <c r="BB4854" s="9"/>
      <c r="BC4854" s="9"/>
      <c r="BD4854" s="9"/>
      <c r="BE4854" s="9"/>
      <c r="BF4854" s="9"/>
      <c r="BG4854" s="9"/>
      <c r="BH4854" s="9"/>
      <c r="BI4854" s="9"/>
      <c r="BJ4854" s="9"/>
      <c r="BK4854" s="9"/>
      <c r="BL4854" s="9"/>
      <c r="BM4854" s="9"/>
      <c r="BN4854" s="9"/>
      <c r="BO4854" s="9"/>
      <c r="BP4854" s="9"/>
      <c r="BQ4854" s="9"/>
      <c r="BR4854" s="9"/>
      <c r="BS4854" s="9"/>
      <c r="BT4854" s="9"/>
      <c r="BU4854" s="9"/>
      <c r="BV4854" s="9"/>
      <c r="BW4854" s="9"/>
      <c r="BX4854" s="9"/>
      <c r="BY4854" s="9"/>
      <c r="BZ4854" s="9"/>
    </row>
    <row r="4855" spans="1:78">
      <c r="A4855" s="9"/>
      <c r="B4855" s="10"/>
      <c r="D4855" s="9"/>
      <c r="E4855" s="9"/>
      <c r="F4855" s="9"/>
      <c r="G4855" s="9"/>
      <c r="H4855" s="9"/>
      <c r="I4855" s="9"/>
      <c r="J4855" s="9"/>
      <c r="K4855" s="9"/>
      <c r="L4855" s="9"/>
      <c r="M4855" s="9"/>
      <c r="N4855" s="9"/>
      <c r="O4855" s="9"/>
      <c r="P4855" s="9"/>
      <c r="Q4855" s="9"/>
      <c r="R4855" s="9"/>
      <c r="S4855" s="9"/>
      <c r="T4855" s="9"/>
      <c r="U4855" s="9"/>
      <c r="V4855" s="9"/>
      <c r="W4855" s="9"/>
      <c r="X4855" s="9"/>
      <c r="Y4855" s="9"/>
      <c r="Z4855" s="9"/>
      <c r="AA4855" s="9"/>
      <c r="AB4855" s="9"/>
      <c r="AC4855" s="9"/>
      <c r="AD4855" s="9"/>
      <c r="AE4855" s="9"/>
      <c r="AF4855" s="9"/>
      <c r="AG4855" s="9"/>
      <c r="AH4855" s="9"/>
      <c r="AI4855" s="9"/>
      <c r="AJ4855" s="9"/>
      <c r="AK4855" s="9"/>
      <c r="AL4855" s="9"/>
      <c r="AM4855" s="9"/>
      <c r="AN4855" s="9"/>
      <c r="AO4855" s="9"/>
      <c r="AP4855" s="9"/>
      <c r="AQ4855" s="9"/>
      <c r="AR4855" s="9"/>
      <c r="AS4855" s="9"/>
      <c r="AT4855" s="9"/>
      <c r="AU4855" s="9"/>
      <c r="AV4855" s="9"/>
      <c r="AW4855" s="9"/>
      <c r="AX4855" s="9"/>
      <c r="AY4855" s="9"/>
      <c r="AZ4855" s="9"/>
      <c r="BA4855" s="9"/>
      <c r="BB4855" s="9"/>
      <c r="BC4855" s="9"/>
      <c r="BD4855" s="9"/>
      <c r="BE4855" s="9"/>
      <c r="BF4855" s="9"/>
      <c r="BG4855" s="9"/>
      <c r="BH4855" s="9"/>
      <c r="BI4855" s="9"/>
      <c r="BJ4855" s="9"/>
      <c r="BK4855" s="9"/>
      <c r="BL4855" s="9"/>
      <c r="BM4855" s="9"/>
      <c r="BN4855" s="9"/>
      <c r="BO4855" s="9"/>
      <c r="BP4855" s="9"/>
      <c r="BQ4855" s="9"/>
      <c r="BR4855" s="9"/>
      <c r="BS4855" s="9"/>
      <c r="BT4855" s="9"/>
      <c r="BU4855" s="9"/>
      <c r="BV4855" s="9"/>
      <c r="BW4855" s="9"/>
      <c r="BX4855" s="9"/>
      <c r="BY4855" s="9"/>
      <c r="BZ4855" s="9"/>
    </row>
    <row r="4856" spans="1:78">
      <c r="A4856" s="9"/>
      <c r="B4856" s="10"/>
      <c r="D4856" s="9"/>
      <c r="E4856" s="9"/>
      <c r="F4856" s="9"/>
      <c r="G4856" s="9"/>
      <c r="H4856" s="9"/>
      <c r="I4856" s="9"/>
      <c r="J4856" s="9"/>
      <c r="K4856" s="9"/>
      <c r="L4856" s="9"/>
      <c r="M4856" s="9"/>
      <c r="N4856" s="9"/>
      <c r="O4856" s="9"/>
      <c r="P4856" s="9"/>
      <c r="Q4856" s="9"/>
      <c r="R4856" s="9"/>
      <c r="S4856" s="9"/>
      <c r="T4856" s="9"/>
      <c r="U4856" s="9"/>
      <c r="V4856" s="9"/>
      <c r="W4856" s="9"/>
      <c r="X4856" s="9"/>
      <c r="Y4856" s="9"/>
      <c r="Z4856" s="9"/>
      <c r="AA4856" s="9"/>
      <c r="AB4856" s="9"/>
      <c r="AC4856" s="9"/>
      <c r="AD4856" s="9"/>
      <c r="AE4856" s="9"/>
      <c r="AF4856" s="9"/>
      <c r="AG4856" s="9"/>
      <c r="AH4856" s="9"/>
      <c r="AI4856" s="9"/>
      <c r="AJ4856" s="9"/>
      <c r="AK4856" s="9"/>
      <c r="AL4856" s="9"/>
      <c r="AM4856" s="9"/>
      <c r="AN4856" s="9"/>
      <c r="AO4856" s="9"/>
      <c r="AP4856" s="9"/>
      <c r="AQ4856" s="9"/>
      <c r="AR4856" s="9"/>
      <c r="AS4856" s="9"/>
      <c r="AT4856" s="9"/>
      <c r="AU4856" s="9"/>
      <c r="AV4856" s="9"/>
      <c r="AW4856" s="9"/>
      <c r="AX4856" s="9"/>
      <c r="AY4856" s="9"/>
      <c r="AZ4856" s="9"/>
      <c r="BA4856" s="9"/>
      <c r="BB4856" s="9"/>
      <c r="BC4856" s="9"/>
      <c r="BD4856" s="9"/>
      <c r="BE4856" s="9"/>
      <c r="BF4856" s="9"/>
      <c r="BG4856" s="9"/>
      <c r="BH4856" s="9"/>
      <c r="BI4856" s="9"/>
      <c r="BJ4856" s="9"/>
      <c r="BK4856" s="9"/>
      <c r="BL4856" s="9"/>
      <c r="BM4856" s="9"/>
      <c r="BN4856" s="9"/>
      <c r="BO4856" s="9"/>
      <c r="BP4856" s="9"/>
      <c r="BQ4856" s="9"/>
      <c r="BR4856" s="9"/>
      <c r="BS4856" s="9"/>
      <c r="BT4856" s="9"/>
      <c r="BU4856" s="9"/>
      <c r="BV4856" s="9"/>
      <c r="BW4856" s="9"/>
      <c r="BX4856" s="9"/>
      <c r="BY4856" s="9"/>
      <c r="BZ4856" s="9"/>
    </row>
    <row r="4857" spans="1:78">
      <c r="A4857" s="9"/>
      <c r="B4857" s="10"/>
      <c r="D4857" s="9"/>
      <c r="E4857" s="9"/>
      <c r="F4857" s="9"/>
      <c r="G4857" s="9"/>
      <c r="H4857" s="9"/>
      <c r="I4857" s="9"/>
      <c r="J4857" s="9"/>
      <c r="K4857" s="9"/>
      <c r="L4857" s="9"/>
      <c r="M4857" s="9"/>
      <c r="N4857" s="9"/>
      <c r="O4857" s="9"/>
      <c r="P4857" s="9"/>
      <c r="Q4857" s="9"/>
      <c r="R4857" s="9"/>
      <c r="S4857" s="9"/>
      <c r="T4857" s="9"/>
      <c r="U4857" s="9"/>
      <c r="V4857" s="9"/>
      <c r="W4857" s="9"/>
      <c r="X4857" s="9"/>
      <c r="Y4857" s="9"/>
      <c r="Z4857" s="9"/>
      <c r="AA4857" s="9"/>
      <c r="AB4857" s="9"/>
      <c r="AC4857" s="9"/>
      <c r="AD4857" s="9"/>
      <c r="AE4857" s="9"/>
      <c r="AF4857" s="9"/>
      <c r="AG4857" s="9"/>
      <c r="AH4857" s="9"/>
      <c r="AI4857" s="9"/>
      <c r="AJ4857" s="9"/>
      <c r="AK4857" s="9"/>
      <c r="AL4857" s="9"/>
      <c r="AM4857" s="9"/>
      <c r="AN4857" s="9"/>
      <c r="AO4857" s="9"/>
      <c r="AP4857" s="9"/>
      <c r="AQ4857" s="9"/>
      <c r="AR4857" s="9"/>
      <c r="AS4857" s="9"/>
      <c r="AT4857" s="9"/>
      <c r="AU4857" s="9"/>
      <c r="AV4857" s="9"/>
      <c r="AW4857" s="9"/>
      <c r="AX4857" s="9"/>
      <c r="AY4857" s="9"/>
      <c r="AZ4857" s="9"/>
      <c r="BA4857" s="9"/>
      <c r="BB4857" s="9"/>
      <c r="BC4857" s="9"/>
      <c r="BD4857" s="9"/>
      <c r="BE4857" s="9"/>
      <c r="BF4857" s="9"/>
      <c r="BG4857" s="9"/>
      <c r="BH4857" s="9"/>
      <c r="BI4857" s="9"/>
      <c r="BJ4857" s="9"/>
      <c r="BK4857" s="9"/>
      <c r="BL4857" s="9"/>
      <c r="BM4857" s="9"/>
      <c r="BN4857" s="9"/>
      <c r="BO4857" s="9"/>
      <c r="BP4857" s="9"/>
      <c r="BQ4857" s="9"/>
      <c r="BR4857" s="9"/>
      <c r="BS4857" s="9"/>
      <c r="BT4857" s="9"/>
      <c r="BU4857" s="9"/>
      <c r="BV4857" s="9"/>
      <c r="BW4857" s="9"/>
      <c r="BX4857" s="9"/>
      <c r="BY4857" s="9"/>
      <c r="BZ4857" s="9"/>
    </row>
    <row r="4858" spans="1:78">
      <c r="A4858" s="9"/>
      <c r="B4858" s="10"/>
      <c r="D4858" s="9"/>
      <c r="E4858" s="9"/>
      <c r="F4858" s="9"/>
      <c r="G4858" s="9"/>
      <c r="H4858" s="9"/>
      <c r="I4858" s="9"/>
      <c r="J4858" s="9"/>
      <c r="K4858" s="9"/>
      <c r="L4858" s="9"/>
      <c r="M4858" s="9"/>
      <c r="N4858" s="9"/>
      <c r="O4858" s="9"/>
      <c r="P4858" s="9"/>
      <c r="Q4858" s="9"/>
      <c r="R4858" s="9"/>
      <c r="S4858" s="9"/>
      <c r="T4858" s="9"/>
      <c r="U4858" s="9"/>
      <c r="V4858" s="9"/>
      <c r="W4858" s="9"/>
      <c r="X4858" s="9"/>
      <c r="Y4858" s="9"/>
      <c r="Z4858" s="9"/>
      <c r="AA4858" s="9"/>
      <c r="AB4858" s="9"/>
      <c r="AC4858" s="9"/>
      <c r="AD4858" s="9"/>
      <c r="AE4858" s="9"/>
      <c r="AF4858" s="9"/>
      <c r="AG4858" s="9"/>
      <c r="AH4858" s="9"/>
      <c r="AI4858" s="9"/>
      <c r="AJ4858" s="9"/>
      <c r="AK4858" s="9"/>
      <c r="AL4858" s="9"/>
      <c r="AM4858" s="9"/>
      <c r="AN4858" s="9"/>
      <c r="AO4858" s="9"/>
      <c r="AP4858" s="9"/>
      <c r="AQ4858" s="9"/>
      <c r="AR4858" s="9"/>
      <c r="AS4858" s="9"/>
      <c r="AT4858" s="9"/>
      <c r="AU4858" s="9"/>
      <c r="AV4858" s="9"/>
      <c r="AW4858" s="9"/>
      <c r="AX4858" s="9"/>
      <c r="AY4858" s="9"/>
      <c r="AZ4858" s="9"/>
      <c r="BA4858" s="9"/>
      <c r="BB4858" s="9"/>
      <c r="BC4858" s="9"/>
      <c r="BD4858" s="9"/>
      <c r="BE4858" s="9"/>
      <c r="BF4858" s="9"/>
      <c r="BG4858" s="9"/>
      <c r="BH4858" s="9"/>
      <c r="BI4858" s="9"/>
      <c r="BJ4858" s="9"/>
      <c r="BK4858" s="9"/>
      <c r="BL4858" s="9"/>
      <c r="BM4858" s="9"/>
      <c r="BN4858" s="9"/>
      <c r="BO4858" s="9"/>
      <c r="BP4858" s="9"/>
      <c r="BQ4858" s="9"/>
      <c r="BR4858" s="9"/>
      <c r="BS4858" s="9"/>
      <c r="BT4858" s="9"/>
      <c r="BU4858" s="9"/>
      <c r="BV4858" s="9"/>
      <c r="BW4858" s="9"/>
      <c r="BX4858" s="9"/>
      <c r="BY4858" s="9"/>
      <c r="BZ4858" s="9"/>
    </row>
    <row r="4859" spans="1:78">
      <c r="A4859" s="9"/>
      <c r="B4859" s="10"/>
      <c r="D4859" s="9"/>
      <c r="E4859" s="9"/>
      <c r="F4859" s="9"/>
      <c r="G4859" s="9"/>
      <c r="H4859" s="9"/>
      <c r="I4859" s="9"/>
      <c r="J4859" s="9"/>
      <c r="K4859" s="9"/>
      <c r="L4859" s="9"/>
      <c r="M4859" s="9"/>
      <c r="N4859" s="9"/>
      <c r="O4859" s="9"/>
      <c r="P4859" s="9"/>
      <c r="Q4859" s="9"/>
      <c r="R4859" s="9"/>
      <c r="S4859" s="9"/>
      <c r="T4859" s="9"/>
      <c r="U4859" s="9"/>
      <c r="V4859" s="9"/>
      <c r="W4859" s="9"/>
      <c r="X4859" s="9"/>
      <c r="Y4859" s="9"/>
      <c r="Z4859" s="9"/>
      <c r="AA4859" s="9"/>
      <c r="AB4859" s="9"/>
      <c r="AC4859" s="9"/>
      <c r="AD4859" s="9"/>
      <c r="AE4859" s="9"/>
      <c r="AF4859" s="9"/>
      <c r="AG4859" s="9"/>
      <c r="AH4859" s="9"/>
      <c r="AI4859" s="9"/>
      <c r="AJ4859" s="9"/>
      <c r="AK4859" s="9"/>
      <c r="AL4859" s="9"/>
      <c r="AM4859" s="9"/>
      <c r="AN4859" s="9"/>
      <c r="AO4859" s="9"/>
      <c r="AP4859" s="9"/>
      <c r="AQ4859" s="9"/>
      <c r="AR4859" s="9"/>
      <c r="AS4859" s="9"/>
      <c r="AT4859" s="9"/>
      <c r="AU4859" s="9"/>
      <c r="AV4859" s="9"/>
      <c r="AW4859" s="9"/>
      <c r="AX4859" s="9"/>
      <c r="AY4859" s="9"/>
      <c r="AZ4859" s="9"/>
      <c r="BA4859" s="9"/>
      <c r="BB4859" s="9"/>
      <c r="BC4859" s="9"/>
      <c r="BD4859" s="9"/>
      <c r="BE4859" s="9"/>
      <c r="BF4859" s="9"/>
      <c r="BG4859" s="9"/>
      <c r="BH4859" s="9"/>
      <c r="BI4859" s="9"/>
      <c r="BJ4859" s="9"/>
      <c r="BK4859" s="9"/>
      <c r="BL4859" s="9"/>
      <c r="BM4859" s="9"/>
      <c r="BN4859" s="9"/>
      <c r="BO4859" s="9"/>
      <c r="BP4859" s="9"/>
      <c r="BQ4859" s="9"/>
      <c r="BR4859" s="9"/>
      <c r="BS4859" s="9"/>
      <c r="BT4859" s="9"/>
      <c r="BU4859" s="9"/>
      <c r="BV4859" s="9"/>
      <c r="BW4859" s="9"/>
      <c r="BX4859" s="9"/>
      <c r="BY4859" s="9"/>
      <c r="BZ4859" s="9"/>
    </row>
    <row r="4860" spans="1:78">
      <c r="A4860" s="9"/>
      <c r="B4860" s="10"/>
      <c r="D4860" s="9"/>
      <c r="E4860" s="9"/>
      <c r="F4860" s="9"/>
      <c r="G4860" s="9"/>
      <c r="H4860" s="9"/>
      <c r="I4860" s="9"/>
      <c r="J4860" s="9"/>
      <c r="K4860" s="9"/>
      <c r="L4860" s="9"/>
      <c r="M4860" s="9"/>
      <c r="N4860" s="9"/>
      <c r="O4860" s="9"/>
      <c r="P4860" s="9"/>
      <c r="Q4860" s="9"/>
      <c r="R4860" s="9"/>
      <c r="S4860" s="9"/>
      <c r="T4860" s="9"/>
      <c r="U4860" s="9"/>
      <c r="V4860" s="9"/>
      <c r="W4860" s="9"/>
      <c r="X4860" s="9"/>
      <c r="Y4860" s="9"/>
      <c r="Z4860" s="9"/>
      <c r="AA4860" s="9"/>
      <c r="AB4860" s="9"/>
      <c r="AC4860" s="9"/>
      <c r="AD4860" s="9"/>
      <c r="AE4860" s="9"/>
      <c r="AF4860" s="9"/>
      <c r="AG4860" s="9"/>
      <c r="AH4860" s="9"/>
      <c r="AI4860" s="9"/>
      <c r="AJ4860" s="9"/>
      <c r="AK4860" s="9"/>
      <c r="AL4860" s="9"/>
      <c r="AM4860" s="9"/>
      <c r="AN4860" s="9"/>
      <c r="AO4860" s="9"/>
      <c r="AP4860" s="9"/>
      <c r="AQ4860" s="9"/>
      <c r="AR4860" s="9"/>
      <c r="AS4860" s="9"/>
      <c r="AT4860" s="9"/>
      <c r="AU4860" s="9"/>
      <c r="AV4860" s="9"/>
      <c r="AW4860" s="9"/>
      <c r="AX4860" s="9"/>
      <c r="AY4860" s="9"/>
      <c r="AZ4860" s="9"/>
      <c r="BA4860" s="9"/>
      <c r="BB4860" s="9"/>
      <c r="BC4860" s="9"/>
      <c r="BD4860" s="9"/>
      <c r="BE4860" s="9"/>
      <c r="BF4860" s="9"/>
      <c r="BG4860" s="9"/>
      <c r="BH4860" s="9"/>
      <c r="BI4860" s="9"/>
      <c r="BJ4860" s="9"/>
      <c r="BK4860" s="9"/>
      <c r="BL4860" s="9"/>
      <c r="BM4860" s="9"/>
      <c r="BN4860" s="9"/>
      <c r="BO4860" s="9"/>
      <c r="BP4860" s="9"/>
      <c r="BQ4860" s="9"/>
      <c r="BR4860" s="9"/>
      <c r="BS4860" s="9"/>
      <c r="BT4860" s="9"/>
      <c r="BU4860" s="9"/>
      <c r="BV4860" s="9"/>
      <c r="BW4860" s="9"/>
      <c r="BX4860" s="9"/>
      <c r="BY4860" s="9"/>
      <c r="BZ4860" s="9"/>
    </row>
    <row r="4861" spans="1:78">
      <c r="A4861" s="9"/>
      <c r="B4861" s="10"/>
      <c r="D4861" s="9"/>
      <c r="E4861" s="9"/>
      <c r="F4861" s="9"/>
      <c r="G4861" s="9"/>
      <c r="H4861" s="9"/>
      <c r="I4861" s="9"/>
      <c r="J4861" s="9"/>
      <c r="K4861" s="9"/>
      <c r="L4861" s="9"/>
      <c r="M4861" s="9"/>
      <c r="N4861" s="9"/>
      <c r="O4861" s="9"/>
      <c r="P4861" s="9"/>
      <c r="Q4861" s="9"/>
      <c r="R4861" s="9"/>
      <c r="S4861" s="9"/>
      <c r="T4861" s="9"/>
      <c r="U4861" s="9"/>
      <c r="V4861" s="9"/>
      <c r="W4861" s="9"/>
      <c r="X4861" s="9"/>
      <c r="Y4861" s="9"/>
      <c r="Z4861" s="9"/>
      <c r="AA4861" s="9"/>
      <c r="AB4861" s="9"/>
      <c r="AC4861" s="9"/>
      <c r="AD4861" s="9"/>
      <c r="AE4861" s="9"/>
      <c r="AF4861" s="9"/>
      <c r="AG4861" s="9"/>
      <c r="AH4861" s="9"/>
      <c r="AI4861" s="9"/>
      <c r="AJ4861" s="9"/>
      <c r="AK4861" s="9"/>
      <c r="AL4861" s="9"/>
      <c r="AM4861" s="9"/>
      <c r="AN4861" s="9"/>
      <c r="AO4861" s="9"/>
      <c r="AP4861" s="9"/>
      <c r="AQ4861" s="9"/>
      <c r="AR4861" s="9"/>
      <c r="AS4861" s="9"/>
      <c r="AT4861" s="9"/>
      <c r="AU4861" s="9"/>
      <c r="AV4861" s="9"/>
      <c r="AW4861" s="9"/>
      <c r="AX4861" s="9"/>
      <c r="AY4861" s="9"/>
      <c r="AZ4861" s="9"/>
      <c r="BA4861" s="9"/>
      <c r="BB4861" s="9"/>
      <c r="BC4861" s="9"/>
      <c r="BD4861" s="9"/>
      <c r="BE4861" s="9"/>
      <c r="BF4861" s="9"/>
      <c r="BG4861" s="9"/>
      <c r="BH4861" s="9"/>
      <c r="BI4861" s="9"/>
      <c r="BJ4861" s="9"/>
      <c r="BK4861" s="9"/>
      <c r="BL4861" s="9"/>
      <c r="BM4861" s="9"/>
      <c r="BN4861" s="9"/>
      <c r="BO4861" s="9"/>
      <c r="BP4861" s="9"/>
      <c r="BQ4861" s="9"/>
      <c r="BR4861" s="9"/>
      <c r="BS4861" s="9"/>
      <c r="BT4861" s="9"/>
      <c r="BU4861" s="9"/>
      <c r="BV4861" s="9"/>
      <c r="BW4861" s="9"/>
      <c r="BX4861" s="9"/>
      <c r="BY4861" s="9"/>
      <c r="BZ4861" s="9"/>
    </row>
    <row r="4862" spans="1:78">
      <c r="A4862" s="9"/>
      <c r="B4862" s="10"/>
      <c r="D4862" s="9"/>
      <c r="E4862" s="9"/>
      <c r="F4862" s="9"/>
      <c r="G4862" s="9"/>
      <c r="H4862" s="9"/>
      <c r="I4862" s="9"/>
      <c r="J4862" s="9"/>
      <c r="K4862" s="9"/>
      <c r="L4862" s="9"/>
      <c r="M4862" s="9"/>
      <c r="N4862" s="9"/>
      <c r="O4862" s="9"/>
      <c r="P4862" s="9"/>
      <c r="Q4862" s="9"/>
      <c r="R4862" s="9"/>
      <c r="S4862" s="9"/>
      <c r="T4862" s="9"/>
      <c r="U4862" s="9"/>
      <c r="V4862" s="9"/>
      <c r="W4862" s="9"/>
      <c r="X4862" s="9"/>
      <c r="Y4862" s="9"/>
      <c r="Z4862" s="9"/>
      <c r="AA4862" s="9"/>
      <c r="AB4862" s="9"/>
      <c r="AC4862" s="9"/>
      <c r="AD4862" s="9"/>
      <c r="AE4862" s="9"/>
      <c r="AF4862" s="9"/>
      <c r="AG4862" s="9"/>
      <c r="AH4862" s="9"/>
      <c r="AI4862" s="9"/>
      <c r="AJ4862" s="9"/>
      <c r="AK4862" s="9"/>
      <c r="AL4862" s="9"/>
      <c r="AM4862" s="9"/>
      <c r="AN4862" s="9"/>
      <c r="AO4862" s="9"/>
      <c r="AP4862" s="9"/>
      <c r="AQ4862" s="9"/>
      <c r="AR4862" s="9"/>
      <c r="AS4862" s="9"/>
      <c r="AT4862" s="9"/>
      <c r="AU4862" s="9"/>
      <c r="AV4862" s="9"/>
      <c r="AW4862" s="9"/>
      <c r="AX4862" s="9"/>
      <c r="AY4862" s="9"/>
      <c r="AZ4862" s="9"/>
      <c r="BA4862" s="9"/>
      <c r="BB4862" s="9"/>
      <c r="BC4862" s="9"/>
      <c r="BD4862" s="9"/>
      <c r="BE4862" s="9"/>
      <c r="BF4862" s="9"/>
      <c r="BG4862" s="9"/>
      <c r="BH4862" s="9"/>
      <c r="BI4862" s="9"/>
      <c r="BJ4862" s="9"/>
      <c r="BK4862" s="9"/>
      <c r="BL4862" s="9"/>
      <c r="BM4862" s="9"/>
      <c r="BN4862" s="9"/>
      <c r="BO4862" s="9"/>
      <c r="BP4862" s="9"/>
      <c r="BQ4862" s="9"/>
      <c r="BR4862" s="9"/>
      <c r="BS4862" s="9"/>
      <c r="BT4862" s="9"/>
      <c r="BU4862" s="9"/>
      <c r="BV4862" s="9"/>
      <c r="BW4862" s="9"/>
      <c r="BX4862" s="9"/>
      <c r="BY4862" s="9"/>
      <c r="BZ4862" s="9"/>
    </row>
    <row r="4863" spans="1:78">
      <c r="A4863" s="9"/>
      <c r="B4863" s="10"/>
      <c r="D4863" s="9"/>
      <c r="E4863" s="9"/>
      <c r="F4863" s="9"/>
      <c r="G4863" s="9"/>
      <c r="H4863" s="9"/>
      <c r="I4863" s="9"/>
      <c r="J4863" s="9"/>
      <c r="K4863" s="9"/>
      <c r="L4863" s="9"/>
      <c r="M4863" s="9"/>
      <c r="N4863" s="9"/>
      <c r="O4863" s="9"/>
      <c r="P4863" s="9"/>
      <c r="Q4863" s="9"/>
      <c r="R4863" s="9"/>
      <c r="S4863" s="9"/>
      <c r="T4863" s="9"/>
      <c r="U4863" s="9"/>
      <c r="V4863" s="9"/>
      <c r="W4863" s="9"/>
      <c r="X4863" s="9"/>
      <c r="Y4863" s="9"/>
      <c r="Z4863" s="9"/>
      <c r="AA4863" s="9"/>
      <c r="AB4863" s="9"/>
      <c r="AC4863" s="9"/>
      <c r="AD4863" s="9"/>
      <c r="AE4863" s="9"/>
      <c r="AF4863" s="9"/>
      <c r="AG4863" s="9"/>
      <c r="AH4863" s="9"/>
      <c r="AI4863" s="9"/>
      <c r="AJ4863" s="9"/>
      <c r="AK4863" s="9"/>
      <c r="AL4863" s="9"/>
      <c r="AM4863" s="9"/>
      <c r="AN4863" s="9"/>
      <c r="AO4863" s="9"/>
      <c r="AP4863" s="9"/>
      <c r="AQ4863" s="9"/>
      <c r="AR4863" s="9"/>
      <c r="AS4863" s="9"/>
      <c r="AT4863" s="9"/>
      <c r="AU4863" s="9"/>
      <c r="AV4863" s="9"/>
      <c r="AW4863" s="9"/>
      <c r="AX4863" s="9"/>
      <c r="AY4863" s="9"/>
      <c r="AZ4863" s="9"/>
      <c r="BA4863" s="9"/>
      <c r="BB4863" s="9"/>
      <c r="BC4863" s="9"/>
      <c r="BD4863" s="9"/>
      <c r="BE4863" s="9"/>
      <c r="BF4863" s="9"/>
      <c r="BG4863" s="9"/>
      <c r="BH4863" s="9"/>
      <c r="BI4863" s="9"/>
      <c r="BJ4863" s="9"/>
      <c r="BK4863" s="9"/>
      <c r="BL4863" s="9"/>
      <c r="BM4863" s="9"/>
      <c r="BN4863" s="9"/>
      <c r="BO4863" s="9"/>
      <c r="BP4863" s="9"/>
      <c r="BQ4863" s="9"/>
      <c r="BR4863" s="9"/>
      <c r="BS4863" s="9"/>
      <c r="BT4863" s="9"/>
      <c r="BU4863" s="9"/>
      <c r="BV4863" s="9"/>
      <c r="BW4863" s="9"/>
      <c r="BX4863" s="9"/>
      <c r="BY4863" s="9"/>
      <c r="BZ4863" s="9"/>
    </row>
    <row r="4864" spans="1:78">
      <c r="A4864" s="9"/>
      <c r="B4864" s="10"/>
      <c r="D4864" s="9"/>
      <c r="E4864" s="9"/>
      <c r="F4864" s="9"/>
      <c r="G4864" s="9"/>
      <c r="H4864" s="9"/>
      <c r="I4864" s="9"/>
      <c r="J4864" s="9"/>
      <c r="K4864" s="9"/>
      <c r="L4864" s="9"/>
      <c r="M4864" s="9"/>
      <c r="N4864" s="9"/>
      <c r="O4864" s="9"/>
      <c r="P4864" s="9"/>
      <c r="Q4864" s="9"/>
      <c r="R4864" s="9"/>
      <c r="S4864" s="9"/>
      <c r="T4864" s="9"/>
      <c r="U4864" s="9"/>
      <c r="V4864" s="9"/>
      <c r="W4864" s="9"/>
      <c r="X4864" s="9"/>
      <c r="Y4864" s="9"/>
      <c r="Z4864" s="9"/>
      <c r="AA4864" s="9"/>
      <c r="AB4864" s="9"/>
      <c r="AC4864" s="9"/>
      <c r="AD4864" s="9"/>
      <c r="AE4864" s="9"/>
      <c r="AF4864" s="9"/>
      <c r="AG4864" s="9"/>
      <c r="AH4864" s="9"/>
      <c r="AI4864" s="9"/>
      <c r="AJ4864" s="9"/>
      <c r="AK4864" s="9"/>
      <c r="AL4864" s="9"/>
      <c r="AM4864" s="9"/>
      <c r="AN4864" s="9"/>
      <c r="AO4864" s="9"/>
      <c r="AP4864" s="9"/>
      <c r="AQ4864" s="9"/>
      <c r="AR4864" s="9"/>
      <c r="AS4864" s="9"/>
      <c r="AT4864" s="9"/>
      <c r="AU4864" s="9"/>
      <c r="AV4864" s="9"/>
      <c r="AW4864" s="9"/>
      <c r="AX4864" s="9"/>
      <c r="AY4864" s="9"/>
      <c r="AZ4864" s="9"/>
      <c r="BA4864" s="9"/>
      <c r="BB4864" s="9"/>
      <c r="BC4864" s="9"/>
      <c r="BD4864" s="9"/>
      <c r="BE4864" s="9"/>
      <c r="BF4864" s="9"/>
      <c r="BG4864" s="9"/>
      <c r="BH4864" s="9"/>
      <c r="BI4864" s="9"/>
      <c r="BJ4864" s="9"/>
      <c r="BK4864" s="9"/>
      <c r="BL4864" s="9"/>
      <c r="BM4864" s="9"/>
      <c r="BN4864" s="9"/>
      <c r="BO4864" s="9"/>
      <c r="BP4864" s="9"/>
      <c r="BQ4864" s="9"/>
      <c r="BR4864" s="9"/>
      <c r="BS4864" s="9"/>
      <c r="BT4864" s="9"/>
      <c r="BU4864" s="9"/>
      <c r="BV4864" s="9"/>
      <c r="BW4864" s="9"/>
      <c r="BX4864" s="9"/>
      <c r="BY4864" s="9"/>
      <c r="BZ4864" s="9"/>
    </row>
    <row r="4865" spans="1:78">
      <c r="A4865" s="9"/>
      <c r="B4865" s="10"/>
      <c r="D4865" s="9"/>
      <c r="E4865" s="9"/>
      <c r="F4865" s="9"/>
      <c r="G4865" s="9"/>
      <c r="H4865" s="9"/>
      <c r="I4865" s="9"/>
      <c r="J4865" s="9"/>
      <c r="K4865" s="9"/>
      <c r="L4865" s="9"/>
      <c r="M4865" s="9"/>
      <c r="N4865" s="9"/>
      <c r="O4865" s="9"/>
      <c r="P4865" s="9"/>
      <c r="Q4865" s="9"/>
      <c r="R4865" s="9"/>
      <c r="S4865" s="9"/>
      <c r="T4865" s="9"/>
      <c r="U4865" s="9"/>
      <c r="V4865" s="9"/>
      <c r="W4865" s="9"/>
      <c r="X4865" s="9"/>
      <c r="Y4865" s="9"/>
      <c r="Z4865" s="9"/>
      <c r="AA4865" s="9"/>
      <c r="AB4865" s="9"/>
      <c r="AC4865" s="9"/>
      <c r="AD4865" s="9"/>
      <c r="AE4865" s="9"/>
      <c r="AF4865" s="9"/>
      <c r="AG4865" s="9"/>
      <c r="AH4865" s="9"/>
      <c r="AI4865" s="9"/>
      <c r="AJ4865" s="9"/>
      <c r="AK4865" s="9"/>
      <c r="AL4865" s="9"/>
      <c r="AM4865" s="9"/>
      <c r="AN4865" s="9"/>
      <c r="AO4865" s="9"/>
      <c r="AP4865" s="9"/>
      <c r="AQ4865" s="9"/>
      <c r="AR4865" s="9"/>
      <c r="AS4865" s="9"/>
      <c r="AT4865" s="9"/>
      <c r="AU4865" s="9"/>
      <c r="AV4865" s="9"/>
      <c r="AW4865" s="9"/>
      <c r="AX4865" s="9"/>
      <c r="AY4865" s="9"/>
      <c r="AZ4865" s="9"/>
      <c r="BA4865" s="9"/>
      <c r="BB4865" s="9"/>
      <c r="BC4865" s="9"/>
      <c r="BD4865" s="9"/>
      <c r="BE4865" s="9"/>
      <c r="BF4865" s="9"/>
      <c r="BG4865" s="9"/>
      <c r="BH4865" s="9"/>
      <c r="BI4865" s="9"/>
      <c r="BJ4865" s="9"/>
      <c r="BK4865" s="9"/>
      <c r="BL4865" s="9"/>
      <c r="BM4865" s="9"/>
      <c r="BN4865" s="9"/>
      <c r="BO4865" s="9"/>
      <c r="BP4865" s="9"/>
      <c r="BQ4865" s="9"/>
      <c r="BR4865" s="9"/>
      <c r="BS4865" s="9"/>
      <c r="BT4865" s="9"/>
      <c r="BU4865" s="9"/>
      <c r="BV4865" s="9"/>
      <c r="BW4865" s="9"/>
      <c r="BX4865" s="9"/>
      <c r="BY4865" s="9"/>
      <c r="BZ4865" s="9"/>
    </row>
    <row r="4866" spans="1:78">
      <c r="A4866" s="9"/>
      <c r="B4866" s="10"/>
      <c r="D4866" s="9"/>
      <c r="E4866" s="9"/>
      <c r="F4866" s="9"/>
      <c r="G4866" s="9"/>
      <c r="H4866" s="9"/>
      <c r="I4866" s="9"/>
      <c r="J4866" s="9"/>
      <c r="K4866" s="9"/>
      <c r="L4866" s="9"/>
      <c r="M4866" s="9"/>
      <c r="N4866" s="9"/>
      <c r="O4866" s="9"/>
      <c r="P4866" s="9"/>
      <c r="Q4866" s="9"/>
      <c r="R4866" s="9"/>
      <c r="S4866" s="9"/>
      <c r="T4866" s="9"/>
      <c r="U4866" s="9"/>
      <c r="V4866" s="9"/>
      <c r="W4866" s="9"/>
      <c r="X4866" s="9"/>
      <c r="Y4866" s="9"/>
      <c r="Z4866" s="9"/>
      <c r="AA4866" s="9"/>
      <c r="AB4866" s="9"/>
      <c r="AC4866" s="9"/>
      <c r="AD4866" s="9"/>
      <c r="AE4866" s="9"/>
      <c r="AF4866" s="9"/>
      <c r="AG4866" s="9"/>
      <c r="AH4866" s="9"/>
      <c r="AI4866" s="9"/>
      <c r="AJ4866" s="9"/>
      <c r="AK4866" s="9"/>
      <c r="AL4866" s="9"/>
      <c r="AM4866" s="9"/>
      <c r="AN4866" s="9"/>
      <c r="AO4866" s="9"/>
      <c r="AP4866" s="9"/>
      <c r="AQ4866" s="9"/>
      <c r="AR4866" s="9"/>
      <c r="AS4866" s="9"/>
      <c r="AT4866" s="9"/>
      <c r="AU4866" s="9"/>
      <c r="AV4866" s="9"/>
      <c r="AW4866" s="9"/>
      <c r="AX4866" s="9"/>
      <c r="AY4866" s="9"/>
      <c r="AZ4866" s="9"/>
      <c r="BA4866" s="9"/>
      <c r="BB4866" s="9"/>
      <c r="BC4866" s="9"/>
      <c r="BD4866" s="9"/>
      <c r="BE4866" s="9"/>
      <c r="BF4866" s="9"/>
      <c r="BG4866" s="9"/>
      <c r="BH4866" s="9"/>
      <c r="BI4866" s="9"/>
      <c r="BJ4866" s="9"/>
      <c r="BK4866" s="9"/>
      <c r="BL4866" s="9"/>
      <c r="BM4866" s="9"/>
      <c r="BN4866" s="9"/>
      <c r="BO4866" s="9"/>
      <c r="BP4866" s="9"/>
      <c r="BQ4866" s="9"/>
      <c r="BR4866" s="9"/>
      <c r="BS4866" s="9"/>
      <c r="BT4866" s="9"/>
      <c r="BU4866" s="9"/>
      <c r="BV4866" s="9"/>
      <c r="BW4866" s="9"/>
      <c r="BX4866" s="9"/>
      <c r="BY4866" s="9"/>
      <c r="BZ4866" s="9"/>
    </row>
    <row r="4867" spans="1:78">
      <c r="A4867" s="9"/>
      <c r="B4867" s="10"/>
      <c r="D4867" s="9"/>
      <c r="E4867" s="9"/>
      <c r="F4867" s="9"/>
      <c r="G4867" s="9"/>
      <c r="H4867" s="9"/>
      <c r="I4867" s="9"/>
      <c r="J4867" s="9"/>
      <c r="K4867" s="9"/>
      <c r="L4867" s="9"/>
      <c r="M4867" s="9"/>
      <c r="N4867" s="9"/>
      <c r="O4867" s="9"/>
      <c r="P4867" s="9"/>
      <c r="Q4867" s="9"/>
      <c r="R4867" s="9"/>
      <c r="S4867" s="9"/>
      <c r="T4867" s="9"/>
      <c r="U4867" s="9"/>
      <c r="V4867" s="9"/>
      <c r="W4867" s="9"/>
      <c r="X4867" s="9"/>
      <c r="Y4867" s="9"/>
      <c r="Z4867" s="9"/>
      <c r="AA4867" s="9"/>
      <c r="AB4867" s="9"/>
      <c r="AC4867" s="9"/>
      <c r="AD4867" s="9"/>
      <c r="AE4867" s="9"/>
      <c r="AF4867" s="9"/>
      <c r="AG4867" s="9"/>
      <c r="AH4867" s="9"/>
      <c r="AI4867" s="9"/>
      <c r="AJ4867" s="9"/>
      <c r="AK4867" s="9"/>
      <c r="AL4867" s="9"/>
      <c r="AM4867" s="9"/>
      <c r="AN4867" s="9"/>
      <c r="AO4867" s="9"/>
      <c r="AP4867" s="9"/>
      <c r="AQ4867" s="9"/>
      <c r="AR4867" s="9"/>
      <c r="AS4867" s="9"/>
      <c r="AT4867" s="9"/>
      <c r="AU4867" s="9"/>
      <c r="AV4867" s="9"/>
      <c r="AW4867" s="9"/>
      <c r="AX4867" s="9"/>
      <c r="AY4867" s="9"/>
      <c r="AZ4867" s="9"/>
      <c r="BA4867" s="9"/>
      <c r="BB4867" s="9"/>
      <c r="BC4867" s="9"/>
      <c r="BD4867" s="9"/>
      <c r="BE4867" s="9"/>
      <c r="BF4867" s="9"/>
      <c r="BG4867" s="9"/>
      <c r="BH4867" s="9"/>
      <c r="BI4867" s="9"/>
      <c r="BJ4867" s="9"/>
      <c r="BK4867" s="9"/>
      <c r="BL4867" s="9"/>
      <c r="BM4867" s="9"/>
      <c r="BN4867" s="9"/>
      <c r="BO4867" s="9"/>
      <c r="BP4867" s="9"/>
      <c r="BQ4867" s="9"/>
      <c r="BR4867" s="9"/>
      <c r="BS4867" s="9"/>
      <c r="BT4867" s="9"/>
      <c r="BU4867" s="9"/>
      <c r="BV4867" s="9"/>
      <c r="BW4867" s="9"/>
      <c r="BX4867" s="9"/>
      <c r="BY4867" s="9"/>
      <c r="BZ4867" s="9"/>
    </row>
    <row r="4868" spans="1:78">
      <c r="A4868" s="9"/>
      <c r="B4868" s="10"/>
      <c r="D4868" s="9"/>
      <c r="E4868" s="9"/>
      <c r="F4868" s="9"/>
      <c r="G4868" s="9"/>
      <c r="H4868" s="9"/>
      <c r="I4868" s="9"/>
      <c r="J4868" s="9"/>
      <c r="K4868" s="9"/>
      <c r="L4868" s="9"/>
      <c r="M4868" s="9"/>
      <c r="N4868" s="9"/>
      <c r="O4868" s="9"/>
      <c r="P4868" s="9"/>
      <c r="Q4868" s="9"/>
      <c r="R4868" s="9"/>
      <c r="S4868" s="9"/>
      <c r="T4868" s="9"/>
      <c r="U4868" s="9"/>
      <c r="V4868" s="9"/>
      <c r="W4868" s="9"/>
      <c r="X4868" s="9"/>
      <c r="Y4868" s="9"/>
      <c r="Z4868" s="9"/>
      <c r="AA4868" s="9"/>
      <c r="AB4868" s="9"/>
      <c r="AC4868" s="9"/>
      <c r="AD4868" s="9"/>
      <c r="AE4868" s="9"/>
      <c r="AF4868" s="9"/>
      <c r="AG4868" s="9"/>
      <c r="AH4868" s="9"/>
      <c r="AI4868" s="9"/>
      <c r="AJ4868" s="9"/>
      <c r="AK4868" s="9"/>
      <c r="AL4868" s="9"/>
      <c r="AM4868" s="9"/>
      <c r="AN4868" s="9"/>
      <c r="AO4868" s="9"/>
      <c r="AP4868" s="9"/>
      <c r="AQ4868" s="9"/>
      <c r="AR4868" s="9"/>
      <c r="AS4868" s="9"/>
      <c r="AT4868" s="9"/>
      <c r="AU4868" s="9"/>
      <c r="AV4868" s="9"/>
      <c r="AW4868" s="9"/>
      <c r="AX4868" s="9"/>
      <c r="AY4868" s="9"/>
      <c r="AZ4868" s="9"/>
      <c r="BA4868" s="9"/>
      <c r="BB4868" s="9"/>
      <c r="BC4868" s="9"/>
      <c r="BD4868" s="9"/>
      <c r="BE4868" s="9"/>
      <c r="BF4868" s="9"/>
      <c r="BG4868" s="9"/>
      <c r="BH4868" s="9"/>
      <c r="BI4868" s="9"/>
      <c r="BJ4868" s="9"/>
      <c r="BK4868" s="9"/>
      <c r="BL4868" s="9"/>
      <c r="BM4868" s="9"/>
      <c r="BN4868" s="9"/>
      <c r="BO4868" s="9"/>
      <c r="BP4868" s="9"/>
      <c r="BQ4868" s="9"/>
      <c r="BR4868" s="9"/>
      <c r="BS4868" s="9"/>
      <c r="BT4868" s="9"/>
      <c r="BU4868" s="9"/>
      <c r="BV4868" s="9"/>
      <c r="BW4868" s="9"/>
      <c r="BX4868" s="9"/>
      <c r="BY4868" s="9"/>
      <c r="BZ4868" s="9"/>
    </row>
    <row r="4869" spans="1:78">
      <c r="A4869" s="9"/>
      <c r="B4869" s="10"/>
      <c r="D4869" s="9"/>
      <c r="E4869" s="9"/>
      <c r="F4869" s="9"/>
      <c r="G4869" s="9"/>
      <c r="H4869" s="9"/>
      <c r="I4869" s="9"/>
      <c r="J4869" s="9"/>
      <c r="K4869" s="9"/>
      <c r="L4869" s="9"/>
      <c r="M4869" s="9"/>
      <c r="N4869" s="9"/>
      <c r="O4869" s="9"/>
      <c r="P4869" s="9"/>
      <c r="Q4869" s="9"/>
      <c r="R4869" s="9"/>
      <c r="S4869" s="9"/>
      <c r="T4869" s="9"/>
      <c r="U4869" s="9"/>
      <c r="V4869" s="9"/>
      <c r="W4869" s="9"/>
      <c r="X4869" s="9"/>
      <c r="Y4869" s="9"/>
      <c r="Z4869" s="9"/>
      <c r="AA4869" s="9"/>
      <c r="AB4869" s="9"/>
      <c r="AC4869" s="9"/>
      <c r="AD4869" s="9"/>
      <c r="AE4869" s="9"/>
      <c r="AF4869" s="9"/>
      <c r="AG4869" s="9"/>
      <c r="AH4869" s="9"/>
      <c r="AI4869" s="9"/>
      <c r="AJ4869" s="9"/>
      <c r="AK4869" s="9"/>
      <c r="AL4869" s="9"/>
      <c r="AM4869" s="9"/>
      <c r="AN4869" s="9"/>
      <c r="AO4869" s="9"/>
      <c r="AP4869" s="9"/>
      <c r="AQ4869" s="9"/>
      <c r="AR4869" s="9"/>
      <c r="AS4869" s="9"/>
      <c r="AT4869" s="9"/>
      <c r="AU4869" s="9"/>
      <c r="AV4869" s="9"/>
      <c r="AW4869" s="9"/>
      <c r="AX4869" s="9"/>
      <c r="AY4869" s="9"/>
      <c r="AZ4869" s="9"/>
      <c r="BA4869" s="9"/>
      <c r="BB4869" s="9"/>
      <c r="BC4869" s="9"/>
      <c r="BD4869" s="9"/>
      <c r="BE4869" s="9"/>
      <c r="BF4869" s="9"/>
      <c r="BG4869" s="9"/>
      <c r="BH4869" s="9"/>
      <c r="BI4869" s="9"/>
      <c r="BJ4869" s="9"/>
      <c r="BK4869" s="9"/>
      <c r="BL4869" s="9"/>
      <c r="BM4869" s="9"/>
      <c r="BN4869" s="9"/>
      <c r="BO4869" s="9"/>
      <c r="BP4869" s="9"/>
      <c r="BQ4869" s="9"/>
      <c r="BR4869" s="9"/>
      <c r="BS4869" s="9"/>
      <c r="BT4869" s="9"/>
      <c r="BU4869" s="9"/>
      <c r="BV4869" s="9"/>
      <c r="BW4869" s="9"/>
      <c r="BX4869" s="9"/>
      <c r="BY4869" s="9"/>
      <c r="BZ4869" s="9"/>
    </row>
    <row r="4870" spans="1:78">
      <c r="A4870" s="9"/>
      <c r="B4870" s="10"/>
      <c r="D4870" s="9"/>
      <c r="E4870" s="9"/>
      <c r="F4870" s="9"/>
      <c r="G4870" s="9"/>
      <c r="H4870" s="9"/>
      <c r="I4870" s="9"/>
      <c r="J4870" s="9"/>
      <c r="K4870" s="9"/>
      <c r="L4870" s="9"/>
      <c r="M4870" s="9"/>
      <c r="N4870" s="9"/>
      <c r="O4870" s="9"/>
      <c r="P4870" s="9"/>
      <c r="Q4870" s="9"/>
      <c r="R4870" s="9"/>
      <c r="S4870" s="9"/>
      <c r="T4870" s="9"/>
      <c r="U4870" s="9"/>
      <c r="V4870" s="9"/>
      <c r="W4870" s="9"/>
      <c r="X4870" s="9"/>
      <c r="Y4870" s="9"/>
      <c r="Z4870" s="9"/>
      <c r="AA4870" s="9"/>
      <c r="AB4870" s="9"/>
      <c r="AC4870" s="9"/>
      <c r="AD4870" s="9"/>
      <c r="AE4870" s="9"/>
      <c r="AF4870" s="9"/>
      <c r="AG4870" s="9"/>
      <c r="AH4870" s="9"/>
      <c r="AI4870" s="9"/>
      <c r="AJ4870" s="9"/>
      <c r="AK4870" s="9"/>
      <c r="AL4870" s="9"/>
      <c r="AM4870" s="9"/>
      <c r="AN4870" s="9"/>
      <c r="AO4870" s="9"/>
      <c r="AP4870" s="9"/>
      <c r="AQ4870" s="9"/>
      <c r="AR4870" s="9"/>
      <c r="AS4870" s="9"/>
      <c r="AT4870" s="9"/>
      <c r="AU4870" s="9"/>
      <c r="AV4870" s="9"/>
      <c r="AW4870" s="9"/>
      <c r="AX4870" s="9"/>
      <c r="AY4870" s="9"/>
      <c r="AZ4870" s="9"/>
      <c r="BA4870" s="9"/>
      <c r="BB4870" s="9"/>
      <c r="BC4870" s="9"/>
      <c r="BD4870" s="9"/>
      <c r="BE4870" s="9"/>
      <c r="BF4870" s="9"/>
      <c r="BG4870" s="9"/>
      <c r="BH4870" s="9"/>
      <c r="BI4870" s="9"/>
      <c r="BJ4870" s="9"/>
      <c r="BK4870" s="9"/>
      <c r="BL4870" s="9"/>
      <c r="BM4870" s="9"/>
      <c r="BN4870" s="9"/>
      <c r="BO4870" s="9"/>
      <c r="BP4870" s="9"/>
      <c r="BQ4870" s="9"/>
      <c r="BR4870" s="9"/>
      <c r="BS4870" s="9"/>
      <c r="BT4870" s="9"/>
      <c r="BU4870" s="9"/>
      <c r="BV4870" s="9"/>
      <c r="BW4870" s="9"/>
      <c r="BX4870" s="9"/>
      <c r="BY4870" s="9"/>
      <c r="BZ4870" s="9"/>
    </row>
    <row r="4871" spans="1:78">
      <c r="A4871" s="9"/>
      <c r="B4871" s="10"/>
      <c r="D4871" s="9"/>
      <c r="E4871" s="9"/>
      <c r="F4871" s="9"/>
      <c r="G4871" s="9"/>
      <c r="H4871" s="9"/>
      <c r="I4871" s="9"/>
      <c r="J4871" s="9"/>
      <c r="K4871" s="9"/>
      <c r="L4871" s="9"/>
      <c r="M4871" s="9"/>
      <c r="N4871" s="9"/>
      <c r="O4871" s="9"/>
      <c r="P4871" s="9"/>
      <c r="Q4871" s="9"/>
      <c r="R4871" s="9"/>
      <c r="S4871" s="9"/>
      <c r="T4871" s="9"/>
      <c r="U4871" s="9"/>
      <c r="V4871" s="9"/>
      <c r="W4871" s="9"/>
      <c r="X4871" s="9"/>
      <c r="Y4871" s="9"/>
      <c r="Z4871" s="9"/>
      <c r="AA4871" s="9"/>
      <c r="AB4871" s="9"/>
      <c r="AC4871" s="9"/>
      <c r="AD4871" s="9"/>
      <c r="AE4871" s="9"/>
      <c r="AF4871" s="9"/>
      <c r="AG4871" s="9"/>
      <c r="AH4871" s="9"/>
      <c r="AI4871" s="9"/>
      <c r="AJ4871" s="9"/>
      <c r="AK4871" s="9"/>
      <c r="AL4871" s="9"/>
      <c r="AM4871" s="9"/>
      <c r="AN4871" s="9"/>
      <c r="AO4871" s="9"/>
      <c r="AP4871" s="9"/>
      <c r="AQ4871" s="9"/>
      <c r="AR4871" s="9"/>
      <c r="AS4871" s="9"/>
      <c r="AT4871" s="9"/>
      <c r="AU4871" s="9"/>
      <c r="AV4871" s="9"/>
      <c r="AW4871" s="9"/>
      <c r="AX4871" s="9"/>
      <c r="AY4871" s="9"/>
      <c r="AZ4871" s="9"/>
      <c r="BA4871" s="9"/>
      <c r="BB4871" s="9"/>
      <c r="BC4871" s="9"/>
      <c r="BD4871" s="9"/>
      <c r="BE4871" s="9"/>
      <c r="BF4871" s="9"/>
      <c r="BG4871" s="9"/>
      <c r="BH4871" s="9"/>
      <c r="BI4871" s="9"/>
      <c r="BJ4871" s="9"/>
      <c r="BK4871" s="9"/>
      <c r="BL4871" s="9"/>
      <c r="BM4871" s="9"/>
      <c r="BN4871" s="9"/>
      <c r="BO4871" s="9"/>
      <c r="BP4871" s="9"/>
      <c r="BQ4871" s="9"/>
      <c r="BR4871" s="9"/>
      <c r="BS4871" s="9"/>
      <c r="BT4871" s="9"/>
      <c r="BU4871" s="9"/>
      <c r="BV4871" s="9"/>
      <c r="BW4871" s="9"/>
      <c r="BX4871" s="9"/>
      <c r="BY4871" s="9"/>
      <c r="BZ4871" s="9"/>
    </row>
    <row r="4872" spans="1:78">
      <c r="A4872" s="9"/>
      <c r="B4872" s="10"/>
      <c r="D4872" s="9"/>
      <c r="E4872" s="9"/>
      <c r="F4872" s="9"/>
      <c r="G4872" s="9"/>
      <c r="H4872" s="9"/>
      <c r="I4872" s="9"/>
      <c r="J4872" s="9"/>
      <c r="K4872" s="9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  <c r="W4872" s="9"/>
      <c r="X4872" s="9"/>
      <c r="Y4872" s="9"/>
      <c r="Z4872" s="9"/>
      <c r="AA4872" s="9"/>
      <c r="AB4872" s="9"/>
      <c r="AC4872" s="9"/>
      <c r="AD4872" s="9"/>
      <c r="AE4872" s="9"/>
      <c r="AF4872" s="9"/>
      <c r="AG4872" s="9"/>
      <c r="AH4872" s="9"/>
      <c r="AI4872" s="9"/>
      <c r="AJ4872" s="9"/>
      <c r="AK4872" s="9"/>
      <c r="AL4872" s="9"/>
      <c r="AM4872" s="9"/>
      <c r="AN4872" s="9"/>
      <c r="AO4872" s="9"/>
      <c r="AP4872" s="9"/>
      <c r="AQ4872" s="9"/>
      <c r="AR4872" s="9"/>
      <c r="AS4872" s="9"/>
      <c r="AT4872" s="9"/>
      <c r="AU4872" s="9"/>
      <c r="AV4872" s="9"/>
      <c r="AW4872" s="9"/>
      <c r="AX4872" s="9"/>
      <c r="AY4872" s="9"/>
      <c r="AZ4872" s="9"/>
      <c r="BA4872" s="9"/>
      <c r="BB4872" s="9"/>
      <c r="BC4872" s="9"/>
      <c r="BD4872" s="9"/>
      <c r="BE4872" s="9"/>
      <c r="BF4872" s="9"/>
      <c r="BG4872" s="9"/>
      <c r="BH4872" s="9"/>
      <c r="BI4872" s="9"/>
      <c r="BJ4872" s="9"/>
      <c r="BK4872" s="9"/>
      <c r="BL4872" s="9"/>
      <c r="BM4872" s="9"/>
      <c r="BN4872" s="9"/>
      <c r="BO4872" s="9"/>
      <c r="BP4872" s="9"/>
      <c r="BQ4872" s="9"/>
      <c r="BR4872" s="9"/>
      <c r="BS4872" s="9"/>
      <c r="BT4872" s="9"/>
      <c r="BU4872" s="9"/>
      <c r="BV4872" s="9"/>
      <c r="BW4872" s="9"/>
      <c r="BX4872" s="9"/>
      <c r="BY4872" s="9"/>
      <c r="BZ4872" s="9"/>
    </row>
    <row r="4873" spans="1:78">
      <c r="A4873" s="9"/>
      <c r="B4873" s="10"/>
      <c r="D4873" s="9"/>
      <c r="E4873" s="9"/>
      <c r="F4873" s="9"/>
      <c r="G4873" s="9"/>
      <c r="H4873" s="9"/>
      <c r="I4873" s="9"/>
      <c r="J4873" s="9"/>
      <c r="K4873" s="9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  <c r="W4873" s="9"/>
      <c r="X4873" s="9"/>
      <c r="Y4873" s="9"/>
      <c r="Z4873" s="9"/>
      <c r="AA4873" s="9"/>
      <c r="AB4873" s="9"/>
      <c r="AC4873" s="9"/>
      <c r="AD4873" s="9"/>
      <c r="AE4873" s="9"/>
      <c r="AF4873" s="9"/>
      <c r="AG4873" s="9"/>
      <c r="AH4873" s="9"/>
      <c r="AI4873" s="9"/>
      <c r="AJ4873" s="9"/>
      <c r="AK4873" s="9"/>
      <c r="AL4873" s="9"/>
      <c r="AM4873" s="9"/>
      <c r="AN4873" s="9"/>
      <c r="AO4873" s="9"/>
      <c r="AP4873" s="9"/>
      <c r="AQ4873" s="9"/>
      <c r="AR4873" s="9"/>
      <c r="AS4873" s="9"/>
      <c r="AT4873" s="9"/>
      <c r="AU4873" s="9"/>
      <c r="AV4873" s="9"/>
      <c r="AW4873" s="9"/>
      <c r="AX4873" s="9"/>
      <c r="AY4873" s="9"/>
      <c r="AZ4873" s="9"/>
      <c r="BA4873" s="9"/>
      <c r="BB4873" s="9"/>
      <c r="BC4873" s="9"/>
      <c r="BD4873" s="9"/>
      <c r="BE4873" s="9"/>
      <c r="BF4873" s="9"/>
      <c r="BG4873" s="9"/>
      <c r="BH4873" s="9"/>
      <c r="BI4873" s="9"/>
      <c r="BJ4873" s="9"/>
      <c r="BK4873" s="9"/>
      <c r="BL4873" s="9"/>
      <c r="BM4873" s="9"/>
      <c r="BN4873" s="9"/>
      <c r="BO4873" s="9"/>
      <c r="BP4873" s="9"/>
      <c r="BQ4873" s="9"/>
      <c r="BR4873" s="9"/>
      <c r="BS4873" s="9"/>
      <c r="BT4873" s="9"/>
      <c r="BU4873" s="9"/>
      <c r="BV4873" s="9"/>
      <c r="BW4873" s="9"/>
      <c r="BX4873" s="9"/>
      <c r="BY4873" s="9"/>
      <c r="BZ4873" s="9"/>
    </row>
    <row r="4874" spans="1:78">
      <c r="A4874" s="9"/>
      <c r="B4874" s="10"/>
      <c r="D4874" s="9"/>
      <c r="E4874" s="9"/>
      <c r="F4874" s="9"/>
      <c r="G4874" s="9"/>
      <c r="H4874" s="9"/>
      <c r="I4874" s="9"/>
      <c r="J4874" s="9"/>
      <c r="K4874" s="9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  <c r="W4874" s="9"/>
      <c r="X4874" s="9"/>
      <c r="Y4874" s="9"/>
      <c r="Z4874" s="9"/>
      <c r="AA4874" s="9"/>
      <c r="AB4874" s="9"/>
      <c r="AC4874" s="9"/>
      <c r="AD4874" s="9"/>
      <c r="AE4874" s="9"/>
      <c r="AF4874" s="9"/>
      <c r="AG4874" s="9"/>
      <c r="AH4874" s="9"/>
      <c r="AI4874" s="9"/>
      <c r="AJ4874" s="9"/>
      <c r="AK4874" s="9"/>
      <c r="AL4874" s="9"/>
      <c r="AM4874" s="9"/>
      <c r="AN4874" s="9"/>
      <c r="AO4874" s="9"/>
      <c r="AP4874" s="9"/>
      <c r="AQ4874" s="9"/>
      <c r="AR4874" s="9"/>
      <c r="AS4874" s="9"/>
      <c r="AT4874" s="9"/>
      <c r="AU4874" s="9"/>
      <c r="AV4874" s="9"/>
      <c r="AW4874" s="9"/>
      <c r="AX4874" s="9"/>
      <c r="AY4874" s="9"/>
      <c r="AZ4874" s="9"/>
      <c r="BA4874" s="9"/>
      <c r="BB4874" s="9"/>
      <c r="BC4874" s="9"/>
      <c r="BD4874" s="9"/>
      <c r="BE4874" s="9"/>
      <c r="BF4874" s="9"/>
      <c r="BG4874" s="9"/>
      <c r="BH4874" s="9"/>
      <c r="BI4874" s="9"/>
      <c r="BJ4874" s="9"/>
      <c r="BK4874" s="9"/>
      <c r="BL4874" s="9"/>
      <c r="BM4874" s="9"/>
      <c r="BN4874" s="9"/>
      <c r="BO4874" s="9"/>
      <c r="BP4874" s="9"/>
      <c r="BQ4874" s="9"/>
      <c r="BR4874" s="9"/>
      <c r="BS4874" s="9"/>
      <c r="BT4874" s="9"/>
      <c r="BU4874" s="9"/>
      <c r="BV4874" s="9"/>
      <c r="BW4874" s="9"/>
      <c r="BX4874" s="9"/>
      <c r="BY4874" s="9"/>
      <c r="BZ4874" s="9"/>
    </row>
    <row r="4875" spans="1:78">
      <c r="A4875" s="9"/>
      <c r="B4875" s="10"/>
      <c r="D4875" s="9"/>
      <c r="E4875" s="9"/>
      <c r="F4875" s="9"/>
      <c r="G4875" s="9"/>
      <c r="H4875" s="9"/>
      <c r="I4875" s="9"/>
      <c r="J4875" s="9"/>
      <c r="K4875" s="9"/>
      <c r="L4875" s="9"/>
      <c r="M4875" s="9"/>
      <c r="N4875" s="9"/>
      <c r="O4875" s="9"/>
      <c r="P4875" s="9"/>
      <c r="Q4875" s="9"/>
      <c r="R4875" s="9"/>
      <c r="S4875" s="9"/>
      <c r="T4875" s="9"/>
      <c r="U4875" s="9"/>
      <c r="V4875" s="9"/>
      <c r="W4875" s="9"/>
      <c r="X4875" s="9"/>
      <c r="Y4875" s="9"/>
      <c r="Z4875" s="9"/>
      <c r="AA4875" s="9"/>
      <c r="AB4875" s="9"/>
      <c r="AC4875" s="9"/>
      <c r="AD4875" s="9"/>
      <c r="AE4875" s="9"/>
      <c r="AF4875" s="9"/>
      <c r="AG4875" s="9"/>
      <c r="AH4875" s="9"/>
      <c r="AI4875" s="9"/>
      <c r="AJ4875" s="9"/>
      <c r="AK4875" s="9"/>
      <c r="AL4875" s="9"/>
      <c r="AM4875" s="9"/>
      <c r="AN4875" s="9"/>
      <c r="AO4875" s="9"/>
      <c r="AP4875" s="9"/>
      <c r="AQ4875" s="9"/>
      <c r="AR4875" s="9"/>
      <c r="AS4875" s="9"/>
      <c r="AT4875" s="9"/>
      <c r="AU4875" s="9"/>
      <c r="AV4875" s="9"/>
      <c r="AW4875" s="9"/>
      <c r="AX4875" s="9"/>
      <c r="AY4875" s="9"/>
      <c r="AZ4875" s="9"/>
      <c r="BA4875" s="9"/>
      <c r="BB4875" s="9"/>
      <c r="BC4875" s="9"/>
      <c r="BD4875" s="9"/>
      <c r="BE4875" s="9"/>
      <c r="BF4875" s="9"/>
      <c r="BG4875" s="9"/>
      <c r="BH4875" s="9"/>
      <c r="BI4875" s="9"/>
      <c r="BJ4875" s="9"/>
      <c r="BK4875" s="9"/>
      <c r="BL4875" s="9"/>
      <c r="BM4875" s="9"/>
      <c r="BN4875" s="9"/>
      <c r="BO4875" s="9"/>
      <c r="BP4875" s="9"/>
      <c r="BQ4875" s="9"/>
      <c r="BR4875" s="9"/>
      <c r="BS4875" s="9"/>
      <c r="BT4875" s="9"/>
      <c r="BU4875" s="9"/>
      <c r="BV4875" s="9"/>
      <c r="BW4875" s="9"/>
      <c r="BX4875" s="9"/>
      <c r="BY4875" s="9"/>
      <c r="BZ4875" s="9"/>
    </row>
    <row r="4876" spans="1:78">
      <c r="A4876" s="9"/>
      <c r="B4876" s="10"/>
      <c r="D4876" s="9"/>
      <c r="E4876" s="9"/>
      <c r="F4876" s="9"/>
      <c r="G4876" s="9"/>
      <c r="H4876" s="9"/>
      <c r="I4876" s="9"/>
      <c r="J4876" s="9"/>
      <c r="K4876" s="9"/>
      <c r="L4876" s="9"/>
      <c r="M4876" s="9"/>
      <c r="N4876" s="9"/>
      <c r="O4876" s="9"/>
      <c r="P4876" s="9"/>
      <c r="Q4876" s="9"/>
      <c r="R4876" s="9"/>
      <c r="S4876" s="9"/>
      <c r="T4876" s="9"/>
      <c r="U4876" s="9"/>
      <c r="V4876" s="9"/>
      <c r="W4876" s="9"/>
      <c r="X4876" s="9"/>
      <c r="Y4876" s="9"/>
      <c r="Z4876" s="9"/>
      <c r="AA4876" s="9"/>
      <c r="AB4876" s="9"/>
      <c r="AC4876" s="9"/>
      <c r="AD4876" s="9"/>
      <c r="AE4876" s="9"/>
      <c r="AF4876" s="9"/>
      <c r="AG4876" s="9"/>
      <c r="AH4876" s="9"/>
      <c r="AI4876" s="9"/>
      <c r="AJ4876" s="9"/>
      <c r="AK4876" s="9"/>
      <c r="AL4876" s="9"/>
      <c r="AM4876" s="9"/>
      <c r="AN4876" s="9"/>
      <c r="AO4876" s="9"/>
      <c r="AP4876" s="9"/>
      <c r="AQ4876" s="9"/>
      <c r="AR4876" s="9"/>
      <c r="AS4876" s="9"/>
      <c r="AT4876" s="9"/>
      <c r="AU4876" s="9"/>
      <c r="AV4876" s="9"/>
      <c r="AW4876" s="9"/>
      <c r="AX4876" s="9"/>
      <c r="AY4876" s="9"/>
      <c r="AZ4876" s="9"/>
      <c r="BA4876" s="9"/>
      <c r="BB4876" s="9"/>
      <c r="BC4876" s="9"/>
      <c r="BD4876" s="9"/>
      <c r="BE4876" s="9"/>
      <c r="BF4876" s="9"/>
      <c r="BG4876" s="9"/>
      <c r="BH4876" s="9"/>
      <c r="BI4876" s="9"/>
      <c r="BJ4876" s="9"/>
      <c r="BK4876" s="9"/>
      <c r="BL4876" s="9"/>
      <c r="BM4876" s="9"/>
      <c r="BN4876" s="9"/>
      <c r="BO4876" s="9"/>
      <c r="BP4876" s="9"/>
      <c r="BQ4876" s="9"/>
      <c r="BR4876" s="9"/>
      <c r="BS4876" s="9"/>
      <c r="BT4876" s="9"/>
      <c r="BU4876" s="9"/>
      <c r="BV4876" s="9"/>
      <c r="BW4876" s="9"/>
      <c r="BX4876" s="9"/>
      <c r="BY4876" s="9"/>
      <c r="BZ4876" s="9"/>
    </row>
    <row r="4877" spans="1:78">
      <c r="A4877" s="9"/>
      <c r="B4877" s="10"/>
      <c r="D4877" s="9"/>
      <c r="E4877" s="9"/>
      <c r="F4877" s="9"/>
      <c r="G4877" s="9"/>
      <c r="H4877" s="9"/>
      <c r="I4877" s="9"/>
      <c r="J4877" s="9"/>
      <c r="K4877" s="9"/>
      <c r="L4877" s="9"/>
      <c r="M4877" s="9"/>
      <c r="N4877" s="9"/>
      <c r="O4877" s="9"/>
      <c r="P4877" s="9"/>
      <c r="Q4877" s="9"/>
      <c r="R4877" s="9"/>
      <c r="S4877" s="9"/>
      <c r="T4877" s="9"/>
      <c r="U4877" s="9"/>
      <c r="V4877" s="9"/>
      <c r="W4877" s="9"/>
      <c r="X4877" s="9"/>
      <c r="Y4877" s="9"/>
      <c r="Z4877" s="9"/>
      <c r="AA4877" s="9"/>
      <c r="AB4877" s="9"/>
      <c r="AC4877" s="9"/>
      <c r="AD4877" s="9"/>
      <c r="AE4877" s="9"/>
      <c r="AF4877" s="9"/>
      <c r="AG4877" s="9"/>
      <c r="AH4877" s="9"/>
      <c r="AI4877" s="9"/>
      <c r="AJ4877" s="9"/>
      <c r="AK4877" s="9"/>
      <c r="AL4877" s="9"/>
      <c r="AM4877" s="9"/>
      <c r="AN4877" s="9"/>
      <c r="AO4877" s="9"/>
      <c r="AP4877" s="9"/>
      <c r="AQ4877" s="9"/>
      <c r="AR4877" s="9"/>
      <c r="AS4877" s="9"/>
      <c r="AT4877" s="9"/>
      <c r="AU4877" s="9"/>
      <c r="AV4877" s="9"/>
      <c r="AW4877" s="9"/>
      <c r="AX4877" s="9"/>
      <c r="AY4877" s="9"/>
      <c r="AZ4877" s="9"/>
      <c r="BA4877" s="9"/>
      <c r="BB4877" s="9"/>
      <c r="BC4877" s="9"/>
      <c r="BD4877" s="9"/>
      <c r="BE4877" s="9"/>
      <c r="BF4877" s="9"/>
      <c r="BG4877" s="9"/>
      <c r="BH4877" s="9"/>
      <c r="BI4877" s="9"/>
      <c r="BJ4877" s="9"/>
      <c r="BK4877" s="9"/>
      <c r="BL4877" s="9"/>
      <c r="BM4877" s="9"/>
      <c r="BN4877" s="9"/>
      <c r="BO4877" s="9"/>
      <c r="BP4877" s="9"/>
      <c r="BQ4877" s="9"/>
      <c r="BR4877" s="9"/>
      <c r="BS4877" s="9"/>
      <c r="BT4877" s="9"/>
      <c r="BU4877" s="9"/>
      <c r="BV4877" s="9"/>
      <c r="BW4877" s="9"/>
      <c r="BX4877" s="9"/>
      <c r="BY4877" s="9"/>
      <c r="BZ4877" s="9"/>
    </row>
    <row r="4878" spans="1:78">
      <c r="A4878" s="9"/>
      <c r="B4878" s="10"/>
      <c r="D4878" s="9"/>
      <c r="E4878" s="9"/>
      <c r="F4878" s="9"/>
      <c r="G4878" s="9"/>
      <c r="H4878" s="9"/>
      <c r="I4878" s="9"/>
      <c r="J4878" s="9"/>
      <c r="K4878" s="9"/>
      <c r="L4878" s="9"/>
      <c r="M4878" s="9"/>
      <c r="N4878" s="9"/>
      <c r="O4878" s="9"/>
      <c r="P4878" s="9"/>
      <c r="Q4878" s="9"/>
      <c r="R4878" s="9"/>
      <c r="S4878" s="9"/>
      <c r="T4878" s="9"/>
      <c r="U4878" s="9"/>
      <c r="V4878" s="9"/>
      <c r="W4878" s="9"/>
      <c r="X4878" s="9"/>
      <c r="Y4878" s="9"/>
      <c r="Z4878" s="9"/>
      <c r="AA4878" s="9"/>
      <c r="AB4878" s="9"/>
      <c r="AC4878" s="9"/>
      <c r="AD4878" s="9"/>
      <c r="AE4878" s="9"/>
      <c r="AF4878" s="9"/>
      <c r="AG4878" s="9"/>
      <c r="AH4878" s="9"/>
      <c r="AI4878" s="9"/>
      <c r="AJ4878" s="9"/>
      <c r="AK4878" s="9"/>
      <c r="AL4878" s="9"/>
      <c r="AM4878" s="9"/>
      <c r="AN4878" s="9"/>
      <c r="AO4878" s="9"/>
      <c r="AP4878" s="9"/>
      <c r="AQ4878" s="9"/>
      <c r="AR4878" s="9"/>
      <c r="AS4878" s="9"/>
      <c r="AT4878" s="9"/>
      <c r="AU4878" s="9"/>
      <c r="AV4878" s="9"/>
      <c r="AW4878" s="9"/>
      <c r="AX4878" s="9"/>
      <c r="AY4878" s="9"/>
      <c r="AZ4878" s="9"/>
      <c r="BA4878" s="9"/>
      <c r="BB4878" s="9"/>
      <c r="BC4878" s="9"/>
      <c r="BD4878" s="9"/>
      <c r="BE4878" s="9"/>
      <c r="BF4878" s="9"/>
      <c r="BG4878" s="9"/>
      <c r="BH4878" s="9"/>
      <c r="BI4878" s="9"/>
      <c r="BJ4878" s="9"/>
      <c r="BK4878" s="9"/>
      <c r="BL4878" s="9"/>
      <c r="BM4878" s="9"/>
      <c r="BN4878" s="9"/>
      <c r="BO4878" s="9"/>
      <c r="BP4878" s="9"/>
      <c r="BQ4878" s="9"/>
      <c r="BR4878" s="9"/>
      <c r="BS4878" s="9"/>
      <c r="BT4878" s="9"/>
      <c r="BU4878" s="9"/>
      <c r="BV4878" s="9"/>
      <c r="BW4878" s="9"/>
      <c r="BX4878" s="9"/>
      <c r="BY4878" s="9"/>
      <c r="BZ4878" s="9"/>
    </row>
    <row r="4879" spans="1:78">
      <c r="A4879" s="9"/>
      <c r="B4879" s="10"/>
      <c r="D4879" s="9"/>
      <c r="E4879" s="9"/>
      <c r="F4879" s="9"/>
      <c r="G4879" s="9"/>
      <c r="H4879" s="9"/>
      <c r="I4879" s="9"/>
      <c r="J4879" s="9"/>
      <c r="K4879" s="9"/>
      <c r="L4879" s="9"/>
      <c r="M4879" s="9"/>
      <c r="N4879" s="9"/>
      <c r="O4879" s="9"/>
      <c r="P4879" s="9"/>
      <c r="Q4879" s="9"/>
      <c r="R4879" s="9"/>
      <c r="S4879" s="9"/>
      <c r="T4879" s="9"/>
      <c r="U4879" s="9"/>
      <c r="V4879" s="9"/>
      <c r="W4879" s="9"/>
      <c r="X4879" s="9"/>
      <c r="Y4879" s="9"/>
      <c r="Z4879" s="9"/>
      <c r="AA4879" s="9"/>
      <c r="AB4879" s="9"/>
      <c r="AC4879" s="9"/>
      <c r="AD4879" s="9"/>
      <c r="AE4879" s="9"/>
      <c r="AF4879" s="9"/>
      <c r="AG4879" s="9"/>
      <c r="AH4879" s="9"/>
      <c r="AI4879" s="9"/>
      <c r="AJ4879" s="9"/>
      <c r="AK4879" s="9"/>
      <c r="AL4879" s="9"/>
      <c r="AM4879" s="9"/>
      <c r="AN4879" s="9"/>
      <c r="AO4879" s="9"/>
      <c r="AP4879" s="9"/>
      <c r="AQ4879" s="9"/>
      <c r="AR4879" s="9"/>
      <c r="AS4879" s="9"/>
      <c r="AT4879" s="9"/>
      <c r="AU4879" s="9"/>
      <c r="AV4879" s="9"/>
      <c r="AW4879" s="9"/>
      <c r="AX4879" s="9"/>
      <c r="AY4879" s="9"/>
      <c r="AZ4879" s="9"/>
      <c r="BA4879" s="9"/>
      <c r="BB4879" s="9"/>
      <c r="BC4879" s="9"/>
      <c r="BD4879" s="9"/>
      <c r="BE4879" s="9"/>
      <c r="BF4879" s="9"/>
      <c r="BG4879" s="9"/>
      <c r="BH4879" s="9"/>
      <c r="BI4879" s="9"/>
      <c r="BJ4879" s="9"/>
      <c r="BK4879" s="9"/>
      <c r="BL4879" s="9"/>
      <c r="BM4879" s="9"/>
      <c r="BN4879" s="9"/>
      <c r="BO4879" s="9"/>
      <c r="BP4879" s="9"/>
      <c r="BQ4879" s="9"/>
      <c r="BR4879" s="9"/>
      <c r="BS4879" s="9"/>
      <c r="BT4879" s="9"/>
      <c r="BU4879" s="9"/>
      <c r="BV4879" s="9"/>
      <c r="BW4879" s="9"/>
      <c r="BX4879" s="9"/>
      <c r="BY4879" s="9"/>
      <c r="BZ4879" s="9"/>
    </row>
    <row r="4880" spans="1:78">
      <c r="A4880" s="9"/>
      <c r="B4880" s="10"/>
      <c r="D4880" s="9"/>
      <c r="E4880" s="9"/>
      <c r="F4880" s="9"/>
      <c r="G4880" s="9"/>
      <c r="H4880" s="9"/>
      <c r="I4880" s="9"/>
      <c r="J4880" s="9"/>
      <c r="K4880" s="9"/>
      <c r="L4880" s="9"/>
      <c r="M4880" s="9"/>
      <c r="N4880" s="9"/>
      <c r="O4880" s="9"/>
      <c r="P4880" s="9"/>
      <c r="Q4880" s="9"/>
      <c r="R4880" s="9"/>
      <c r="S4880" s="9"/>
      <c r="T4880" s="9"/>
      <c r="U4880" s="9"/>
      <c r="V4880" s="9"/>
      <c r="W4880" s="9"/>
      <c r="X4880" s="9"/>
      <c r="Y4880" s="9"/>
      <c r="Z4880" s="9"/>
      <c r="AA4880" s="9"/>
      <c r="AB4880" s="9"/>
      <c r="AC4880" s="9"/>
      <c r="AD4880" s="9"/>
      <c r="AE4880" s="9"/>
      <c r="AF4880" s="9"/>
      <c r="AG4880" s="9"/>
      <c r="AH4880" s="9"/>
      <c r="AI4880" s="9"/>
      <c r="AJ4880" s="9"/>
      <c r="AK4880" s="9"/>
      <c r="AL4880" s="9"/>
      <c r="AM4880" s="9"/>
      <c r="AN4880" s="9"/>
      <c r="AO4880" s="9"/>
      <c r="AP4880" s="9"/>
      <c r="AQ4880" s="9"/>
      <c r="AR4880" s="9"/>
      <c r="AS4880" s="9"/>
      <c r="AT4880" s="9"/>
      <c r="AU4880" s="9"/>
      <c r="AV4880" s="9"/>
      <c r="AW4880" s="9"/>
      <c r="AX4880" s="9"/>
      <c r="AY4880" s="9"/>
      <c r="AZ4880" s="9"/>
      <c r="BA4880" s="9"/>
      <c r="BB4880" s="9"/>
      <c r="BC4880" s="9"/>
      <c r="BD4880" s="9"/>
      <c r="BE4880" s="9"/>
      <c r="BF4880" s="9"/>
      <c r="BG4880" s="9"/>
      <c r="BH4880" s="9"/>
      <c r="BI4880" s="9"/>
      <c r="BJ4880" s="9"/>
      <c r="BK4880" s="9"/>
      <c r="BL4880" s="9"/>
      <c r="BM4880" s="9"/>
      <c r="BN4880" s="9"/>
      <c r="BO4880" s="9"/>
      <c r="BP4880" s="9"/>
      <c r="BQ4880" s="9"/>
      <c r="BR4880" s="9"/>
      <c r="BS4880" s="9"/>
      <c r="BT4880" s="9"/>
      <c r="BU4880" s="9"/>
      <c r="BV4880" s="9"/>
      <c r="BW4880" s="9"/>
      <c r="BX4880" s="9"/>
      <c r="BY4880" s="9"/>
      <c r="BZ4880" s="9"/>
    </row>
    <row r="4881" spans="1:78">
      <c r="A4881" s="9"/>
      <c r="B4881" s="10"/>
      <c r="D4881" s="9"/>
      <c r="E4881" s="9"/>
      <c r="F4881" s="9"/>
      <c r="G4881" s="9"/>
      <c r="H4881" s="9"/>
      <c r="I4881" s="9"/>
      <c r="J4881" s="9"/>
      <c r="K4881" s="9"/>
      <c r="L4881" s="9"/>
      <c r="M4881" s="9"/>
      <c r="N4881" s="9"/>
      <c r="O4881" s="9"/>
      <c r="P4881" s="9"/>
      <c r="Q4881" s="9"/>
      <c r="R4881" s="9"/>
      <c r="S4881" s="9"/>
      <c r="T4881" s="9"/>
      <c r="U4881" s="9"/>
      <c r="V4881" s="9"/>
      <c r="W4881" s="9"/>
      <c r="X4881" s="9"/>
      <c r="Y4881" s="9"/>
      <c r="Z4881" s="9"/>
      <c r="AA4881" s="9"/>
      <c r="AB4881" s="9"/>
      <c r="AC4881" s="9"/>
      <c r="AD4881" s="9"/>
      <c r="AE4881" s="9"/>
      <c r="AF4881" s="9"/>
      <c r="AG4881" s="9"/>
      <c r="AH4881" s="9"/>
      <c r="AI4881" s="9"/>
      <c r="AJ4881" s="9"/>
      <c r="AK4881" s="9"/>
      <c r="AL4881" s="9"/>
      <c r="AM4881" s="9"/>
      <c r="AN4881" s="9"/>
      <c r="AO4881" s="9"/>
      <c r="AP4881" s="9"/>
      <c r="AQ4881" s="9"/>
      <c r="AR4881" s="9"/>
      <c r="AS4881" s="9"/>
      <c r="AT4881" s="9"/>
      <c r="AU4881" s="9"/>
      <c r="AV4881" s="9"/>
      <c r="AW4881" s="9"/>
      <c r="AX4881" s="9"/>
      <c r="AY4881" s="9"/>
      <c r="AZ4881" s="9"/>
      <c r="BA4881" s="9"/>
      <c r="BB4881" s="9"/>
      <c r="BC4881" s="9"/>
      <c r="BD4881" s="9"/>
      <c r="BE4881" s="9"/>
      <c r="BF4881" s="9"/>
      <c r="BG4881" s="9"/>
      <c r="BH4881" s="9"/>
      <c r="BI4881" s="9"/>
      <c r="BJ4881" s="9"/>
      <c r="BK4881" s="9"/>
      <c r="BL4881" s="9"/>
      <c r="BM4881" s="9"/>
      <c r="BN4881" s="9"/>
      <c r="BO4881" s="9"/>
      <c r="BP4881" s="9"/>
      <c r="BQ4881" s="9"/>
      <c r="BR4881" s="9"/>
      <c r="BS4881" s="9"/>
      <c r="BT4881" s="9"/>
      <c r="BU4881" s="9"/>
      <c r="BV4881" s="9"/>
      <c r="BW4881" s="9"/>
      <c r="BX4881" s="9"/>
      <c r="BY4881" s="9"/>
      <c r="BZ4881" s="9"/>
    </row>
    <row r="4882" spans="1:78">
      <c r="A4882" s="9"/>
      <c r="B4882" s="10"/>
      <c r="D4882" s="9"/>
      <c r="E4882" s="9"/>
      <c r="F4882" s="9"/>
      <c r="G4882" s="9"/>
      <c r="H4882" s="9"/>
      <c r="I4882" s="9"/>
      <c r="J4882" s="9"/>
      <c r="K4882" s="9"/>
      <c r="L4882" s="9"/>
      <c r="M4882" s="9"/>
      <c r="N4882" s="9"/>
      <c r="O4882" s="9"/>
      <c r="P4882" s="9"/>
      <c r="Q4882" s="9"/>
      <c r="R4882" s="9"/>
      <c r="S4882" s="9"/>
      <c r="T4882" s="9"/>
      <c r="U4882" s="9"/>
      <c r="V4882" s="9"/>
      <c r="W4882" s="9"/>
      <c r="X4882" s="9"/>
      <c r="Y4882" s="9"/>
      <c r="Z4882" s="9"/>
      <c r="AA4882" s="9"/>
      <c r="AB4882" s="9"/>
      <c r="AC4882" s="9"/>
      <c r="AD4882" s="9"/>
      <c r="AE4882" s="9"/>
      <c r="AF4882" s="9"/>
      <c r="AG4882" s="9"/>
      <c r="AH4882" s="9"/>
      <c r="AI4882" s="9"/>
      <c r="AJ4882" s="9"/>
      <c r="AK4882" s="9"/>
      <c r="AL4882" s="9"/>
      <c r="AM4882" s="9"/>
      <c r="AN4882" s="9"/>
      <c r="AO4882" s="9"/>
      <c r="AP4882" s="9"/>
      <c r="AQ4882" s="9"/>
      <c r="AR4882" s="9"/>
      <c r="AS4882" s="9"/>
      <c r="AT4882" s="9"/>
      <c r="AU4882" s="9"/>
      <c r="AV4882" s="9"/>
      <c r="AW4882" s="9"/>
      <c r="AX4882" s="9"/>
      <c r="AY4882" s="9"/>
      <c r="AZ4882" s="9"/>
      <c r="BA4882" s="9"/>
      <c r="BB4882" s="9"/>
      <c r="BC4882" s="9"/>
      <c r="BD4882" s="9"/>
      <c r="BE4882" s="9"/>
      <c r="BF4882" s="9"/>
      <c r="BG4882" s="9"/>
      <c r="BH4882" s="9"/>
      <c r="BI4882" s="9"/>
      <c r="BJ4882" s="9"/>
      <c r="BK4882" s="9"/>
      <c r="BL4882" s="9"/>
      <c r="BM4882" s="9"/>
      <c r="BN4882" s="9"/>
      <c r="BO4882" s="9"/>
      <c r="BP4882" s="9"/>
      <c r="BQ4882" s="9"/>
      <c r="BR4882" s="9"/>
      <c r="BS4882" s="9"/>
      <c r="BT4882" s="9"/>
      <c r="BU4882" s="9"/>
      <c r="BV4882" s="9"/>
      <c r="BW4882" s="9"/>
      <c r="BX4882" s="9"/>
      <c r="BY4882" s="9"/>
      <c r="BZ4882" s="9"/>
    </row>
    <row r="4883" spans="1:78">
      <c r="A4883" s="9"/>
      <c r="B4883" s="10"/>
      <c r="D4883" s="9"/>
      <c r="E4883" s="9"/>
      <c r="F4883" s="9"/>
      <c r="G4883" s="9"/>
      <c r="H4883" s="9"/>
      <c r="I4883" s="9"/>
      <c r="J4883" s="9"/>
      <c r="K4883" s="9"/>
      <c r="L4883" s="9"/>
      <c r="M4883" s="9"/>
      <c r="N4883" s="9"/>
      <c r="O4883" s="9"/>
      <c r="P4883" s="9"/>
      <c r="Q4883" s="9"/>
      <c r="R4883" s="9"/>
      <c r="S4883" s="9"/>
      <c r="T4883" s="9"/>
      <c r="U4883" s="9"/>
      <c r="V4883" s="9"/>
      <c r="W4883" s="9"/>
      <c r="X4883" s="9"/>
      <c r="Y4883" s="9"/>
      <c r="Z4883" s="9"/>
      <c r="AA4883" s="9"/>
      <c r="AB4883" s="9"/>
      <c r="AC4883" s="9"/>
      <c r="AD4883" s="9"/>
      <c r="AE4883" s="9"/>
      <c r="AF4883" s="9"/>
      <c r="AG4883" s="9"/>
      <c r="AH4883" s="9"/>
      <c r="AI4883" s="9"/>
      <c r="AJ4883" s="9"/>
      <c r="AK4883" s="9"/>
      <c r="AL4883" s="9"/>
      <c r="AM4883" s="9"/>
      <c r="AN4883" s="9"/>
      <c r="AO4883" s="9"/>
      <c r="AP4883" s="9"/>
      <c r="AQ4883" s="9"/>
      <c r="AR4883" s="9"/>
      <c r="AS4883" s="9"/>
      <c r="AT4883" s="9"/>
      <c r="AU4883" s="9"/>
      <c r="AV4883" s="9"/>
      <c r="AW4883" s="9"/>
      <c r="AX4883" s="9"/>
      <c r="AY4883" s="9"/>
      <c r="AZ4883" s="9"/>
      <c r="BA4883" s="9"/>
      <c r="BB4883" s="9"/>
      <c r="BC4883" s="9"/>
      <c r="BD4883" s="9"/>
      <c r="BE4883" s="9"/>
      <c r="BF4883" s="9"/>
      <c r="BG4883" s="9"/>
      <c r="BH4883" s="9"/>
      <c r="BI4883" s="9"/>
      <c r="BJ4883" s="9"/>
      <c r="BK4883" s="9"/>
      <c r="BL4883" s="9"/>
      <c r="BM4883" s="9"/>
      <c r="BN4883" s="9"/>
      <c r="BO4883" s="9"/>
      <c r="BP4883" s="9"/>
      <c r="BQ4883" s="9"/>
      <c r="BR4883" s="9"/>
      <c r="BS4883" s="9"/>
      <c r="BT4883" s="9"/>
      <c r="BU4883" s="9"/>
      <c r="BV4883" s="9"/>
      <c r="BW4883" s="9"/>
      <c r="BX4883" s="9"/>
      <c r="BY4883" s="9"/>
      <c r="BZ4883" s="9"/>
    </row>
    <row r="4884" spans="1:78">
      <c r="A4884" s="9"/>
      <c r="B4884" s="10"/>
      <c r="D4884" s="9"/>
      <c r="E4884" s="9"/>
      <c r="F4884" s="9"/>
      <c r="G4884" s="9"/>
      <c r="H4884" s="9"/>
      <c r="I4884" s="9"/>
      <c r="J4884" s="9"/>
      <c r="K4884" s="9"/>
      <c r="L4884" s="9"/>
      <c r="M4884" s="9"/>
      <c r="N4884" s="9"/>
      <c r="O4884" s="9"/>
      <c r="P4884" s="9"/>
      <c r="Q4884" s="9"/>
      <c r="R4884" s="9"/>
      <c r="S4884" s="9"/>
      <c r="T4884" s="9"/>
      <c r="U4884" s="9"/>
      <c r="V4884" s="9"/>
      <c r="W4884" s="9"/>
      <c r="X4884" s="9"/>
      <c r="Y4884" s="9"/>
      <c r="Z4884" s="9"/>
      <c r="AA4884" s="9"/>
      <c r="AB4884" s="9"/>
      <c r="AC4884" s="9"/>
      <c r="AD4884" s="9"/>
      <c r="AE4884" s="9"/>
      <c r="AF4884" s="9"/>
      <c r="AG4884" s="9"/>
      <c r="AH4884" s="9"/>
      <c r="AI4884" s="9"/>
      <c r="AJ4884" s="9"/>
      <c r="AK4884" s="9"/>
      <c r="AL4884" s="9"/>
      <c r="AM4884" s="9"/>
      <c r="AN4884" s="9"/>
      <c r="AO4884" s="9"/>
      <c r="AP4884" s="9"/>
      <c r="AQ4884" s="9"/>
      <c r="AR4884" s="9"/>
      <c r="AS4884" s="9"/>
      <c r="AT4884" s="9"/>
      <c r="AU4884" s="9"/>
      <c r="AV4884" s="9"/>
      <c r="AW4884" s="9"/>
      <c r="AX4884" s="9"/>
      <c r="AY4884" s="9"/>
      <c r="AZ4884" s="9"/>
      <c r="BA4884" s="9"/>
      <c r="BB4884" s="9"/>
      <c r="BC4884" s="9"/>
      <c r="BD4884" s="9"/>
      <c r="BE4884" s="9"/>
      <c r="BF4884" s="9"/>
      <c r="BG4884" s="9"/>
      <c r="BH4884" s="9"/>
      <c r="BI4884" s="9"/>
      <c r="BJ4884" s="9"/>
      <c r="BK4884" s="9"/>
      <c r="BL4884" s="9"/>
      <c r="BM4884" s="9"/>
      <c r="BN4884" s="9"/>
      <c r="BO4884" s="9"/>
      <c r="BP4884" s="9"/>
      <c r="BQ4884" s="9"/>
      <c r="BR4884" s="9"/>
      <c r="BS4884" s="9"/>
      <c r="BT4884" s="9"/>
      <c r="BU4884" s="9"/>
      <c r="BV4884" s="9"/>
      <c r="BW4884" s="9"/>
      <c r="BX4884" s="9"/>
      <c r="BY4884" s="9"/>
      <c r="BZ4884" s="9"/>
    </row>
    <row r="4885" spans="1:78">
      <c r="A4885" s="9"/>
      <c r="B4885" s="10"/>
      <c r="D4885" s="9"/>
      <c r="E4885" s="9"/>
      <c r="F4885" s="9"/>
      <c r="G4885" s="9"/>
      <c r="H4885" s="9"/>
      <c r="I4885" s="9"/>
      <c r="J4885" s="9"/>
      <c r="K4885" s="9"/>
      <c r="L4885" s="9"/>
      <c r="M4885" s="9"/>
      <c r="N4885" s="9"/>
      <c r="O4885" s="9"/>
      <c r="P4885" s="9"/>
      <c r="Q4885" s="9"/>
      <c r="R4885" s="9"/>
      <c r="S4885" s="9"/>
      <c r="T4885" s="9"/>
      <c r="U4885" s="9"/>
      <c r="V4885" s="9"/>
      <c r="W4885" s="9"/>
      <c r="X4885" s="9"/>
      <c r="Y4885" s="9"/>
      <c r="Z4885" s="9"/>
      <c r="AA4885" s="9"/>
      <c r="AB4885" s="9"/>
      <c r="AC4885" s="9"/>
      <c r="AD4885" s="9"/>
      <c r="AE4885" s="9"/>
      <c r="AF4885" s="9"/>
      <c r="AG4885" s="9"/>
      <c r="AH4885" s="9"/>
      <c r="AI4885" s="9"/>
      <c r="AJ4885" s="9"/>
      <c r="AK4885" s="9"/>
      <c r="AL4885" s="9"/>
      <c r="AM4885" s="9"/>
      <c r="AN4885" s="9"/>
      <c r="AO4885" s="9"/>
      <c r="AP4885" s="9"/>
      <c r="AQ4885" s="9"/>
      <c r="AR4885" s="9"/>
      <c r="AS4885" s="9"/>
      <c r="AT4885" s="9"/>
      <c r="AU4885" s="9"/>
      <c r="AV4885" s="9"/>
      <c r="AW4885" s="9"/>
      <c r="AX4885" s="9"/>
      <c r="AY4885" s="9"/>
      <c r="AZ4885" s="9"/>
      <c r="BA4885" s="9"/>
      <c r="BB4885" s="9"/>
      <c r="BC4885" s="9"/>
      <c r="BD4885" s="9"/>
      <c r="BE4885" s="9"/>
      <c r="BF4885" s="9"/>
      <c r="BG4885" s="9"/>
      <c r="BH4885" s="9"/>
      <c r="BI4885" s="9"/>
      <c r="BJ4885" s="9"/>
      <c r="BK4885" s="9"/>
      <c r="BL4885" s="9"/>
      <c r="BM4885" s="9"/>
      <c r="BN4885" s="9"/>
      <c r="BO4885" s="9"/>
      <c r="BP4885" s="9"/>
      <c r="BQ4885" s="9"/>
      <c r="BR4885" s="9"/>
      <c r="BS4885" s="9"/>
      <c r="BT4885" s="9"/>
      <c r="BU4885" s="9"/>
      <c r="BV4885" s="9"/>
      <c r="BW4885" s="9"/>
      <c r="BX4885" s="9"/>
      <c r="BY4885" s="9"/>
      <c r="BZ4885" s="9"/>
    </row>
    <row r="4886" spans="1:78">
      <c r="A4886" s="9"/>
      <c r="B4886" s="10"/>
      <c r="D4886" s="9"/>
      <c r="E4886" s="9"/>
      <c r="F4886" s="9"/>
      <c r="G4886" s="9"/>
      <c r="H4886" s="9"/>
      <c r="I4886" s="9"/>
      <c r="J4886" s="9"/>
      <c r="K4886" s="9"/>
      <c r="L4886" s="9"/>
      <c r="M4886" s="9"/>
      <c r="N4886" s="9"/>
      <c r="O4886" s="9"/>
      <c r="P4886" s="9"/>
      <c r="Q4886" s="9"/>
      <c r="R4886" s="9"/>
      <c r="S4886" s="9"/>
      <c r="T4886" s="9"/>
      <c r="U4886" s="9"/>
      <c r="V4886" s="9"/>
      <c r="W4886" s="9"/>
      <c r="X4886" s="9"/>
      <c r="Y4886" s="9"/>
      <c r="Z4886" s="9"/>
      <c r="AA4886" s="9"/>
      <c r="AB4886" s="9"/>
      <c r="AC4886" s="9"/>
      <c r="AD4886" s="9"/>
      <c r="AE4886" s="9"/>
      <c r="AF4886" s="9"/>
      <c r="AG4886" s="9"/>
      <c r="AH4886" s="9"/>
      <c r="AI4886" s="9"/>
      <c r="AJ4886" s="9"/>
      <c r="AK4886" s="9"/>
      <c r="AL4886" s="9"/>
      <c r="AM4886" s="9"/>
      <c r="AN4886" s="9"/>
      <c r="AO4886" s="9"/>
      <c r="AP4886" s="9"/>
      <c r="AQ4886" s="9"/>
      <c r="AR4886" s="9"/>
      <c r="AS4886" s="9"/>
      <c r="AT4886" s="9"/>
      <c r="AU4886" s="9"/>
      <c r="AV4886" s="9"/>
      <c r="AW4886" s="9"/>
      <c r="AX4886" s="9"/>
      <c r="AY4886" s="9"/>
      <c r="AZ4886" s="9"/>
      <c r="BA4886" s="9"/>
      <c r="BB4886" s="9"/>
      <c r="BC4886" s="9"/>
      <c r="BD4886" s="9"/>
      <c r="BE4886" s="9"/>
      <c r="BF4886" s="9"/>
      <c r="BG4886" s="9"/>
      <c r="BH4886" s="9"/>
      <c r="BI4886" s="9"/>
      <c r="BJ4886" s="9"/>
      <c r="BK4886" s="9"/>
      <c r="BL4886" s="9"/>
      <c r="BM4886" s="9"/>
      <c r="BN4886" s="9"/>
      <c r="BO4886" s="9"/>
      <c r="BP4886" s="9"/>
      <c r="BQ4886" s="9"/>
      <c r="BR4886" s="9"/>
      <c r="BS4886" s="9"/>
      <c r="BT4886" s="9"/>
      <c r="BU4886" s="9"/>
      <c r="BV4886" s="9"/>
      <c r="BW4886" s="9"/>
      <c r="BX4886" s="9"/>
      <c r="BY4886" s="9"/>
      <c r="BZ4886" s="9"/>
    </row>
    <row r="4887" spans="1:78">
      <c r="A4887" s="9"/>
      <c r="B4887" s="10"/>
      <c r="D4887" s="9"/>
      <c r="E4887" s="9"/>
      <c r="F4887" s="9"/>
      <c r="G4887" s="9"/>
      <c r="H4887" s="9"/>
      <c r="I4887" s="9"/>
      <c r="J4887" s="9"/>
      <c r="K4887" s="9"/>
      <c r="L4887" s="9"/>
      <c r="M4887" s="9"/>
      <c r="N4887" s="9"/>
      <c r="O4887" s="9"/>
      <c r="P4887" s="9"/>
      <c r="Q4887" s="9"/>
      <c r="R4887" s="9"/>
      <c r="S4887" s="9"/>
      <c r="T4887" s="9"/>
      <c r="U4887" s="9"/>
      <c r="V4887" s="9"/>
      <c r="W4887" s="9"/>
      <c r="X4887" s="9"/>
      <c r="Y4887" s="9"/>
      <c r="Z4887" s="9"/>
      <c r="AA4887" s="9"/>
      <c r="AB4887" s="9"/>
      <c r="AC4887" s="9"/>
      <c r="AD4887" s="9"/>
      <c r="AE4887" s="9"/>
      <c r="AF4887" s="9"/>
      <c r="AG4887" s="9"/>
      <c r="AH4887" s="9"/>
      <c r="AI4887" s="9"/>
      <c r="AJ4887" s="9"/>
      <c r="AK4887" s="9"/>
      <c r="AL4887" s="9"/>
      <c r="AM4887" s="9"/>
      <c r="AN4887" s="9"/>
      <c r="AO4887" s="9"/>
      <c r="AP4887" s="9"/>
      <c r="AQ4887" s="9"/>
      <c r="AR4887" s="9"/>
      <c r="AS4887" s="9"/>
      <c r="AT4887" s="9"/>
      <c r="AU4887" s="9"/>
      <c r="AV4887" s="9"/>
      <c r="AW4887" s="9"/>
      <c r="AX4887" s="9"/>
      <c r="AY4887" s="9"/>
      <c r="AZ4887" s="9"/>
      <c r="BA4887" s="9"/>
      <c r="BB4887" s="9"/>
      <c r="BC4887" s="9"/>
      <c r="BD4887" s="9"/>
      <c r="BE4887" s="9"/>
      <c r="BF4887" s="9"/>
      <c r="BG4887" s="9"/>
      <c r="BH4887" s="9"/>
      <c r="BI4887" s="9"/>
      <c r="BJ4887" s="9"/>
      <c r="BK4887" s="9"/>
      <c r="BL4887" s="9"/>
      <c r="BM4887" s="9"/>
      <c r="BN4887" s="9"/>
      <c r="BO4887" s="9"/>
      <c r="BP4887" s="9"/>
      <c r="BQ4887" s="9"/>
      <c r="BR4887" s="9"/>
      <c r="BS4887" s="9"/>
      <c r="BT4887" s="9"/>
      <c r="BU4887" s="9"/>
      <c r="BV4887" s="9"/>
      <c r="BW4887" s="9"/>
      <c r="BX4887" s="9"/>
      <c r="BY4887" s="9"/>
      <c r="BZ4887" s="9"/>
    </row>
    <row r="4888" spans="1:78">
      <c r="A4888" s="9"/>
      <c r="B4888" s="10"/>
      <c r="D4888" s="9"/>
      <c r="E4888" s="9"/>
      <c r="F4888" s="9"/>
      <c r="G4888" s="9"/>
      <c r="H4888" s="9"/>
      <c r="I4888" s="9"/>
      <c r="J4888" s="9"/>
      <c r="K4888" s="9"/>
      <c r="L4888" s="9"/>
      <c r="M4888" s="9"/>
      <c r="N4888" s="9"/>
      <c r="O4888" s="9"/>
      <c r="P4888" s="9"/>
      <c r="Q4888" s="9"/>
      <c r="R4888" s="9"/>
      <c r="S4888" s="9"/>
      <c r="T4888" s="9"/>
      <c r="U4888" s="9"/>
      <c r="V4888" s="9"/>
      <c r="W4888" s="9"/>
      <c r="X4888" s="9"/>
      <c r="Y4888" s="9"/>
      <c r="Z4888" s="9"/>
      <c r="AA4888" s="9"/>
      <c r="AB4888" s="9"/>
      <c r="AC4888" s="9"/>
      <c r="AD4888" s="9"/>
      <c r="AE4888" s="9"/>
      <c r="AF4888" s="9"/>
      <c r="AG4888" s="9"/>
      <c r="AH4888" s="9"/>
      <c r="AI4888" s="9"/>
      <c r="AJ4888" s="9"/>
      <c r="AK4888" s="9"/>
      <c r="AL4888" s="9"/>
      <c r="AM4888" s="9"/>
      <c r="AN4888" s="9"/>
      <c r="AO4888" s="9"/>
      <c r="AP4888" s="9"/>
      <c r="AQ4888" s="9"/>
      <c r="AR4888" s="9"/>
      <c r="AS4888" s="9"/>
      <c r="AT4888" s="9"/>
      <c r="AU4888" s="9"/>
      <c r="AV4888" s="9"/>
      <c r="AW4888" s="9"/>
      <c r="AX4888" s="9"/>
      <c r="AY4888" s="9"/>
      <c r="AZ4888" s="9"/>
      <c r="BA4888" s="9"/>
      <c r="BB4888" s="9"/>
      <c r="BC4888" s="9"/>
      <c r="BD4888" s="9"/>
      <c r="BE4888" s="9"/>
      <c r="BF4888" s="9"/>
      <c r="BG4888" s="9"/>
      <c r="BH4888" s="9"/>
      <c r="BI4888" s="9"/>
      <c r="BJ4888" s="9"/>
      <c r="BK4888" s="9"/>
      <c r="BL4888" s="9"/>
      <c r="BM4888" s="9"/>
      <c r="BN4888" s="9"/>
      <c r="BO4888" s="9"/>
      <c r="BP4888" s="9"/>
      <c r="BQ4888" s="9"/>
      <c r="BR4888" s="9"/>
      <c r="BS4888" s="9"/>
      <c r="BT4888" s="9"/>
      <c r="BU4888" s="9"/>
      <c r="BV4888" s="9"/>
      <c r="BW4888" s="9"/>
      <c r="BX4888" s="9"/>
      <c r="BY4888" s="9"/>
      <c r="BZ4888" s="9"/>
    </row>
    <row r="4889" spans="1:78">
      <c r="A4889" s="9"/>
      <c r="B4889" s="10"/>
      <c r="D4889" s="9"/>
      <c r="E4889" s="9"/>
      <c r="F4889" s="9"/>
      <c r="G4889" s="9"/>
      <c r="H4889" s="9"/>
      <c r="I4889" s="9"/>
      <c r="J4889" s="9"/>
      <c r="K4889" s="9"/>
      <c r="L4889" s="9"/>
      <c r="M4889" s="9"/>
      <c r="N4889" s="9"/>
      <c r="O4889" s="9"/>
      <c r="P4889" s="9"/>
      <c r="Q4889" s="9"/>
      <c r="R4889" s="9"/>
      <c r="S4889" s="9"/>
      <c r="T4889" s="9"/>
      <c r="U4889" s="9"/>
      <c r="V4889" s="9"/>
      <c r="W4889" s="9"/>
      <c r="X4889" s="9"/>
      <c r="Y4889" s="9"/>
      <c r="Z4889" s="9"/>
      <c r="AA4889" s="9"/>
      <c r="AB4889" s="9"/>
      <c r="AC4889" s="9"/>
      <c r="AD4889" s="9"/>
      <c r="AE4889" s="9"/>
      <c r="AF4889" s="9"/>
      <c r="AG4889" s="9"/>
      <c r="AH4889" s="9"/>
      <c r="AI4889" s="9"/>
      <c r="AJ4889" s="9"/>
      <c r="AK4889" s="9"/>
      <c r="AL4889" s="9"/>
      <c r="AM4889" s="9"/>
      <c r="AN4889" s="9"/>
      <c r="AO4889" s="9"/>
      <c r="AP4889" s="9"/>
      <c r="AQ4889" s="9"/>
      <c r="AR4889" s="9"/>
      <c r="AS4889" s="9"/>
      <c r="AT4889" s="9"/>
      <c r="AU4889" s="9"/>
      <c r="AV4889" s="9"/>
      <c r="AW4889" s="9"/>
      <c r="AX4889" s="9"/>
      <c r="AY4889" s="9"/>
      <c r="AZ4889" s="9"/>
      <c r="BA4889" s="9"/>
      <c r="BB4889" s="9"/>
      <c r="BC4889" s="9"/>
      <c r="BD4889" s="9"/>
      <c r="BE4889" s="9"/>
      <c r="BF4889" s="9"/>
      <c r="BG4889" s="9"/>
      <c r="BH4889" s="9"/>
      <c r="BI4889" s="9"/>
      <c r="BJ4889" s="9"/>
      <c r="BK4889" s="9"/>
      <c r="BL4889" s="9"/>
      <c r="BM4889" s="9"/>
      <c r="BN4889" s="9"/>
      <c r="BO4889" s="9"/>
      <c r="BP4889" s="9"/>
      <c r="BQ4889" s="9"/>
      <c r="BR4889" s="9"/>
      <c r="BS4889" s="9"/>
      <c r="BT4889" s="9"/>
      <c r="BU4889" s="9"/>
      <c r="BV4889" s="9"/>
      <c r="BW4889" s="9"/>
      <c r="BX4889" s="9"/>
      <c r="BY4889" s="9"/>
      <c r="BZ4889" s="9"/>
    </row>
    <row r="4890" spans="1:78">
      <c r="A4890" s="9"/>
      <c r="B4890" s="10"/>
      <c r="D4890" s="9"/>
      <c r="E4890" s="9"/>
      <c r="F4890" s="9"/>
      <c r="G4890" s="9"/>
      <c r="H4890" s="9"/>
      <c r="I4890" s="9"/>
      <c r="J4890" s="9"/>
      <c r="K4890" s="9"/>
      <c r="L4890" s="9"/>
      <c r="M4890" s="9"/>
      <c r="N4890" s="9"/>
      <c r="O4890" s="9"/>
      <c r="P4890" s="9"/>
      <c r="Q4890" s="9"/>
      <c r="R4890" s="9"/>
      <c r="S4890" s="9"/>
      <c r="T4890" s="9"/>
      <c r="U4890" s="9"/>
      <c r="V4890" s="9"/>
      <c r="W4890" s="9"/>
      <c r="X4890" s="9"/>
      <c r="Y4890" s="9"/>
      <c r="Z4890" s="9"/>
      <c r="AA4890" s="9"/>
      <c r="AB4890" s="9"/>
      <c r="AC4890" s="9"/>
      <c r="AD4890" s="9"/>
      <c r="AE4890" s="9"/>
      <c r="AF4890" s="9"/>
      <c r="AG4890" s="9"/>
      <c r="AH4890" s="9"/>
      <c r="AI4890" s="9"/>
      <c r="AJ4890" s="9"/>
      <c r="AK4890" s="9"/>
      <c r="AL4890" s="9"/>
      <c r="AM4890" s="9"/>
      <c r="AN4890" s="9"/>
      <c r="AO4890" s="9"/>
      <c r="AP4890" s="9"/>
      <c r="AQ4890" s="9"/>
      <c r="AR4890" s="9"/>
      <c r="AS4890" s="9"/>
      <c r="AT4890" s="9"/>
      <c r="AU4890" s="9"/>
      <c r="AV4890" s="9"/>
      <c r="AW4890" s="9"/>
      <c r="AX4890" s="9"/>
      <c r="AY4890" s="9"/>
      <c r="AZ4890" s="9"/>
      <c r="BA4890" s="9"/>
      <c r="BB4890" s="9"/>
      <c r="BC4890" s="9"/>
      <c r="BD4890" s="9"/>
      <c r="BE4890" s="9"/>
      <c r="BF4890" s="9"/>
      <c r="BG4890" s="9"/>
      <c r="BH4890" s="9"/>
      <c r="BI4890" s="9"/>
      <c r="BJ4890" s="9"/>
      <c r="BK4890" s="9"/>
      <c r="BL4890" s="9"/>
      <c r="BM4890" s="9"/>
      <c r="BN4890" s="9"/>
      <c r="BO4890" s="9"/>
      <c r="BP4890" s="9"/>
      <c r="BQ4890" s="9"/>
      <c r="BR4890" s="9"/>
      <c r="BS4890" s="9"/>
      <c r="BT4890" s="9"/>
      <c r="BU4890" s="9"/>
      <c r="BV4890" s="9"/>
      <c r="BW4890" s="9"/>
      <c r="BX4890" s="9"/>
      <c r="BY4890" s="9"/>
      <c r="BZ4890" s="9"/>
    </row>
    <row r="4891" spans="1:78">
      <c r="A4891" s="9"/>
      <c r="B4891" s="10"/>
      <c r="D4891" s="9"/>
      <c r="E4891" s="9"/>
      <c r="F4891" s="9"/>
      <c r="G4891" s="9"/>
      <c r="H4891" s="9"/>
      <c r="I4891" s="9"/>
      <c r="J4891" s="9"/>
      <c r="K4891" s="9"/>
      <c r="L4891" s="9"/>
      <c r="M4891" s="9"/>
      <c r="N4891" s="9"/>
      <c r="O4891" s="9"/>
      <c r="P4891" s="9"/>
      <c r="Q4891" s="9"/>
      <c r="R4891" s="9"/>
      <c r="S4891" s="9"/>
      <c r="T4891" s="9"/>
      <c r="U4891" s="9"/>
      <c r="V4891" s="9"/>
      <c r="W4891" s="9"/>
      <c r="X4891" s="9"/>
      <c r="Y4891" s="9"/>
      <c r="Z4891" s="9"/>
      <c r="AA4891" s="9"/>
      <c r="AB4891" s="9"/>
      <c r="AC4891" s="9"/>
      <c r="AD4891" s="9"/>
      <c r="AE4891" s="9"/>
      <c r="AF4891" s="9"/>
      <c r="AG4891" s="9"/>
      <c r="AH4891" s="9"/>
      <c r="AI4891" s="9"/>
      <c r="AJ4891" s="9"/>
      <c r="AK4891" s="9"/>
      <c r="AL4891" s="9"/>
      <c r="AM4891" s="9"/>
      <c r="AN4891" s="9"/>
      <c r="AO4891" s="9"/>
      <c r="AP4891" s="9"/>
      <c r="AQ4891" s="9"/>
      <c r="AR4891" s="9"/>
      <c r="AS4891" s="9"/>
      <c r="AT4891" s="9"/>
      <c r="AU4891" s="9"/>
      <c r="AV4891" s="9"/>
      <c r="AW4891" s="9"/>
      <c r="AX4891" s="9"/>
      <c r="AY4891" s="9"/>
      <c r="AZ4891" s="9"/>
      <c r="BA4891" s="9"/>
      <c r="BB4891" s="9"/>
      <c r="BC4891" s="9"/>
      <c r="BD4891" s="9"/>
      <c r="BE4891" s="9"/>
      <c r="BF4891" s="9"/>
      <c r="BG4891" s="9"/>
      <c r="BH4891" s="9"/>
      <c r="BI4891" s="9"/>
      <c r="BJ4891" s="9"/>
      <c r="BK4891" s="9"/>
      <c r="BL4891" s="9"/>
      <c r="BM4891" s="9"/>
      <c r="BN4891" s="9"/>
      <c r="BO4891" s="9"/>
      <c r="BP4891" s="9"/>
      <c r="BQ4891" s="9"/>
      <c r="BR4891" s="9"/>
      <c r="BS4891" s="9"/>
      <c r="BT4891" s="9"/>
      <c r="BU4891" s="9"/>
      <c r="BV4891" s="9"/>
      <c r="BW4891" s="9"/>
      <c r="BX4891" s="9"/>
      <c r="BY4891" s="9"/>
      <c r="BZ4891" s="9"/>
    </row>
    <row r="4892" spans="1:78">
      <c r="A4892" s="9"/>
      <c r="B4892" s="10"/>
      <c r="D4892" s="9"/>
      <c r="E4892" s="9"/>
      <c r="F4892" s="9"/>
      <c r="G4892" s="9"/>
      <c r="H4892" s="9"/>
      <c r="I4892" s="9"/>
      <c r="J4892" s="9"/>
      <c r="K4892" s="9"/>
      <c r="L4892" s="9"/>
      <c r="M4892" s="9"/>
      <c r="N4892" s="9"/>
      <c r="O4892" s="9"/>
      <c r="P4892" s="9"/>
      <c r="Q4892" s="9"/>
      <c r="R4892" s="9"/>
      <c r="S4892" s="9"/>
      <c r="T4892" s="9"/>
      <c r="U4892" s="9"/>
      <c r="V4892" s="9"/>
      <c r="W4892" s="9"/>
      <c r="X4892" s="9"/>
      <c r="Y4892" s="9"/>
      <c r="Z4892" s="9"/>
      <c r="AA4892" s="9"/>
      <c r="AB4892" s="9"/>
      <c r="AC4892" s="9"/>
      <c r="AD4892" s="9"/>
      <c r="AE4892" s="9"/>
      <c r="AF4892" s="9"/>
      <c r="AG4892" s="9"/>
      <c r="AH4892" s="9"/>
      <c r="AI4892" s="9"/>
      <c r="AJ4892" s="9"/>
      <c r="AK4892" s="9"/>
      <c r="AL4892" s="9"/>
      <c r="AM4892" s="9"/>
      <c r="AN4892" s="9"/>
      <c r="AO4892" s="9"/>
      <c r="AP4892" s="9"/>
      <c r="AQ4892" s="9"/>
      <c r="AR4892" s="9"/>
      <c r="AS4892" s="9"/>
      <c r="AT4892" s="9"/>
      <c r="AU4892" s="9"/>
      <c r="AV4892" s="9"/>
      <c r="AW4892" s="9"/>
      <c r="AX4892" s="9"/>
      <c r="AY4892" s="9"/>
      <c r="AZ4892" s="9"/>
      <c r="BA4892" s="9"/>
      <c r="BB4892" s="9"/>
      <c r="BC4892" s="9"/>
      <c r="BD4892" s="9"/>
      <c r="BE4892" s="9"/>
      <c r="BF4892" s="9"/>
      <c r="BG4892" s="9"/>
      <c r="BH4892" s="9"/>
      <c r="BI4892" s="9"/>
      <c r="BJ4892" s="9"/>
      <c r="BK4892" s="9"/>
      <c r="BL4892" s="9"/>
      <c r="BM4892" s="9"/>
      <c r="BN4892" s="9"/>
      <c r="BO4892" s="9"/>
      <c r="BP4892" s="9"/>
      <c r="BQ4892" s="9"/>
      <c r="BR4892" s="9"/>
      <c r="BS4892" s="9"/>
      <c r="BT4892" s="9"/>
      <c r="BU4892" s="9"/>
      <c r="BV4892" s="9"/>
      <c r="BW4892" s="9"/>
      <c r="BX4892" s="9"/>
      <c r="BY4892" s="9"/>
      <c r="BZ4892" s="9"/>
    </row>
    <row r="4893" spans="1:78">
      <c r="A4893" s="9"/>
      <c r="B4893" s="10"/>
      <c r="D4893" s="9"/>
      <c r="E4893" s="9"/>
      <c r="F4893" s="9"/>
      <c r="G4893" s="9"/>
      <c r="H4893" s="9"/>
      <c r="I4893" s="9"/>
      <c r="J4893" s="9"/>
      <c r="K4893" s="9"/>
      <c r="L4893" s="9"/>
      <c r="M4893" s="9"/>
      <c r="N4893" s="9"/>
      <c r="O4893" s="9"/>
      <c r="P4893" s="9"/>
      <c r="Q4893" s="9"/>
      <c r="R4893" s="9"/>
      <c r="S4893" s="9"/>
      <c r="T4893" s="9"/>
      <c r="U4893" s="9"/>
      <c r="V4893" s="9"/>
      <c r="W4893" s="9"/>
      <c r="X4893" s="9"/>
      <c r="Y4893" s="9"/>
      <c r="Z4893" s="9"/>
      <c r="AA4893" s="9"/>
      <c r="AB4893" s="9"/>
      <c r="AC4893" s="9"/>
      <c r="AD4893" s="9"/>
      <c r="AE4893" s="9"/>
      <c r="AF4893" s="9"/>
      <c r="AG4893" s="9"/>
      <c r="AH4893" s="9"/>
      <c r="AI4893" s="9"/>
      <c r="AJ4893" s="9"/>
      <c r="AK4893" s="9"/>
      <c r="AL4893" s="9"/>
      <c r="AM4893" s="9"/>
      <c r="AN4893" s="9"/>
      <c r="AO4893" s="9"/>
      <c r="AP4893" s="9"/>
      <c r="AQ4893" s="9"/>
      <c r="AR4893" s="9"/>
      <c r="AS4893" s="9"/>
      <c r="AT4893" s="9"/>
      <c r="AU4893" s="9"/>
      <c r="AV4893" s="9"/>
      <c r="AW4893" s="9"/>
      <c r="AX4893" s="9"/>
      <c r="AY4893" s="9"/>
      <c r="AZ4893" s="9"/>
      <c r="BA4893" s="9"/>
      <c r="BB4893" s="9"/>
      <c r="BC4893" s="9"/>
      <c r="BD4893" s="9"/>
      <c r="BE4893" s="9"/>
      <c r="BF4893" s="9"/>
      <c r="BG4893" s="9"/>
      <c r="BH4893" s="9"/>
      <c r="BI4893" s="9"/>
      <c r="BJ4893" s="9"/>
      <c r="BK4893" s="9"/>
      <c r="BL4893" s="9"/>
      <c r="BM4893" s="9"/>
      <c r="BN4893" s="9"/>
      <c r="BO4893" s="9"/>
      <c r="BP4893" s="9"/>
      <c r="BQ4893" s="9"/>
      <c r="BR4893" s="9"/>
      <c r="BS4893" s="9"/>
      <c r="BT4893" s="9"/>
      <c r="BU4893" s="9"/>
      <c r="BV4893" s="9"/>
      <c r="BW4893" s="9"/>
      <c r="BX4893" s="9"/>
      <c r="BY4893" s="9"/>
      <c r="BZ4893" s="9"/>
    </row>
    <row r="4894" spans="1:78">
      <c r="A4894" s="9"/>
      <c r="B4894" s="10"/>
      <c r="D4894" s="9"/>
      <c r="E4894" s="9"/>
      <c r="F4894" s="9"/>
      <c r="G4894" s="9"/>
      <c r="H4894" s="9"/>
      <c r="I4894" s="9"/>
      <c r="J4894" s="9"/>
      <c r="K4894" s="9"/>
      <c r="L4894" s="9"/>
      <c r="M4894" s="9"/>
      <c r="N4894" s="9"/>
      <c r="O4894" s="9"/>
      <c r="P4894" s="9"/>
      <c r="Q4894" s="9"/>
      <c r="R4894" s="9"/>
      <c r="S4894" s="9"/>
      <c r="T4894" s="9"/>
      <c r="U4894" s="9"/>
      <c r="V4894" s="9"/>
      <c r="W4894" s="9"/>
      <c r="X4894" s="9"/>
      <c r="Y4894" s="9"/>
      <c r="Z4894" s="9"/>
      <c r="AA4894" s="9"/>
      <c r="AB4894" s="9"/>
      <c r="AC4894" s="9"/>
      <c r="AD4894" s="9"/>
      <c r="AE4894" s="9"/>
      <c r="AF4894" s="9"/>
      <c r="AG4894" s="9"/>
      <c r="AH4894" s="9"/>
      <c r="AI4894" s="9"/>
      <c r="AJ4894" s="9"/>
      <c r="AK4894" s="9"/>
      <c r="AL4894" s="9"/>
      <c r="AM4894" s="9"/>
      <c r="AN4894" s="9"/>
      <c r="AO4894" s="9"/>
      <c r="AP4894" s="9"/>
      <c r="AQ4894" s="9"/>
      <c r="AR4894" s="9"/>
      <c r="AS4894" s="9"/>
      <c r="AT4894" s="9"/>
      <c r="AU4894" s="9"/>
      <c r="AV4894" s="9"/>
      <c r="AW4894" s="9"/>
      <c r="AX4894" s="9"/>
      <c r="AY4894" s="9"/>
      <c r="AZ4894" s="9"/>
      <c r="BA4894" s="9"/>
      <c r="BB4894" s="9"/>
      <c r="BC4894" s="9"/>
      <c r="BD4894" s="9"/>
      <c r="BE4894" s="9"/>
      <c r="BF4894" s="9"/>
      <c r="BG4894" s="9"/>
      <c r="BH4894" s="9"/>
      <c r="BI4894" s="9"/>
      <c r="BJ4894" s="9"/>
      <c r="BK4894" s="9"/>
      <c r="BL4894" s="9"/>
      <c r="BM4894" s="9"/>
      <c r="BN4894" s="9"/>
      <c r="BO4894" s="9"/>
      <c r="BP4894" s="9"/>
      <c r="BQ4894" s="9"/>
      <c r="BR4894" s="9"/>
      <c r="BS4894" s="9"/>
      <c r="BT4894" s="9"/>
      <c r="BU4894" s="9"/>
      <c r="BV4894" s="9"/>
      <c r="BW4894" s="9"/>
      <c r="BX4894" s="9"/>
      <c r="BY4894" s="9"/>
      <c r="BZ4894" s="9"/>
    </row>
    <row r="4895" spans="1:78">
      <c r="A4895" s="9"/>
      <c r="B4895" s="10"/>
      <c r="D4895" s="9"/>
      <c r="E4895" s="9"/>
      <c r="F4895" s="9"/>
      <c r="G4895" s="9"/>
      <c r="H4895" s="9"/>
      <c r="I4895" s="9"/>
      <c r="J4895" s="9"/>
      <c r="K4895" s="9"/>
      <c r="L4895" s="9"/>
      <c r="M4895" s="9"/>
      <c r="N4895" s="9"/>
      <c r="O4895" s="9"/>
      <c r="P4895" s="9"/>
      <c r="Q4895" s="9"/>
      <c r="R4895" s="9"/>
      <c r="S4895" s="9"/>
      <c r="T4895" s="9"/>
      <c r="U4895" s="9"/>
      <c r="V4895" s="9"/>
      <c r="W4895" s="9"/>
      <c r="X4895" s="9"/>
      <c r="Y4895" s="9"/>
      <c r="Z4895" s="9"/>
      <c r="AA4895" s="9"/>
      <c r="AB4895" s="9"/>
      <c r="AC4895" s="9"/>
      <c r="AD4895" s="9"/>
      <c r="AE4895" s="9"/>
      <c r="AF4895" s="9"/>
      <c r="AG4895" s="9"/>
      <c r="AH4895" s="9"/>
      <c r="AI4895" s="9"/>
      <c r="AJ4895" s="9"/>
      <c r="AK4895" s="9"/>
      <c r="AL4895" s="9"/>
      <c r="AM4895" s="9"/>
      <c r="AN4895" s="9"/>
      <c r="AO4895" s="9"/>
      <c r="AP4895" s="9"/>
      <c r="AQ4895" s="9"/>
      <c r="AR4895" s="9"/>
      <c r="AS4895" s="9"/>
      <c r="AT4895" s="9"/>
      <c r="AU4895" s="9"/>
      <c r="AV4895" s="9"/>
      <c r="AW4895" s="9"/>
      <c r="AX4895" s="9"/>
      <c r="AY4895" s="9"/>
      <c r="AZ4895" s="9"/>
      <c r="BA4895" s="9"/>
      <c r="BB4895" s="9"/>
      <c r="BC4895" s="9"/>
      <c r="BD4895" s="9"/>
      <c r="BE4895" s="9"/>
      <c r="BF4895" s="9"/>
      <c r="BG4895" s="9"/>
      <c r="BH4895" s="9"/>
      <c r="BI4895" s="9"/>
      <c r="BJ4895" s="9"/>
      <c r="BK4895" s="9"/>
      <c r="BL4895" s="9"/>
      <c r="BM4895" s="9"/>
      <c r="BN4895" s="9"/>
      <c r="BO4895" s="9"/>
      <c r="BP4895" s="9"/>
      <c r="BQ4895" s="9"/>
      <c r="BR4895" s="9"/>
      <c r="BS4895" s="9"/>
      <c r="BT4895" s="9"/>
      <c r="BU4895" s="9"/>
      <c r="BV4895" s="9"/>
      <c r="BW4895" s="9"/>
      <c r="BX4895" s="9"/>
      <c r="BY4895" s="9"/>
      <c r="BZ4895" s="9"/>
    </row>
    <row r="4896" spans="1:78">
      <c r="A4896" s="9"/>
      <c r="B4896" s="10"/>
      <c r="D4896" s="9"/>
      <c r="E4896" s="9"/>
      <c r="F4896" s="9"/>
      <c r="G4896" s="9"/>
      <c r="H4896" s="9"/>
      <c r="I4896" s="9"/>
      <c r="J4896" s="9"/>
      <c r="K4896" s="9"/>
      <c r="L4896" s="9"/>
      <c r="M4896" s="9"/>
      <c r="N4896" s="9"/>
      <c r="O4896" s="9"/>
      <c r="P4896" s="9"/>
      <c r="Q4896" s="9"/>
      <c r="R4896" s="9"/>
      <c r="S4896" s="9"/>
      <c r="T4896" s="9"/>
      <c r="U4896" s="9"/>
      <c r="V4896" s="9"/>
      <c r="W4896" s="9"/>
      <c r="X4896" s="9"/>
      <c r="Y4896" s="9"/>
      <c r="Z4896" s="9"/>
      <c r="AA4896" s="9"/>
      <c r="AB4896" s="9"/>
      <c r="AC4896" s="9"/>
      <c r="AD4896" s="9"/>
      <c r="AE4896" s="9"/>
      <c r="AF4896" s="9"/>
      <c r="AG4896" s="9"/>
      <c r="AH4896" s="9"/>
      <c r="AI4896" s="9"/>
      <c r="AJ4896" s="9"/>
      <c r="AK4896" s="9"/>
      <c r="AL4896" s="9"/>
      <c r="AM4896" s="9"/>
      <c r="AN4896" s="9"/>
      <c r="AO4896" s="9"/>
      <c r="AP4896" s="9"/>
      <c r="AQ4896" s="9"/>
      <c r="AR4896" s="9"/>
      <c r="AS4896" s="9"/>
      <c r="AT4896" s="9"/>
      <c r="AU4896" s="9"/>
      <c r="AV4896" s="9"/>
      <c r="AW4896" s="9"/>
      <c r="AX4896" s="9"/>
      <c r="AY4896" s="9"/>
      <c r="AZ4896" s="9"/>
      <c r="BA4896" s="9"/>
      <c r="BB4896" s="9"/>
      <c r="BC4896" s="9"/>
      <c r="BD4896" s="9"/>
      <c r="BE4896" s="9"/>
      <c r="BF4896" s="9"/>
      <c r="BG4896" s="9"/>
      <c r="BH4896" s="9"/>
      <c r="BI4896" s="9"/>
      <c r="BJ4896" s="9"/>
      <c r="BK4896" s="9"/>
      <c r="BL4896" s="9"/>
      <c r="BM4896" s="9"/>
      <c r="BN4896" s="9"/>
      <c r="BO4896" s="9"/>
      <c r="BP4896" s="9"/>
      <c r="BQ4896" s="9"/>
      <c r="BR4896" s="9"/>
      <c r="BS4896" s="9"/>
      <c r="BT4896" s="9"/>
      <c r="BU4896" s="9"/>
      <c r="BV4896" s="9"/>
      <c r="BW4896" s="9"/>
      <c r="BX4896" s="9"/>
      <c r="BY4896" s="9"/>
      <c r="BZ4896" s="9"/>
    </row>
    <row r="4897" spans="1:78">
      <c r="A4897" s="9"/>
      <c r="B4897" s="10"/>
      <c r="D4897" s="9"/>
      <c r="E4897" s="9"/>
      <c r="F4897" s="9"/>
      <c r="G4897" s="9"/>
      <c r="H4897" s="9"/>
      <c r="I4897" s="9"/>
      <c r="J4897" s="9"/>
      <c r="K4897" s="9"/>
      <c r="L4897" s="9"/>
      <c r="M4897" s="9"/>
      <c r="N4897" s="9"/>
      <c r="O4897" s="9"/>
      <c r="P4897" s="9"/>
      <c r="Q4897" s="9"/>
      <c r="R4897" s="9"/>
      <c r="S4897" s="9"/>
      <c r="T4897" s="9"/>
      <c r="U4897" s="9"/>
      <c r="V4897" s="9"/>
      <c r="W4897" s="9"/>
      <c r="X4897" s="9"/>
      <c r="Y4897" s="9"/>
      <c r="Z4897" s="9"/>
      <c r="AA4897" s="9"/>
      <c r="AB4897" s="9"/>
      <c r="AC4897" s="9"/>
      <c r="AD4897" s="9"/>
      <c r="AE4897" s="9"/>
      <c r="AF4897" s="9"/>
      <c r="AG4897" s="9"/>
      <c r="AH4897" s="9"/>
      <c r="AI4897" s="9"/>
      <c r="AJ4897" s="9"/>
      <c r="AK4897" s="9"/>
      <c r="AL4897" s="9"/>
      <c r="AM4897" s="9"/>
      <c r="AN4897" s="9"/>
      <c r="AO4897" s="9"/>
      <c r="AP4897" s="9"/>
      <c r="AQ4897" s="9"/>
      <c r="AR4897" s="9"/>
      <c r="AS4897" s="9"/>
      <c r="AT4897" s="9"/>
      <c r="AU4897" s="9"/>
      <c r="AV4897" s="9"/>
      <c r="AW4897" s="9"/>
      <c r="AX4897" s="9"/>
      <c r="AY4897" s="9"/>
      <c r="AZ4897" s="9"/>
      <c r="BA4897" s="9"/>
      <c r="BB4897" s="9"/>
      <c r="BC4897" s="9"/>
      <c r="BD4897" s="9"/>
      <c r="BE4897" s="9"/>
      <c r="BF4897" s="9"/>
      <c r="BG4897" s="9"/>
      <c r="BH4897" s="9"/>
      <c r="BI4897" s="9"/>
      <c r="BJ4897" s="9"/>
      <c r="BK4897" s="9"/>
      <c r="BL4897" s="9"/>
      <c r="BM4897" s="9"/>
      <c r="BN4897" s="9"/>
      <c r="BO4897" s="9"/>
      <c r="BP4897" s="9"/>
      <c r="BQ4897" s="9"/>
      <c r="BR4897" s="9"/>
      <c r="BS4897" s="9"/>
      <c r="BT4897" s="9"/>
      <c r="BU4897" s="9"/>
      <c r="BV4897" s="9"/>
      <c r="BW4897" s="9"/>
      <c r="BX4897" s="9"/>
      <c r="BY4897" s="9"/>
      <c r="BZ4897" s="9"/>
    </row>
    <row r="4898" spans="1:78">
      <c r="A4898" s="9"/>
      <c r="B4898" s="10"/>
      <c r="D4898" s="9"/>
      <c r="E4898" s="9"/>
      <c r="F4898" s="9"/>
      <c r="G4898" s="9"/>
      <c r="H4898" s="9"/>
      <c r="I4898" s="9"/>
      <c r="J4898" s="9"/>
      <c r="K4898" s="9"/>
      <c r="L4898" s="9"/>
      <c r="M4898" s="9"/>
      <c r="N4898" s="9"/>
      <c r="O4898" s="9"/>
      <c r="P4898" s="9"/>
      <c r="Q4898" s="9"/>
      <c r="R4898" s="9"/>
      <c r="S4898" s="9"/>
      <c r="T4898" s="9"/>
      <c r="U4898" s="9"/>
      <c r="V4898" s="9"/>
      <c r="W4898" s="9"/>
      <c r="X4898" s="9"/>
      <c r="Y4898" s="9"/>
      <c r="Z4898" s="9"/>
      <c r="AA4898" s="9"/>
      <c r="AB4898" s="9"/>
      <c r="AC4898" s="9"/>
      <c r="AD4898" s="9"/>
      <c r="AE4898" s="9"/>
      <c r="AF4898" s="9"/>
      <c r="AG4898" s="9"/>
      <c r="AH4898" s="9"/>
      <c r="AI4898" s="9"/>
      <c r="AJ4898" s="9"/>
      <c r="AK4898" s="9"/>
      <c r="AL4898" s="9"/>
      <c r="AM4898" s="9"/>
      <c r="AN4898" s="9"/>
      <c r="AO4898" s="9"/>
      <c r="AP4898" s="9"/>
      <c r="AQ4898" s="9"/>
      <c r="AR4898" s="9"/>
      <c r="AS4898" s="9"/>
      <c r="AT4898" s="9"/>
      <c r="AU4898" s="9"/>
      <c r="AV4898" s="9"/>
      <c r="AW4898" s="9"/>
      <c r="AX4898" s="9"/>
      <c r="AY4898" s="9"/>
      <c r="AZ4898" s="9"/>
      <c r="BA4898" s="9"/>
      <c r="BB4898" s="9"/>
      <c r="BC4898" s="9"/>
      <c r="BD4898" s="9"/>
      <c r="BE4898" s="9"/>
      <c r="BF4898" s="9"/>
      <c r="BG4898" s="9"/>
      <c r="BH4898" s="9"/>
      <c r="BI4898" s="9"/>
      <c r="BJ4898" s="9"/>
      <c r="BK4898" s="9"/>
      <c r="BL4898" s="9"/>
      <c r="BM4898" s="9"/>
      <c r="BN4898" s="9"/>
      <c r="BO4898" s="9"/>
      <c r="BP4898" s="9"/>
      <c r="BQ4898" s="9"/>
      <c r="BR4898" s="9"/>
      <c r="BS4898" s="9"/>
      <c r="BT4898" s="9"/>
      <c r="BU4898" s="9"/>
      <c r="BV4898" s="9"/>
      <c r="BW4898" s="9"/>
      <c r="BX4898" s="9"/>
      <c r="BY4898" s="9"/>
      <c r="BZ4898" s="9"/>
    </row>
    <row r="4899" spans="1:78">
      <c r="A4899" s="9"/>
      <c r="B4899" s="10"/>
      <c r="D4899" s="9"/>
      <c r="E4899" s="9"/>
      <c r="F4899" s="9"/>
      <c r="G4899" s="9"/>
      <c r="H4899" s="9"/>
      <c r="I4899" s="9"/>
      <c r="J4899" s="9"/>
      <c r="K4899" s="9"/>
      <c r="L4899" s="9"/>
      <c r="M4899" s="9"/>
      <c r="N4899" s="9"/>
      <c r="O4899" s="9"/>
      <c r="P4899" s="9"/>
      <c r="Q4899" s="9"/>
      <c r="R4899" s="9"/>
      <c r="S4899" s="9"/>
      <c r="T4899" s="9"/>
      <c r="U4899" s="9"/>
      <c r="V4899" s="9"/>
      <c r="W4899" s="9"/>
      <c r="X4899" s="9"/>
      <c r="Y4899" s="9"/>
      <c r="Z4899" s="9"/>
      <c r="AA4899" s="9"/>
      <c r="AB4899" s="9"/>
      <c r="AC4899" s="9"/>
      <c r="AD4899" s="9"/>
      <c r="AE4899" s="9"/>
      <c r="AF4899" s="9"/>
      <c r="AG4899" s="9"/>
      <c r="AH4899" s="9"/>
      <c r="AI4899" s="9"/>
      <c r="AJ4899" s="9"/>
      <c r="AK4899" s="9"/>
      <c r="AL4899" s="9"/>
      <c r="AM4899" s="9"/>
      <c r="AN4899" s="9"/>
      <c r="AO4899" s="9"/>
      <c r="AP4899" s="9"/>
      <c r="AQ4899" s="9"/>
      <c r="AR4899" s="9"/>
      <c r="AS4899" s="9"/>
      <c r="AT4899" s="9"/>
      <c r="AU4899" s="9"/>
      <c r="AV4899" s="9"/>
      <c r="AW4899" s="9"/>
      <c r="AX4899" s="9"/>
      <c r="AY4899" s="9"/>
      <c r="AZ4899" s="9"/>
      <c r="BA4899" s="9"/>
      <c r="BB4899" s="9"/>
      <c r="BC4899" s="9"/>
      <c r="BD4899" s="9"/>
      <c r="BE4899" s="9"/>
      <c r="BF4899" s="9"/>
      <c r="BG4899" s="9"/>
      <c r="BH4899" s="9"/>
      <c r="BI4899" s="9"/>
      <c r="BJ4899" s="9"/>
      <c r="BK4899" s="9"/>
      <c r="BL4899" s="9"/>
      <c r="BM4899" s="9"/>
      <c r="BN4899" s="9"/>
      <c r="BO4899" s="9"/>
      <c r="BP4899" s="9"/>
      <c r="BQ4899" s="9"/>
      <c r="BR4899" s="9"/>
      <c r="BS4899" s="9"/>
      <c r="BT4899" s="9"/>
      <c r="BU4899" s="9"/>
      <c r="BV4899" s="9"/>
      <c r="BW4899" s="9"/>
      <c r="BX4899" s="9"/>
      <c r="BY4899" s="9"/>
      <c r="BZ4899" s="9"/>
    </row>
    <row r="4900" spans="1:78">
      <c r="A4900" s="9"/>
      <c r="B4900" s="10"/>
      <c r="D4900" s="9"/>
      <c r="E4900" s="9"/>
      <c r="F4900" s="9"/>
      <c r="G4900" s="9"/>
      <c r="H4900" s="9"/>
      <c r="I4900" s="9"/>
      <c r="J4900" s="9"/>
      <c r="K4900" s="9"/>
      <c r="L4900" s="9"/>
      <c r="M4900" s="9"/>
      <c r="N4900" s="9"/>
      <c r="O4900" s="9"/>
      <c r="P4900" s="9"/>
      <c r="Q4900" s="9"/>
      <c r="R4900" s="9"/>
      <c r="S4900" s="9"/>
      <c r="T4900" s="9"/>
      <c r="U4900" s="9"/>
      <c r="V4900" s="9"/>
      <c r="W4900" s="9"/>
      <c r="X4900" s="9"/>
      <c r="Y4900" s="9"/>
      <c r="Z4900" s="9"/>
      <c r="AA4900" s="9"/>
      <c r="AB4900" s="9"/>
      <c r="AC4900" s="9"/>
      <c r="AD4900" s="9"/>
      <c r="AE4900" s="9"/>
      <c r="AF4900" s="9"/>
      <c r="AG4900" s="9"/>
      <c r="AH4900" s="9"/>
      <c r="AI4900" s="9"/>
      <c r="AJ4900" s="9"/>
      <c r="AK4900" s="9"/>
      <c r="AL4900" s="9"/>
      <c r="AM4900" s="9"/>
      <c r="AN4900" s="9"/>
      <c r="AO4900" s="9"/>
      <c r="AP4900" s="9"/>
      <c r="AQ4900" s="9"/>
      <c r="AR4900" s="9"/>
      <c r="AS4900" s="9"/>
      <c r="AT4900" s="9"/>
      <c r="AU4900" s="9"/>
      <c r="AV4900" s="9"/>
      <c r="AW4900" s="9"/>
      <c r="AX4900" s="9"/>
      <c r="AY4900" s="9"/>
      <c r="AZ4900" s="9"/>
      <c r="BA4900" s="9"/>
      <c r="BB4900" s="9"/>
      <c r="BC4900" s="9"/>
      <c r="BD4900" s="9"/>
      <c r="BE4900" s="9"/>
      <c r="BF4900" s="9"/>
      <c r="BG4900" s="9"/>
      <c r="BH4900" s="9"/>
      <c r="BI4900" s="9"/>
      <c r="BJ4900" s="9"/>
      <c r="BK4900" s="9"/>
      <c r="BL4900" s="9"/>
      <c r="BM4900" s="9"/>
      <c r="BN4900" s="9"/>
      <c r="BO4900" s="9"/>
      <c r="BP4900" s="9"/>
      <c r="BQ4900" s="9"/>
      <c r="BR4900" s="9"/>
      <c r="BS4900" s="9"/>
      <c r="BT4900" s="9"/>
      <c r="BU4900" s="9"/>
      <c r="BV4900" s="9"/>
      <c r="BW4900" s="9"/>
      <c r="BX4900" s="9"/>
      <c r="BY4900" s="9"/>
      <c r="BZ4900" s="9"/>
    </row>
    <row r="4901" spans="1:78">
      <c r="A4901" s="9"/>
      <c r="B4901" s="10"/>
      <c r="D4901" s="9"/>
      <c r="E4901" s="9"/>
      <c r="F4901" s="9"/>
      <c r="G4901" s="9"/>
      <c r="H4901" s="9"/>
      <c r="I4901" s="9"/>
      <c r="J4901" s="9"/>
      <c r="K4901" s="9"/>
      <c r="L4901" s="9"/>
      <c r="M4901" s="9"/>
      <c r="N4901" s="9"/>
      <c r="O4901" s="9"/>
      <c r="P4901" s="9"/>
      <c r="Q4901" s="9"/>
      <c r="R4901" s="9"/>
      <c r="S4901" s="9"/>
      <c r="T4901" s="9"/>
      <c r="U4901" s="9"/>
      <c r="V4901" s="9"/>
      <c r="W4901" s="9"/>
      <c r="X4901" s="9"/>
      <c r="Y4901" s="9"/>
      <c r="Z4901" s="9"/>
      <c r="AA4901" s="9"/>
      <c r="AB4901" s="9"/>
      <c r="AC4901" s="9"/>
      <c r="AD4901" s="9"/>
      <c r="AE4901" s="9"/>
      <c r="AF4901" s="9"/>
      <c r="AG4901" s="9"/>
      <c r="AH4901" s="9"/>
      <c r="AI4901" s="9"/>
      <c r="AJ4901" s="9"/>
      <c r="AK4901" s="9"/>
      <c r="AL4901" s="9"/>
      <c r="AM4901" s="9"/>
      <c r="AN4901" s="9"/>
      <c r="AO4901" s="9"/>
      <c r="AP4901" s="9"/>
      <c r="AQ4901" s="9"/>
      <c r="AR4901" s="9"/>
      <c r="AS4901" s="9"/>
      <c r="AT4901" s="9"/>
      <c r="AU4901" s="9"/>
      <c r="AV4901" s="9"/>
      <c r="AW4901" s="9"/>
      <c r="AX4901" s="9"/>
      <c r="AY4901" s="9"/>
      <c r="AZ4901" s="9"/>
      <c r="BA4901" s="9"/>
      <c r="BB4901" s="9"/>
      <c r="BC4901" s="9"/>
      <c r="BD4901" s="9"/>
      <c r="BE4901" s="9"/>
      <c r="BF4901" s="9"/>
      <c r="BG4901" s="9"/>
      <c r="BH4901" s="9"/>
      <c r="BI4901" s="9"/>
      <c r="BJ4901" s="9"/>
      <c r="BK4901" s="9"/>
      <c r="BL4901" s="9"/>
      <c r="BM4901" s="9"/>
      <c r="BN4901" s="9"/>
      <c r="BO4901" s="9"/>
      <c r="BP4901" s="9"/>
      <c r="BQ4901" s="9"/>
      <c r="BR4901" s="9"/>
      <c r="BS4901" s="9"/>
      <c r="BT4901" s="9"/>
      <c r="BU4901" s="9"/>
      <c r="BV4901" s="9"/>
      <c r="BW4901" s="9"/>
      <c r="BX4901" s="9"/>
      <c r="BY4901" s="9"/>
      <c r="BZ4901" s="9"/>
    </row>
    <row r="4902" spans="1:78">
      <c r="A4902" s="9"/>
      <c r="B4902" s="10"/>
      <c r="D4902" s="9"/>
      <c r="E4902" s="9"/>
      <c r="F4902" s="9"/>
      <c r="G4902" s="9"/>
      <c r="H4902" s="9"/>
      <c r="I4902" s="9"/>
      <c r="J4902" s="9"/>
      <c r="K4902" s="9"/>
      <c r="L4902" s="9"/>
      <c r="M4902" s="9"/>
      <c r="N4902" s="9"/>
      <c r="O4902" s="9"/>
      <c r="P4902" s="9"/>
      <c r="Q4902" s="9"/>
      <c r="R4902" s="9"/>
      <c r="S4902" s="9"/>
      <c r="T4902" s="9"/>
      <c r="U4902" s="9"/>
      <c r="V4902" s="9"/>
      <c r="W4902" s="9"/>
      <c r="X4902" s="9"/>
      <c r="Y4902" s="9"/>
      <c r="Z4902" s="9"/>
      <c r="AA4902" s="9"/>
      <c r="AB4902" s="9"/>
      <c r="AC4902" s="9"/>
      <c r="AD4902" s="9"/>
      <c r="AE4902" s="9"/>
      <c r="AF4902" s="9"/>
      <c r="AG4902" s="9"/>
      <c r="AH4902" s="9"/>
      <c r="AI4902" s="9"/>
      <c r="AJ4902" s="9"/>
      <c r="AK4902" s="9"/>
      <c r="AL4902" s="9"/>
      <c r="AM4902" s="9"/>
      <c r="AN4902" s="9"/>
      <c r="AO4902" s="9"/>
      <c r="AP4902" s="9"/>
      <c r="AQ4902" s="9"/>
      <c r="AR4902" s="9"/>
      <c r="AS4902" s="9"/>
      <c r="AT4902" s="9"/>
      <c r="AU4902" s="9"/>
      <c r="AV4902" s="9"/>
      <c r="AW4902" s="9"/>
      <c r="AX4902" s="9"/>
      <c r="AY4902" s="9"/>
      <c r="AZ4902" s="9"/>
      <c r="BA4902" s="9"/>
      <c r="BB4902" s="9"/>
      <c r="BC4902" s="9"/>
      <c r="BD4902" s="9"/>
      <c r="BE4902" s="9"/>
      <c r="BF4902" s="9"/>
      <c r="BG4902" s="9"/>
      <c r="BH4902" s="9"/>
      <c r="BI4902" s="9"/>
      <c r="BJ4902" s="9"/>
      <c r="BK4902" s="9"/>
      <c r="BL4902" s="9"/>
      <c r="BM4902" s="9"/>
      <c r="BN4902" s="9"/>
      <c r="BO4902" s="9"/>
      <c r="BP4902" s="9"/>
      <c r="BQ4902" s="9"/>
      <c r="BR4902" s="9"/>
      <c r="BS4902" s="9"/>
      <c r="BT4902" s="9"/>
      <c r="BU4902" s="9"/>
      <c r="BV4902" s="9"/>
      <c r="BW4902" s="9"/>
      <c r="BX4902" s="9"/>
      <c r="BY4902" s="9"/>
      <c r="BZ4902" s="9"/>
    </row>
    <row r="4903" spans="1:78">
      <c r="A4903" s="9"/>
      <c r="B4903" s="10"/>
      <c r="D4903" s="9"/>
      <c r="E4903" s="9"/>
      <c r="F4903" s="9"/>
      <c r="G4903" s="9"/>
      <c r="H4903" s="9"/>
      <c r="I4903" s="9"/>
      <c r="J4903" s="9"/>
      <c r="K4903" s="9"/>
      <c r="L4903" s="9"/>
      <c r="M4903" s="9"/>
      <c r="N4903" s="9"/>
      <c r="O4903" s="9"/>
      <c r="P4903" s="9"/>
      <c r="Q4903" s="9"/>
      <c r="R4903" s="9"/>
      <c r="S4903" s="9"/>
      <c r="T4903" s="9"/>
      <c r="U4903" s="9"/>
      <c r="V4903" s="9"/>
      <c r="W4903" s="9"/>
      <c r="X4903" s="9"/>
      <c r="Y4903" s="9"/>
      <c r="Z4903" s="9"/>
      <c r="AA4903" s="9"/>
      <c r="AB4903" s="9"/>
      <c r="AC4903" s="9"/>
      <c r="AD4903" s="9"/>
      <c r="AE4903" s="9"/>
      <c r="AF4903" s="9"/>
      <c r="AG4903" s="9"/>
      <c r="AH4903" s="9"/>
      <c r="AI4903" s="9"/>
      <c r="AJ4903" s="9"/>
      <c r="AK4903" s="9"/>
      <c r="AL4903" s="9"/>
      <c r="AM4903" s="9"/>
      <c r="AN4903" s="9"/>
      <c r="AO4903" s="9"/>
      <c r="AP4903" s="9"/>
      <c r="AQ4903" s="9"/>
      <c r="AR4903" s="9"/>
      <c r="AS4903" s="9"/>
      <c r="AT4903" s="9"/>
      <c r="AU4903" s="9"/>
      <c r="AV4903" s="9"/>
      <c r="AW4903" s="9"/>
      <c r="AX4903" s="9"/>
      <c r="AY4903" s="9"/>
      <c r="AZ4903" s="9"/>
      <c r="BA4903" s="9"/>
      <c r="BB4903" s="9"/>
      <c r="BC4903" s="9"/>
      <c r="BD4903" s="9"/>
      <c r="BE4903" s="9"/>
      <c r="BF4903" s="9"/>
      <c r="BG4903" s="9"/>
      <c r="BH4903" s="9"/>
      <c r="BI4903" s="9"/>
      <c r="BJ4903" s="9"/>
      <c r="BK4903" s="9"/>
      <c r="BL4903" s="9"/>
      <c r="BM4903" s="9"/>
      <c r="BN4903" s="9"/>
      <c r="BO4903" s="9"/>
      <c r="BP4903" s="9"/>
      <c r="BQ4903" s="9"/>
      <c r="BR4903" s="9"/>
      <c r="BS4903" s="9"/>
      <c r="BT4903" s="9"/>
      <c r="BU4903" s="9"/>
      <c r="BV4903" s="9"/>
      <c r="BW4903" s="9"/>
      <c r="BX4903" s="9"/>
      <c r="BY4903" s="9"/>
      <c r="BZ4903" s="9"/>
    </row>
    <row r="4904" spans="1:78">
      <c r="A4904" s="9"/>
      <c r="B4904" s="10"/>
      <c r="D4904" s="9"/>
      <c r="E4904" s="9"/>
      <c r="F4904" s="9"/>
      <c r="G4904" s="9"/>
      <c r="H4904" s="9"/>
      <c r="I4904" s="9"/>
      <c r="J4904" s="9"/>
      <c r="K4904" s="9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  <c r="W4904" s="9"/>
      <c r="X4904" s="9"/>
      <c r="Y4904" s="9"/>
      <c r="Z4904" s="9"/>
      <c r="AA4904" s="9"/>
      <c r="AB4904" s="9"/>
      <c r="AC4904" s="9"/>
      <c r="AD4904" s="9"/>
      <c r="AE4904" s="9"/>
      <c r="AF4904" s="9"/>
      <c r="AG4904" s="9"/>
      <c r="AH4904" s="9"/>
      <c r="AI4904" s="9"/>
      <c r="AJ4904" s="9"/>
      <c r="AK4904" s="9"/>
      <c r="AL4904" s="9"/>
      <c r="AM4904" s="9"/>
      <c r="AN4904" s="9"/>
      <c r="AO4904" s="9"/>
      <c r="AP4904" s="9"/>
      <c r="AQ4904" s="9"/>
      <c r="AR4904" s="9"/>
      <c r="AS4904" s="9"/>
      <c r="AT4904" s="9"/>
      <c r="AU4904" s="9"/>
      <c r="AV4904" s="9"/>
      <c r="AW4904" s="9"/>
      <c r="AX4904" s="9"/>
      <c r="AY4904" s="9"/>
      <c r="AZ4904" s="9"/>
      <c r="BA4904" s="9"/>
      <c r="BB4904" s="9"/>
      <c r="BC4904" s="9"/>
      <c r="BD4904" s="9"/>
      <c r="BE4904" s="9"/>
      <c r="BF4904" s="9"/>
      <c r="BG4904" s="9"/>
      <c r="BH4904" s="9"/>
      <c r="BI4904" s="9"/>
      <c r="BJ4904" s="9"/>
      <c r="BK4904" s="9"/>
      <c r="BL4904" s="9"/>
      <c r="BM4904" s="9"/>
      <c r="BN4904" s="9"/>
      <c r="BO4904" s="9"/>
      <c r="BP4904" s="9"/>
      <c r="BQ4904" s="9"/>
      <c r="BR4904" s="9"/>
      <c r="BS4904" s="9"/>
      <c r="BT4904" s="9"/>
      <c r="BU4904" s="9"/>
      <c r="BV4904" s="9"/>
      <c r="BW4904" s="9"/>
      <c r="BX4904" s="9"/>
      <c r="BY4904" s="9"/>
      <c r="BZ4904" s="9"/>
    </row>
    <row r="4905" spans="1:78">
      <c r="A4905" s="9"/>
      <c r="B4905" s="10"/>
      <c r="D4905" s="9"/>
      <c r="E4905" s="9"/>
      <c r="F4905" s="9"/>
      <c r="G4905" s="9"/>
      <c r="H4905" s="9"/>
      <c r="I4905" s="9"/>
      <c r="J4905" s="9"/>
      <c r="K4905" s="9"/>
      <c r="L4905" s="9"/>
      <c r="M4905" s="9"/>
      <c r="N4905" s="9"/>
      <c r="O4905" s="9"/>
      <c r="P4905" s="9"/>
      <c r="Q4905" s="9"/>
      <c r="R4905" s="9"/>
      <c r="S4905" s="9"/>
      <c r="T4905" s="9"/>
      <c r="U4905" s="9"/>
      <c r="V4905" s="9"/>
      <c r="W4905" s="9"/>
      <c r="X4905" s="9"/>
      <c r="Y4905" s="9"/>
      <c r="Z4905" s="9"/>
      <c r="AA4905" s="9"/>
      <c r="AB4905" s="9"/>
      <c r="AC4905" s="9"/>
      <c r="AD4905" s="9"/>
      <c r="AE4905" s="9"/>
      <c r="AF4905" s="9"/>
      <c r="AG4905" s="9"/>
      <c r="AH4905" s="9"/>
      <c r="AI4905" s="9"/>
      <c r="AJ4905" s="9"/>
      <c r="AK4905" s="9"/>
      <c r="AL4905" s="9"/>
      <c r="AM4905" s="9"/>
      <c r="AN4905" s="9"/>
      <c r="AO4905" s="9"/>
      <c r="AP4905" s="9"/>
      <c r="AQ4905" s="9"/>
      <c r="AR4905" s="9"/>
      <c r="AS4905" s="9"/>
      <c r="AT4905" s="9"/>
      <c r="AU4905" s="9"/>
      <c r="AV4905" s="9"/>
      <c r="AW4905" s="9"/>
      <c r="AX4905" s="9"/>
      <c r="AY4905" s="9"/>
      <c r="AZ4905" s="9"/>
      <c r="BA4905" s="9"/>
      <c r="BB4905" s="9"/>
      <c r="BC4905" s="9"/>
      <c r="BD4905" s="9"/>
      <c r="BE4905" s="9"/>
      <c r="BF4905" s="9"/>
      <c r="BG4905" s="9"/>
      <c r="BH4905" s="9"/>
      <c r="BI4905" s="9"/>
      <c r="BJ4905" s="9"/>
      <c r="BK4905" s="9"/>
      <c r="BL4905" s="9"/>
      <c r="BM4905" s="9"/>
      <c r="BN4905" s="9"/>
      <c r="BO4905" s="9"/>
      <c r="BP4905" s="9"/>
      <c r="BQ4905" s="9"/>
      <c r="BR4905" s="9"/>
      <c r="BS4905" s="9"/>
      <c r="BT4905" s="9"/>
      <c r="BU4905" s="9"/>
      <c r="BV4905" s="9"/>
      <c r="BW4905" s="9"/>
      <c r="BX4905" s="9"/>
      <c r="BY4905" s="9"/>
      <c r="BZ4905" s="9"/>
    </row>
    <row r="4906" spans="1:78">
      <c r="A4906" s="9"/>
      <c r="B4906" s="10"/>
      <c r="D4906" s="9"/>
      <c r="E4906" s="9"/>
      <c r="F4906" s="9"/>
      <c r="G4906" s="9"/>
      <c r="H4906" s="9"/>
      <c r="I4906" s="9"/>
      <c r="J4906" s="9"/>
      <c r="K4906" s="9"/>
      <c r="L4906" s="9"/>
      <c r="M4906" s="9"/>
      <c r="N4906" s="9"/>
      <c r="O4906" s="9"/>
      <c r="P4906" s="9"/>
      <c r="Q4906" s="9"/>
      <c r="R4906" s="9"/>
      <c r="S4906" s="9"/>
      <c r="T4906" s="9"/>
      <c r="U4906" s="9"/>
      <c r="V4906" s="9"/>
      <c r="W4906" s="9"/>
      <c r="X4906" s="9"/>
      <c r="Y4906" s="9"/>
      <c r="Z4906" s="9"/>
      <c r="AA4906" s="9"/>
      <c r="AB4906" s="9"/>
      <c r="AC4906" s="9"/>
      <c r="AD4906" s="9"/>
      <c r="AE4906" s="9"/>
      <c r="AF4906" s="9"/>
      <c r="AG4906" s="9"/>
      <c r="AH4906" s="9"/>
      <c r="AI4906" s="9"/>
      <c r="AJ4906" s="9"/>
      <c r="AK4906" s="9"/>
      <c r="AL4906" s="9"/>
      <c r="AM4906" s="9"/>
      <c r="AN4906" s="9"/>
      <c r="AO4906" s="9"/>
      <c r="AP4906" s="9"/>
      <c r="AQ4906" s="9"/>
      <c r="AR4906" s="9"/>
      <c r="AS4906" s="9"/>
      <c r="AT4906" s="9"/>
      <c r="AU4906" s="9"/>
      <c r="AV4906" s="9"/>
      <c r="AW4906" s="9"/>
      <c r="AX4906" s="9"/>
      <c r="AY4906" s="9"/>
      <c r="AZ4906" s="9"/>
      <c r="BA4906" s="9"/>
      <c r="BB4906" s="9"/>
      <c r="BC4906" s="9"/>
      <c r="BD4906" s="9"/>
      <c r="BE4906" s="9"/>
      <c r="BF4906" s="9"/>
      <c r="BG4906" s="9"/>
      <c r="BH4906" s="9"/>
      <c r="BI4906" s="9"/>
      <c r="BJ4906" s="9"/>
      <c r="BK4906" s="9"/>
      <c r="BL4906" s="9"/>
      <c r="BM4906" s="9"/>
      <c r="BN4906" s="9"/>
      <c r="BO4906" s="9"/>
      <c r="BP4906" s="9"/>
      <c r="BQ4906" s="9"/>
      <c r="BR4906" s="9"/>
      <c r="BS4906" s="9"/>
      <c r="BT4906" s="9"/>
      <c r="BU4906" s="9"/>
      <c r="BV4906" s="9"/>
      <c r="BW4906" s="9"/>
      <c r="BX4906" s="9"/>
      <c r="BY4906" s="9"/>
      <c r="BZ4906" s="9"/>
    </row>
    <row r="4907" spans="1:78">
      <c r="A4907" s="9"/>
      <c r="B4907" s="10"/>
      <c r="D4907" s="9"/>
      <c r="E4907" s="9"/>
      <c r="F4907" s="9"/>
      <c r="G4907" s="9"/>
      <c r="H4907" s="9"/>
      <c r="I4907" s="9"/>
      <c r="J4907" s="9"/>
      <c r="K4907" s="9"/>
      <c r="L4907" s="9"/>
      <c r="M4907" s="9"/>
      <c r="N4907" s="9"/>
      <c r="O4907" s="9"/>
      <c r="P4907" s="9"/>
      <c r="Q4907" s="9"/>
      <c r="R4907" s="9"/>
      <c r="S4907" s="9"/>
      <c r="T4907" s="9"/>
      <c r="U4907" s="9"/>
      <c r="V4907" s="9"/>
      <c r="W4907" s="9"/>
      <c r="X4907" s="9"/>
      <c r="Y4907" s="9"/>
      <c r="Z4907" s="9"/>
      <c r="AA4907" s="9"/>
      <c r="AB4907" s="9"/>
      <c r="AC4907" s="9"/>
      <c r="AD4907" s="9"/>
      <c r="AE4907" s="9"/>
      <c r="AF4907" s="9"/>
      <c r="AG4907" s="9"/>
      <c r="AH4907" s="9"/>
      <c r="AI4907" s="9"/>
      <c r="AJ4907" s="9"/>
      <c r="AK4907" s="9"/>
      <c r="AL4907" s="9"/>
      <c r="AM4907" s="9"/>
      <c r="AN4907" s="9"/>
      <c r="AO4907" s="9"/>
      <c r="AP4907" s="9"/>
      <c r="AQ4907" s="9"/>
      <c r="AR4907" s="9"/>
      <c r="AS4907" s="9"/>
      <c r="AT4907" s="9"/>
      <c r="AU4907" s="9"/>
      <c r="AV4907" s="9"/>
      <c r="AW4907" s="9"/>
      <c r="AX4907" s="9"/>
      <c r="AY4907" s="9"/>
      <c r="AZ4907" s="9"/>
      <c r="BA4907" s="9"/>
      <c r="BB4907" s="9"/>
      <c r="BC4907" s="9"/>
      <c r="BD4907" s="9"/>
      <c r="BE4907" s="9"/>
      <c r="BF4907" s="9"/>
      <c r="BG4907" s="9"/>
      <c r="BH4907" s="9"/>
      <c r="BI4907" s="9"/>
      <c r="BJ4907" s="9"/>
      <c r="BK4907" s="9"/>
      <c r="BL4907" s="9"/>
      <c r="BM4907" s="9"/>
      <c r="BN4907" s="9"/>
      <c r="BO4907" s="9"/>
      <c r="BP4907" s="9"/>
      <c r="BQ4907" s="9"/>
      <c r="BR4907" s="9"/>
      <c r="BS4907" s="9"/>
      <c r="BT4907" s="9"/>
      <c r="BU4907" s="9"/>
      <c r="BV4907" s="9"/>
      <c r="BW4907" s="9"/>
      <c r="BX4907" s="9"/>
      <c r="BY4907" s="9"/>
      <c r="BZ4907" s="9"/>
    </row>
    <row r="4908" spans="1:78">
      <c r="A4908" s="9"/>
      <c r="B4908" s="10"/>
      <c r="D4908" s="9"/>
      <c r="E4908" s="9"/>
      <c r="F4908" s="9"/>
      <c r="G4908" s="9"/>
      <c r="H4908" s="9"/>
      <c r="I4908" s="9"/>
      <c r="J4908" s="9"/>
      <c r="K4908" s="9"/>
      <c r="L4908" s="9"/>
      <c r="M4908" s="9"/>
      <c r="N4908" s="9"/>
      <c r="O4908" s="9"/>
      <c r="P4908" s="9"/>
      <c r="Q4908" s="9"/>
      <c r="R4908" s="9"/>
      <c r="S4908" s="9"/>
      <c r="T4908" s="9"/>
      <c r="U4908" s="9"/>
      <c r="V4908" s="9"/>
      <c r="W4908" s="9"/>
      <c r="X4908" s="9"/>
      <c r="Y4908" s="9"/>
      <c r="Z4908" s="9"/>
      <c r="AA4908" s="9"/>
      <c r="AB4908" s="9"/>
      <c r="AC4908" s="9"/>
      <c r="AD4908" s="9"/>
      <c r="AE4908" s="9"/>
      <c r="AF4908" s="9"/>
      <c r="AG4908" s="9"/>
      <c r="AH4908" s="9"/>
      <c r="AI4908" s="9"/>
      <c r="AJ4908" s="9"/>
      <c r="AK4908" s="9"/>
      <c r="AL4908" s="9"/>
      <c r="AM4908" s="9"/>
      <c r="AN4908" s="9"/>
      <c r="AO4908" s="9"/>
      <c r="AP4908" s="9"/>
      <c r="AQ4908" s="9"/>
      <c r="AR4908" s="9"/>
      <c r="AS4908" s="9"/>
      <c r="AT4908" s="9"/>
      <c r="AU4908" s="9"/>
      <c r="AV4908" s="9"/>
      <c r="AW4908" s="9"/>
      <c r="AX4908" s="9"/>
      <c r="AY4908" s="9"/>
      <c r="AZ4908" s="9"/>
      <c r="BA4908" s="9"/>
      <c r="BB4908" s="9"/>
      <c r="BC4908" s="9"/>
      <c r="BD4908" s="9"/>
      <c r="BE4908" s="9"/>
      <c r="BF4908" s="9"/>
      <c r="BG4908" s="9"/>
      <c r="BH4908" s="9"/>
      <c r="BI4908" s="9"/>
      <c r="BJ4908" s="9"/>
      <c r="BK4908" s="9"/>
      <c r="BL4908" s="9"/>
      <c r="BM4908" s="9"/>
      <c r="BN4908" s="9"/>
      <c r="BO4908" s="9"/>
      <c r="BP4908" s="9"/>
      <c r="BQ4908" s="9"/>
      <c r="BR4908" s="9"/>
      <c r="BS4908" s="9"/>
      <c r="BT4908" s="9"/>
      <c r="BU4908" s="9"/>
      <c r="BV4908" s="9"/>
      <c r="BW4908" s="9"/>
      <c r="BX4908" s="9"/>
      <c r="BY4908" s="9"/>
      <c r="BZ4908" s="9"/>
    </row>
    <row r="4909" spans="1:78">
      <c r="A4909" s="9"/>
      <c r="B4909" s="10"/>
      <c r="D4909" s="9"/>
      <c r="E4909" s="9"/>
      <c r="F4909" s="9"/>
      <c r="G4909" s="9"/>
      <c r="H4909" s="9"/>
      <c r="I4909" s="9"/>
      <c r="J4909" s="9"/>
      <c r="K4909" s="9"/>
      <c r="L4909" s="9"/>
      <c r="M4909" s="9"/>
      <c r="N4909" s="9"/>
      <c r="O4909" s="9"/>
      <c r="P4909" s="9"/>
      <c r="Q4909" s="9"/>
      <c r="R4909" s="9"/>
      <c r="S4909" s="9"/>
      <c r="T4909" s="9"/>
      <c r="U4909" s="9"/>
      <c r="V4909" s="9"/>
      <c r="W4909" s="9"/>
      <c r="X4909" s="9"/>
      <c r="Y4909" s="9"/>
      <c r="Z4909" s="9"/>
      <c r="AA4909" s="9"/>
      <c r="AB4909" s="9"/>
      <c r="AC4909" s="9"/>
      <c r="AD4909" s="9"/>
      <c r="AE4909" s="9"/>
      <c r="AF4909" s="9"/>
      <c r="AG4909" s="9"/>
      <c r="AH4909" s="9"/>
      <c r="AI4909" s="9"/>
      <c r="AJ4909" s="9"/>
      <c r="AK4909" s="9"/>
      <c r="AL4909" s="9"/>
      <c r="AM4909" s="9"/>
      <c r="AN4909" s="9"/>
      <c r="AO4909" s="9"/>
      <c r="AP4909" s="9"/>
      <c r="AQ4909" s="9"/>
      <c r="AR4909" s="9"/>
      <c r="AS4909" s="9"/>
      <c r="AT4909" s="9"/>
      <c r="AU4909" s="9"/>
      <c r="AV4909" s="9"/>
      <c r="AW4909" s="9"/>
      <c r="AX4909" s="9"/>
      <c r="AY4909" s="9"/>
      <c r="AZ4909" s="9"/>
      <c r="BA4909" s="9"/>
      <c r="BB4909" s="9"/>
      <c r="BC4909" s="9"/>
      <c r="BD4909" s="9"/>
      <c r="BE4909" s="9"/>
      <c r="BF4909" s="9"/>
      <c r="BG4909" s="9"/>
      <c r="BH4909" s="9"/>
      <c r="BI4909" s="9"/>
      <c r="BJ4909" s="9"/>
      <c r="BK4909" s="9"/>
      <c r="BL4909" s="9"/>
      <c r="BM4909" s="9"/>
      <c r="BN4909" s="9"/>
      <c r="BO4909" s="9"/>
      <c r="BP4909" s="9"/>
      <c r="BQ4909" s="9"/>
      <c r="BR4909" s="9"/>
      <c r="BS4909" s="9"/>
      <c r="BT4909" s="9"/>
      <c r="BU4909" s="9"/>
      <c r="BV4909" s="9"/>
      <c r="BW4909" s="9"/>
      <c r="BX4909" s="9"/>
      <c r="BY4909" s="9"/>
      <c r="BZ4909" s="9"/>
    </row>
    <row r="4910" spans="1:78">
      <c r="A4910" s="9"/>
      <c r="B4910" s="10"/>
      <c r="D4910" s="9"/>
      <c r="E4910" s="9"/>
      <c r="F4910" s="9"/>
      <c r="G4910" s="9"/>
      <c r="H4910" s="9"/>
      <c r="I4910" s="9"/>
      <c r="J4910" s="9"/>
      <c r="K4910" s="9"/>
      <c r="L4910" s="9"/>
      <c r="M4910" s="9"/>
      <c r="N4910" s="9"/>
      <c r="O4910" s="9"/>
      <c r="P4910" s="9"/>
      <c r="Q4910" s="9"/>
      <c r="R4910" s="9"/>
      <c r="S4910" s="9"/>
      <c r="T4910" s="9"/>
      <c r="U4910" s="9"/>
      <c r="V4910" s="9"/>
      <c r="W4910" s="9"/>
      <c r="X4910" s="9"/>
      <c r="Y4910" s="9"/>
      <c r="Z4910" s="9"/>
      <c r="AA4910" s="9"/>
      <c r="AB4910" s="9"/>
      <c r="AC4910" s="9"/>
      <c r="AD4910" s="9"/>
      <c r="AE4910" s="9"/>
      <c r="AF4910" s="9"/>
      <c r="AG4910" s="9"/>
      <c r="AH4910" s="9"/>
      <c r="AI4910" s="9"/>
      <c r="AJ4910" s="9"/>
      <c r="AK4910" s="9"/>
      <c r="AL4910" s="9"/>
      <c r="AM4910" s="9"/>
      <c r="AN4910" s="9"/>
      <c r="AO4910" s="9"/>
      <c r="AP4910" s="9"/>
      <c r="AQ4910" s="9"/>
      <c r="AR4910" s="9"/>
      <c r="AS4910" s="9"/>
      <c r="AT4910" s="9"/>
      <c r="AU4910" s="9"/>
      <c r="AV4910" s="9"/>
      <c r="AW4910" s="9"/>
      <c r="AX4910" s="9"/>
      <c r="AY4910" s="9"/>
      <c r="AZ4910" s="9"/>
      <c r="BA4910" s="9"/>
      <c r="BB4910" s="9"/>
      <c r="BC4910" s="9"/>
      <c r="BD4910" s="9"/>
      <c r="BE4910" s="9"/>
      <c r="BF4910" s="9"/>
      <c r="BG4910" s="9"/>
      <c r="BH4910" s="9"/>
      <c r="BI4910" s="9"/>
      <c r="BJ4910" s="9"/>
      <c r="BK4910" s="9"/>
      <c r="BL4910" s="9"/>
      <c r="BM4910" s="9"/>
      <c r="BN4910" s="9"/>
      <c r="BO4910" s="9"/>
      <c r="BP4910" s="9"/>
      <c r="BQ4910" s="9"/>
      <c r="BR4910" s="9"/>
      <c r="BS4910" s="9"/>
      <c r="BT4910" s="9"/>
      <c r="BU4910" s="9"/>
      <c r="BV4910" s="9"/>
      <c r="BW4910" s="9"/>
      <c r="BX4910" s="9"/>
      <c r="BY4910" s="9"/>
      <c r="BZ4910" s="9"/>
    </row>
    <row r="4911" spans="1:78">
      <c r="A4911" s="9"/>
      <c r="B4911" s="10"/>
      <c r="D4911" s="9"/>
      <c r="E4911" s="9"/>
      <c r="F4911" s="9"/>
      <c r="G4911" s="9"/>
      <c r="H4911" s="9"/>
      <c r="I4911" s="9"/>
      <c r="J4911" s="9"/>
      <c r="K4911" s="9"/>
      <c r="L4911" s="9"/>
      <c r="M4911" s="9"/>
      <c r="N4911" s="9"/>
      <c r="O4911" s="9"/>
      <c r="P4911" s="9"/>
      <c r="Q4911" s="9"/>
      <c r="R4911" s="9"/>
      <c r="S4911" s="9"/>
      <c r="T4911" s="9"/>
      <c r="U4911" s="9"/>
      <c r="V4911" s="9"/>
      <c r="W4911" s="9"/>
      <c r="X4911" s="9"/>
      <c r="Y4911" s="9"/>
      <c r="Z4911" s="9"/>
      <c r="AA4911" s="9"/>
      <c r="AB4911" s="9"/>
      <c r="AC4911" s="9"/>
      <c r="AD4911" s="9"/>
      <c r="AE4911" s="9"/>
      <c r="AF4911" s="9"/>
      <c r="AG4911" s="9"/>
      <c r="AH4911" s="9"/>
      <c r="AI4911" s="9"/>
      <c r="AJ4911" s="9"/>
      <c r="AK4911" s="9"/>
      <c r="AL4911" s="9"/>
      <c r="AM4911" s="9"/>
      <c r="AN4911" s="9"/>
      <c r="AO4911" s="9"/>
      <c r="AP4911" s="9"/>
      <c r="AQ4911" s="9"/>
      <c r="AR4911" s="9"/>
      <c r="AS4911" s="9"/>
      <c r="AT4911" s="9"/>
      <c r="AU4911" s="9"/>
      <c r="AV4911" s="9"/>
      <c r="AW4911" s="9"/>
      <c r="AX4911" s="9"/>
      <c r="AY4911" s="9"/>
      <c r="AZ4911" s="9"/>
      <c r="BA4911" s="9"/>
      <c r="BB4911" s="9"/>
      <c r="BC4911" s="9"/>
      <c r="BD4911" s="9"/>
      <c r="BE4911" s="9"/>
      <c r="BF4911" s="9"/>
      <c r="BG4911" s="9"/>
      <c r="BH4911" s="9"/>
      <c r="BI4911" s="9"/>
      <c r="BJ4911" s="9"/>
      <c r="BK4911" s="9"/>
      <c r="BL4911" s="9"/>
      <c r="BM4911" s="9"/>
      <c r="BN4911" s="9"/>
      <c r="BO4911" s="9"/>
      <c r="BP4911" s="9"/>
      <c r="BQ4911" s="9"/>
      <c r="BR4911" s="9"/>
      <c r="BS4911" s="9"/>
      <c r="BT4911" s="9"/>
      <c r="BU4911" s="9"/>
      <c r="BV4911" s="9"/>
      <c r="BW4911" s="9"/>
      <c r="BX4911" s="9"/>
      <c r="BY4911" s="9"/>
      <c r="BZ4911" s="9"/>
    </row>
    <row r="4912" spans="1:78">
      <c r="A4912" s="9"/>
      <c r="B4912" s="10"/>
      <c r="D4912" s="9"/>
      <c r="E4912" s="9"/>
      <c r="F4912" s="9"/>
      <c r="G4912" s="9"/>
      <c r="H4912" s="9"/>
      <c r="I4912" s="9"/>
      <c r="J4912" s="9"/>
      <c r="K4912" s="9"/>
      <c r="L4912" s="9"/>
      <c r="M4912" s="9"/>
      <c r="N4912" s="9"/>
      <c r="O4912" s="9"/>
      <c r="P4912" s="9"/>
      <c r="Q4912" s="9"/>
      <c r="R4912" s="9"/>
      <c r="S4912" s="9"/>
      <c r="T4912" s="9"/>
      <c r="U4912" s="9"/>
      <c r="V4912" s="9"/>
      <c r="W4912" s="9"/>
      <c r="X4912" s="9"/>
      <c r="Y4912" s="9"/>
      <c r="Z4912" s="9"/>
      <c r="AA4912" s="9"/>
      <c r="AB4912" s="9"/>
      <c r="AC4912" s="9"/>
      <c r="AD4912" s="9"/>
      <c r="AE4912" s="9"/>
      <c r="AF4912" s="9"/>
      <c r="AG4912" s="9"/>
      <c r="AH4912" s="9"/>
      <c r="AI4912" s="9"/>
      <c r="AJ4912" s="9"/>
      <c r="AK4912" s="9"/>
      <c r="AL4912" s="9"/>
      <c r="AM4912" s="9"/>
      <c r="AN4912" s="9"/>
      <c r="AO4912" s="9"/>
      <c r="AP4912" s="9"/>
      <c r="AQ4912" s="9"/>
      <c r="AR4912" s="9"/>
      <c r="AS4912" s="9"/>
      <c r="AT4912" s="9"/>
      <c r="AU4912" s="9"/>
      <c r="AV4912" s="9"/>
      <c r="AW4912" s="9"/>
      <c r="AX4912" s="9"/>
      <c r="AY4912" s="9"/>
      <c r="AZ4912" s="9"/>
      <c r="BA4912" s="9"/>
      <c r="BB4912" s="9"/>
      <c r="BC4912" s="9"/>
      <c r="BD4912" s="9"/>
      <c r="BE4912" s="9"/>
      <c r="BF4912" s="9"/>
      <c r="BG4912" s="9"/>
      <c r="BH4912" s="9"/>
      <c r="BI4912" s="9"/>
      <c r="BJ4912" s="9"/>
      <c r="BK4912" s="9"/>
      <c r="BL4912" s="9"/>
      <c r="BM4912" s="9"/>
      <c r="BN4912" s="9"/>
      <c r="BO4912" s="9"/>
      <c r="BP4912" s="9"/>
      <c r="BQ4912" s="9"/>
      <c r="BR4912" s="9"/>
      <c r="BS4912" s="9"/>
      <c r="BT4912" s="9"/>
      <c r="BU4912" s="9"/>
      <c r="BV4912" s="9"/>
      <c r="BW4912" s="9"/>
      <c r="BX4912" s="9"/>
      <c r="BY4912" s="9"/>
      <c r="BZ4912" s="9"/>
    </row>
    <row r="4913" spans="1:78">
      <c r="A4913" s="9"/>
      <c r="B4913" s="10"/>
      <c r="D4913" s="9"/>
      <c r="E4913" s="9"/>
      <c r="F4913" s="9"/>
      <c r="G4913" s="9"/>
      <c r="H4913" s="9"/>
      <c r="I4913" s="9"/>
      <c r="J4913" s="9"/>
      <c r="K4913" s="9"/>
      <c r="L4913" s="9"/>
      <c r="M4913" s="9"/>
      <c r="N4913" s="9"/>
      <c r="O4913" s="9"/>
      <c r="P4913" s="9"/>
      <c r="Q4913" s="9"/>
      <c r="R4913" s="9"/>
      <c r="S4913" s="9"/>
      <c r="T4913" s="9"/>
      <c r="U4913" s="9"/>
      <c r="V4913" s="9"/>
      <c r="W4913" s="9"/>
      <c r="X4913" s="9"/>
      <c r="Y4913" s="9"/>
      <c r="Z4913" s="9"/>
      <c r="AA4913" s="9"/>
      <c r="AB4913" s="9"/>
      <c r="AC4913" s="9"/>
      <c r="AD4913" s="9"/>
      <c r="AE4913" s="9"/>
      <c r="AF4913" s="9"/>
      <c r="AG4913" s="9"/>
      <c r="AH4913" s="9"/>
      <c r="AI4913" s="9"/>
      <c r="AJ4913" s="9"/>
      <c r="AK4913" s="9"/>
      <c r="AL4913" s="9"/>
      <c r="AM4913" s="9"/>
      <c r="AN4913" s="9"/>
      <c r="AO4913" s="9"/>
      <c r="AP4913" s="9"/>
      <c r="AQ4913" s="9"/>
      <c r="AR4913" s="9"/>
      <c r="AS4913" s="9"/>
      <c r="AT4913" s="9"/>
      <c r="AU4913" s="9"/>
      <c r="AV4913" s="9"/>
      <c r="AW4913" s="9"/>
      <c r="AX4913" s="9"/>
      <c r="AY4913" s="9"/>
      <c r="AZ4913" s="9"/>
      <c r="BA4913" s="9"/>
      <c r="BB4913" s="9"/>
      <c r="BC4913" s="9"/>
      <c r="BD4913" s="9"/>
      <c r="BE4913" s="9"/>
      <c r="BF4913" s="9"/>
      <c r="BG4913" s="9"/>
      <c r="BH4913" s="9"/>
      <c r="BI4913" s="9"/>
      <c r="BJ4913" s="9"/>
      <c r="BK4913" s="9"/>
      <c r="BL4913" s="9"/>
      <c r="BM4913" s="9"/>
      <c r="BN4913" s="9"/>
      <c r="BO4913" s="9"/>
      <c r="BP4913" s="9"/>
      <c r="BQ4913" s="9"/>
      <c r="BR4913" s="9"/>
      <c r="BS4913" s="9"/>
      <c r="BT4913" s="9"/>
      <c r="BU4913" s="9"/>
      <c r="BV4913" s="9"/>
      <c r="BW4913" s="9"/>
      <c r="BX4913" s="9"/>
      <c r="BY4913" s="9"/>
      <c r="BZ4913" s="9"/>
    </row>
    <row r="4914" spans="1:78">
      <c r="A4914" s="9"/>
      <c r="B4914" s="10"/>
      <c r="D4914" s="9"/>
      <c r="E4914" s="9"/>
      <c r="F4914" s="9"/>
      <c r="G4914" s="9"/>
      <c r="H4914" s="9"/>
      <c r="I4914" s="9"/>
      <c r="J4914" s="9"/>
      <c r="K4914" s="9"/>
      <c r="L4914" s="9"/>
      <c r="M4914" s="9"/>
      <c r="N4914" s="9"/>
      <c r="O4914" s="9"/>
      <c r="P4914" s="9"/>
      <c r="Q4914" s="9"/>
      <c r="R4914" s="9"/>
      <c r="S4914" s="9"/>
      <c r="T4914" s="9"/>
      <c r="U4914" s="9"/>
      <c r="V4914" s="9"/>
      <c r="W4914" s="9"/>
      <c r="X4914" s="9"/>
      <c r="Y4914" s="9"/>
      <c r="Z4914" s="9"/>
      <c r="AA4914" s="9"/>
      <c r="AB4914" s="9"/>
      <c r="AC4914" s="9"/>
      <c r="AD4914" s="9"/>
      <c r="AE4914" s="9"/>
      <c r="AF4914" s="9"/>
      <c r="AG4914" s="9"/>
      <c r="AH4914" s="9"/>
      <c r="AI4914" s="9"/>
      <c r="AJ4914" s="9"/>
      <c r="AK4914" s="9"/>
      <c r="AL4914" s="9"/>
      <c r="AM4914" s="9"/>
      <c r="AN4914" s="9"/>
      <c r="AO4914" s="9"/>
      <c r="AP4914" s="9"/>
      <c r="AQ4914" s="9"/>
      <c r="AR4914" s="9"/>
      <c r="AS4914" s="9"/>
      <c r="AT4914" s="9"/>
      <c r="AU4914" s="9"/>
      <c r="AV4914" s="9"/>
      <c r="AW4914" s="9"/>
      <c r="AX4914" s="9"/>
      <c r="AY4914" s="9"/>
      <c r="AZ4914" s="9"/>
      <c r="BA4914" s="9"/>
      <c r="BB4914" s="9"/>
      <c r="BC4914" s="9"/>
      <c r="BD4914" s="9"/>
      <c r="BE4914" s="9"/>
      <c r="BF4914" s="9"/>
      <c r="BG4914" s="9"/>
      <c r="BH4914" s="9"/>
      <c r="BI4914" s="9"/>
      <c r="BJ4914" s="9"/>
      <c r="BK4914" s="9"/>
      <c r="BL4914" s="9"/>
      <c r="BM4914" s="9"/>
      <c r="BN4914" s="9"/>
      <c r="BO4914" s="9"/>
      <c r="BP4914" s="9"/>
      <c r="BQ4914" s="9"/>
      <c r="BR4914" s="9"/>
      <c r="BS4914" s="9"/>
      <c r="BT4914" s="9"/>
      <c r="BU4914" s="9"/>
      <c r="BV4914" s="9"/>
      <c r="BW4914" s="9"/>
      <c r="BX4914" s="9"/>
      <c r="BY4914" s="9"/>
      <c r="BZ4914" s="9"/>
    </row>
    <row r="4915" spans="1:78">
      <c r="A4915" s="9"/>
      <c r="B4915" s="10"/>
      <c r="D4915" s="9"/>
      <c r="E4915" s="9"/>
      <c r="F4915" s="9"/>
      <c r="G4915" s="9"/>
      <c r="H4915" s="9"/>
      <c r="I4915" s="9"/>
      <c r="J4915" s="9"/>
      <c r="K4915" s="9"/>
      <c r="L4915" s="9"/>
      <c r="M4915" s="9"/>
      <c r="N4915" s="9"/>
      <c r="O4915" s="9"/>
      <c r="P4915" s="9"/>
      <c r="Q4915" s="9"/>
      <c r="R4915" s="9"/>
      <c r="S4915" s="9"/>
      <c r="T4915" s="9"/>
      <c r="U4915" s="9"/>
      <c r="V4915" s="9"/>
      <c r="W4915" s="9"/>
      <c r="X4915" s="9"/>
      <c r="Y4915" s="9"/>
      <c r="Z4915" s="9"/>
      <c r="AA4915" s="9"/>
      <c r="AB4915" s="9"/>
      <c r="AC4915" s="9"/>
      <c r="AD4915" s="9"/>
      <c r="AE4915" s="9"/>
      <c r="AF4915" s="9"/>
      <c r="AG4915" s="9"/>
      <c r="AH4915" s="9"/>
      <c r="AI4915" s="9"/>
      <c r="AJ4915" s="9"/>
      <c r="AK4915" s="9"/>
      <c r="AL4915" s="9"/>
      <c r="AM4915" s="9"/>
      <c r="AN4915" s="9"/>
      <c r="AO4915" s="9"/>
      <c r="AP4915" s="9"/>
      <c r="AQ4915" s="9"/>
      <c r="AR4915" s="9"/>
      <c r="AS4915" s="9"/>
      <c r="AT4915" s="9"/>
      <c r="AU4915" s="9"/>
      <c r="AV4915" s="9"/>
      <c r="AW4915" s="9"/>
      <c r="AX4915" s="9"/>
      <c r="AY4915" s="9"/>
      <c r="AZ4915" s="9"/>
      <c r="BA4915" s="9"/>
      <c r="BB4915" s="9"/>
      <c r="BC4915" s="9"/>
      <c r="BD4915" s="9"/>
      <c r="BE4915" s="9"/>
      <c r="BF4915" s="9"/>
      <c r="BG4915" s="9"/>
      <c r="BH4915" s="9"/>
      <c r="BI4915" s="9"/>
      <c r="BJ4915" s="9"/>
      <c r="BK4915" s="9"/>
      <c r="BL4915" s="9"/>
      <c r="BM4915" s="9"/>
      <c r="BN4915" s="9"/>
      <c r="BO4915" s="9"/>
      <c r="BP4915" s="9"/>
      <c r="BQ4915" s="9"/>
      <c r="BR4915" s="9"/>
      <c r="BS4915" s="9"/>
      <c r="BT4915" s="9"/>
      <c r="BU4915" s="9"/>
      <c r="BV4915" s="9"/>
      <c r="BW4915" s="9"/>
      <c r="BX4915" s="9"/>
      <c r="BY4915" s="9"/>
      <c r="BZ4915" s="9"/>
    </row>
    <row r="4916" spans="1:78">
      <c r="A4916" s="9"/>
      <c r="B4916" s="10"/>
      <c r="D4916" s="9"/>
      <c r="E4916" s="9"/>
      <c r="F4916" s="9"/>
      <c r="G4916" s="9"/>
      <c r="H4916" s="9"/>
      <c r="I4916" s="9"/>
      <c r="J4916" s="9"/>
      <c r="K4916" s="9"/>
      <c r="L4916" s="9"/>
      <c r="M4916" s="9"/>
      <c r="N4916" s="9"/>
      <c r="O4916" s="9"/>
      <c r="P4916" s="9"/>
      <c r="Q4916" s="9"/>
      <c r="R4916" s="9"/>
      <c r="S4916" s="9"/>
      <c r="T4916" s="9"/>
      <c r="U4916" s="9"/>
      <c r="V4916" s="9"/>
      <c r="W4916" s="9"/>
      <c r="X4916" s="9"/>
      <c r="Y4916" s="9"/>
      <c r="Z4916" s="9"/>
      <c r="AA4916" s="9"/>
      <c r="AB4916" s="9"/>
      <c r="AC4916" s="9"/>
      <c r="AD4916" s="9"/>
      <c r="AE4916" s="9"/>
      <c r="AF4916" s="9"/>
      <c r="AG4916" s="9"/>
      <c r="AH4916" s="9"/>
      <c r="AI4916" s="9"/>
      <c r="AJ4916" s="9"/>
      <c r="AK4916" s="9"/>
      <c r="AL4916" s="9"/>
      <c r="AM4916" s="9"/>
      <c r="AN4916" s="9"/>
      <c r="AO4916" s="9"/>
      <c r="AP4916" s="9"/>
      <c r="AQ4916" s="9"/>
      <c r="AR4916" s="9"/>
      <c r="AS4916" s="9"/>
      <c r="AT4916" s="9"/>
      <c r="AU4916" s="9"/>
      <c r="AV4916" s="9"/>
      <c r="AW4916" s="9"/>
      <c r="AX4916" s="9"/>
      <c r="AY4916" s="9"/>
      <c r="AZ4916" s="9"/>
      <c r="BA4916" s="9"/>
      <c r="BB4916" s="9"/>
      <c r="BC4916" s="9"/>
      <c r="BD4916" s="9"/>
      <c r="BE4916" s="9"/>
      <c r="BF4916" s="9"/>
      <c r="BG4916" s="9"/>
      <c r="BH4916" s="9"/>
      <c r="BI4916" s="9"/>
      <c r="BJ4916" s="9"/>
      <c r="BK4916" s="9"/>
      <c r="BL4916" s="9"/>
      <c r="BM4916" s="9"/>
      <c r="BN4916" s="9"/>
      <c r="BO4916" s="9"/>
      <c r="BP4916" s="9"/>
      <c r="BQ4916" s="9"/>
      <c r="BR4916" s="9"/>
      <c r="BS4916" s="9"/>
      <c r="BT4916" s="9"/>
      <c r="BU4916" s="9"/>
      <c r="BV4916" s="9"/>
      <c r="BW4916" s="9"/>
      <c r="BX4916" s="9"/>
      <c r="BY4916" s="9"/>
      <c r="BZ4916" s="9"/>
    </row>
    <row r="4917" spans="1:78">
      <c r="A4917" s="9"/>
      <c r="B4917" s="10"/>
      <c r="D4917" s="9"/>
      <c r="E4917" s="9"/>
      <c r="F4917" s="9"/>
      <c r="G4917" s="9"/>
      <c r="H4917" s="9"/>
      <c r="I4917" s="9"/>
      <c r="J4917" s="9"/>
      <c r="K4917" s="9"/>
      <c r="L4917" s="9"/>
      <c r="M4917" s="9"/>
      <c r="N4917" s="9"/>
      <c r="O4917" s="9"/>
      <c r="P4917" s="9"/>
      <c r="Q4917" s="9"/>
      <c r="R4917" s="9"/>
      <c r="S4917" s="9"/>
      <c r="T4917" s="9"/>
      <c r="U4917" s="9"/>
      <c r="V4917" s="9"/>
      <c r="W4917" s="9"/>
      <c r="X4917" s="9"/>
      <c r="Y4917" s="9"/>
      <c r="Z4917" s="9"/>
      <c r="AA4917" s="9"/>
      <c r="AB4917" s="9"/>
      <c r="AC4917" s="9"/>
      <c r="AD4917" s="9"/>
      <c r="AE4917" s="9"/>
      <c r="AF4917" s="9"/>
      <c r="AG4917" s="9"/>
      <c r="AH4917" s="9"/>
      <c r="AI4917" s="9"/>
      <c r="AJ4917" s="9"/>
      <c r="AK4917" s="9"/>
      <c r="AL4917" s="9"/>
      <c r="AM4917" s="9"/>
      <c r="AN4917" s="9"/>
      <c r="AO4917" s="9"/>
      <c r="AP4917" s="9"/>
      <c r="AQ4917" s="9"/>
      <c r="AR4917" s="9"/>
      <c r="AS4917" s="9"/>
      <c r="AT4917" s="9"/>
      <c r="AU4917" s="9"/>
      <c r="AV4917" s="9"/>
      <c r="AW4917" s="9"/>
      <c r="AX4917" s="9"/>
      <c r="AY4917" s="9"/>
      <c r="AZ4917" s="9"/>
      <c r="BA4917" s="9"/>
      <c r="BB4917" s="9"/>
      <c r="BC4917" s="9"/>
      <c r="BD4917" s="9"/>
      <c r="BE4917" s="9"/>
      <c r="BF4917" s="9"/>
      <c r="BG4917" s="9"/>
      <c r="BH4917" s="9"/>
      <c r="BI4917" s="9"/>
      <c r="BJ4917" s="9"/>
      <c r="BK4917" s="9"/>
      <c r="BL4917" s="9"/>
      <c r="BM4917" s="9"/>
      <c r="BN4917" s="9"/>
      <c r="BO4917" s="9"/>
      <c r="BP4917" s="9"/>
      <c r="BQ4917" s="9"/>
      <c r="BR4917" s="9"/>
      <c r="BS4917" s="9"/>
      <c r="BT4917" s="9"/>
      <c r="BU4917" s="9"/>
      <c r="BV4917" s="9"/>
      <c r="BW4917" s="9"/>
      <c r="BX4917" s="9"/>
      <c r="BY4917" s="9"/>
      <c r="BZ4917" s="9"/>
    </row>
    <row r="4918" spans="1:78">
      <c r="A4918" s="9"/>
      <c r="B4918" s="10"/>
      <c r="D4918" s="9"/>
      <c r="E4918" s="9"/>
      <c r="F4918" s="9"/>
      <c r="G4918" s="9"/>
      <c r="H4918" s="9"/>
      <c r="I4918" s="9"/>
      <c r="J4918" s="9"/>
      <c r="K4918" s="9"/>
      <c r="L4918" s="9"/>
      <c r="M4918" s="9"/>
      <c r="N4918" s="9"/>
      <c r="O4918" s="9"/>
      <c r="P4918" s="9"/>
      <c r="Q4918" s="9"/>
      <c r="R4918" s="9"/>
      <c r="S4918" s="9"/>
      <c r="T4918" s="9"/>
      <c r="U4918" s="9"/>
      <c r="V4918" s="9"/>
      <c r="W4918" s="9"/>
      <c r="X4918" s="9"/>
      <c r="Y4918" s="9"/>
      <c r="Z4918" s="9"/>
      <c r="AA4918" s="9"/>
      <c r="AB4918" s="9"/>
      <c r="AC4918" s="9"/>
      <c r="AD4918" s="9"/>
      <c r="AE4918" s="9"/>
      <c r="AF4918" s="9"/>
      <c r="AG4918" s="9"/>
      <c r="AH4918" s="9"/>
      <c r="AI4918" s="9"/>
      <c r="AJ4918" s="9"/>
      <c r="AK4918" s="9"/>
      <c r="AL4918" s="9"/>
      <c r="AM4918" s="9"/>
      <c r="AN4918" s="9"/>
      <c r="AO4918" s="9"/>
      <c r="AP4918" s="9"/>
      <c r="AQ4918" s="9"/>
      <c r="AR4918" s="9"/>
      <c r="AS4918" s="9"/>
      <c r="AT4918" s="9"/>
      <c r="AU4918" s="9"/>
      <c r="AV4918" s="9"/>
      <c r="AW4918" s="9"/>
      <c r="AX4918" s="9"/>
      <c r="AY4918" s="9"/>
      <c r="AZ4918" s="9"/>
      <c r="BA4918" s="9"/>
      <c r="BB4918" s="9"/>
      <c r="BC4918" s="9"/>
      <c r="BD4918" s="9"/>
      <c r="BE4918" s="9"/>
      <c r="BF4918" s="9"/>
      <c r="BG4918" s="9"/>
      <c r="BH4918" s="9"/>
      <c r="BI4918" s="9"/>
      <c r="BJ4918" s="9"/>
      <c r="BK4918" s="9"/>
      <c r="BL4918" s="9"/>
      <c r="BM4918" s="9"/>
      <c r="BN4918" s="9"/>
      <c r="BO4918" s="9"/>
      <c r="BP4918" s="9"/>
      <c r="BQ4918" s="9"/>
      <c r="BR4918" s="9"/>
      <c r="BS4918" s="9"/>
      <c r="BT4918" s="9"/>
      <c r="BU4918" s="9"/>
      <c r="BV4918" s="9"/>
      <c r="BW4918" s="9"/>
      <c r="BX4918" s="9"/>
      <c r="BY4918" s="9"/>
      <c r="BZ4918" s="9"/>
    </row>
    <row r="4919" spans="1:78">
      <c r="A4919" s="9"/>
      <c r="B4919" s="10"/>
      <c r="D4919" s="9"/>
      <c r="E4919" s="9"/>
      <c r="F4919" s="9"/>
      <c r="G4919" s="9"/>
      <c r="H4919" s="9"/>
      <c r="I4919" s="9"/>
      <c r="J4919" s="9"/>
      <c r="K4919" s="9"/>
      <c r="L4919" s="9"/>
      <c r="M4919" s="9"/>
      <c r="N4919" s="9"/>
      <c r="O4919" s="9"/>
      <c r="P4919" s="9"/>
      <c r="Q4919" s="9"/>
      <c r="R4919" s="9"/>
      <c r="S4919" s="9"/>
      <c r="T4919" s="9"/>
      <c r="U4919" s="9"/>
      <c r="V4919" s="9"/>
      <c r="W4919" s="9"/>
      <c r="X4919" s="9"/>
      <c r="Y4919" s="9"/>
      <c r="Z4919" s="9"/>
      <c r="AA4919" s="9"/>
      <c r="AB4919" s="9"/>
      <c r="AC4919" s="9"/>
      <c r="AD4919" s="9"/>
      <c r="AE4919" s="9"/>
      <c r="AF4919" s="9"/>
      <c r="AG4919" s="9"/>
      <c r="AH4919" s="9"/>
      <c r="AI4919" s="9"/>
      <c r="AJ4919" s="9"/>
      <c r="AK4919" s="9"/>
      <c r="AL4919" s="9"/>
      <c r="AM4919" s="9"/>
      <c r="AN4919" s="9"/>
      <c r="AO4919" s="9"/>
      <c r="AP4919" s="9"/>
      <c r="AQ4919" s="9"/>
      <c r="AR4919" s="9"/>
      <c r="AS4919" s="9"/>
      <c r="AT4919" s="9"/>
      <c r="AU4919" s="9"/>
      <c r="AV4919" s="9"/>
      <c r="AW4919" s="9"/>
      <c r="AX4919" s="9"/>
      <c r="AY4919" s="9"/>
      <c r="AZ4919" s="9"/>
      <c r="BA4919" s="9"/>
      <c r="BB4919" s="9"/>
      <c r="BC4919" s="9"/>
      <c r="BD4919" s="9"/>
      <c r="BE4919" s="9"/>
      <c r="BF4919" s="9"/>
      <c r="BG4919" s="9"/>
      <c r="BH4919" s="9"/>
      <c r="BI4919" s="9"/>
      <c r="BJ4919" s="9"/>
      <c r="BK4919" s="9"/>
      <c r="BL4919" s="9"/>
      <c r="BM4919" s="9"/>
      <c r="BN4919" s="9"/>
      <c r="BO4919" s="9"/>
      <c r="BP4919" s="9"/>
      <c r="BQ4919" s="9"/>
      <c r="BR4919" s="9"/>
      <c r="BS4919" s="9"/>
      <c r="BT4919" s="9"/>
      <c r="BU4919" s="9"/>
      <c r="BV4919" s="9"/>
      <c r="BW4919" s="9"/>
      <c r="BX4919" s="9"/>
      <c r="BY4919" s="9"/>
      <c r="BZ4919" s="9"/>
    </row>
    <row r="4920" spans="1:78">
      <c r="A4920" s="9"/>
      <c r="B4920" s="10"/>
      <c r="D4920" s="9"/>
      <c r="E4920" s="9"/>
      <c r="F4920" s="9"/>
      <c r="G4920" s="9"/>
      <c r="H4920" s="9"/>
      <c r="I4920" s="9"/>
      <c r="J4920" s="9"/>
      <c r="K4920" s="9"/>
      <c r="L4920" s="9"/>
      <c r="M4920" s="9"/>
      <c r="N4920" s="9"/>
      <c r="O4920" s="9"/>
      <c r="P4920" s="9"/>
      <c r="Q4920" s="9"/>
      <c r="R4920" s="9"/>
      <c r="S4920" s="9"/>
      <c r="T4920" s="9"/>
      <c r="U4920" s="9"/>
      <c r="V4920" s="9"/>
      <c r="W4920" s="9"/>
      <c r="X4920" s="9"/>
      <c r="Y4920" s="9"/>
      <c r="Z4920" s="9"/>
      <c r="AA4920" s="9"/>
      <c r="AB4920" s="9"/>
      <c r="AC4920" s="9"/>
      <c r="AD4920" s="9"/>
      <c r="AE4920" s="9"/>
      <c r="AF4920" s="9"/>
      <c r="AG4920" s="9"/>
      <c r="AH4920" s="9"/>
      <c r="AI4920" s="9"/>
      <c r="AJ4920" s="9"/>
      <c r="AK4920" s="9"/>
      <c r="AL4920" s="9"/>
      <c r="AM4920" s="9"/>
      <c r="AN4920" s="9"/>
      <c r="AO4920" s="9"/>
      <c r="AP4920" s="9"/>
      <c r="AQ4920" s="9"/>
      <c r="AR4920" s="9"/>
      <c r="AS4920" s="9"/>
      <c r="AT4920" s="9"/>
      <c r="AU4920" s="9"/>
      <c r="AV4920" s="9"/>
      <c r="AW4920" s="9"/>
      <c r="AX4920" s="9"/>
      <c r="AY4920" s="9"/>
      <c r="AZ4920" s="9"/>
      <c r="BA4920" s="9"/>
      <c r="BB4920" s="9"/>
      <c r="BC4920" s="9"/>
      <c r="BD4920" s="9"/>
      <c r="BE4920" s="9"/>
      <c r="BF4920" s="9"/>
      <c r="BG4920" s="9"/>
      <c r="BH4920" s="9"/>
      <c r="BI4920" s="9"/>
      <c r="BJ4920" s="9"/>
      <c r="BK4920" s="9"/>
      <c r="BL4920" s="9"/>
      <c r="BM4920" s="9"/>
      <c r="BN4920" s="9"/>
      <c r="BO4920" s="9"/>
      <c r="BP4920" s="9"/>
      <c r="BQ4920" s="9"/>
      <c r="BR4920" s="9"/>
      <c r="BS4920" s="9"/>
      <c r="BT4920" s="9"/>
      <c r="BU4920" s="9"/>
      <c r="BV4920" s="9"/>
      <c r="BW4920" s="9"/>
      <c r="BX4920" s="9"/>
      <c r="BY4920" s="9"/>
      <c r="BZ4920" s="9"/>
    </row>
    <row r="4921" spans="1:78">
      <c r="A4921" s="9"/>
      <c r="B4921" s="10"/>
      <c r="D4921" s="9"/>
      <c r="E4921" s="9"/>
      <c r="F4921" s="9"/>
      <c r="G4921" s="9"/>
      <c r="H4921" s="9"/>
      <c r="I4921" s="9"/>
      <c r="J4921" s="9"/>
      <c r="K4921" s="9"/>
      <c r="L4921" s="9"/>
      <c r="M4921" s="9"/>
      <c r="N4921" s="9"/>
      <c r="O4921" s="9"/>
      <c r="P4921" s="9"/>
      <c r="Q4921" s="9"/>
      <c r="R4921" s="9"/>
      <c r="S4921" s="9"/>
      <c r="T4921" s="9"/>
      <c r="U4921" s="9"/>
      <c r="V4921" s="9"/>
      <c r="W4921" s="9"/>
      <c r="X4921" s="9"/>
      <c r="Y4921" s="9"/>
      <c r="Z4921" s="9"/>
      <c r="AA4921" s="9"/>
      <c r="AB4921" s="9"/>
      <c r="AC4921" s="9"/>
      <c r="AD4921" s="9"/>
      <c r="AE4921" s="9"/>
      <c r="AF4921" s="9"/>
      <c r="AG4921" s="9"/>
      <c r="AH4921" s="9"/>
      <c r="AI4921" s="9"/>
      <c r="AJ4921" s="9"/>
      <c r="AK4921" s="9"/>
      <c r="AL4921" s="9"/>
      <c r="AM4921" s="9"/>
      <c r="AN4921" s="9"/>
      <c r="AO4921" s="9"/>
      <c r="AP4921" s="9"/>
      <c r="AQ4921" s="9"/>
      <c r="AR4921" s="9"/>
      <c r="AS4921" s="9"/>
      <c r="AT4921" s="9"/>
      <c r="AU4921" s="9"/>
      <c r="AV4921" s="9"/>
      <c r="AW4921" s="9"/>
      <c r="AX4921" s="9"/>
      <c r="AY4921" s="9"/>
      <c r="AZ4921" s="9"/>
      <c r="BA4921" s="9"/>
      <c r="BB4921" s="9"/>
      <c r="BC4921" s="9"/>
      <c r="BD4921" s="9"/>
      <c r="BE4921" s="9"/>
      <c r="BF4921" s="9"/>
      <c r="BG4921" s="9"/>
      <c r="BH4921" s="9"/>
      <c r="BI4921" s="9"/>
      <c r="BJ4921" s="9"/>
      <c r="BK4921" s="9"/>
      <c r="BL4921" s="9"/>
      <c r="BM4921" s="9"/>
      <c r="BN4921" s="9"/>
      <c r="BO4921" s="9"/>
      <c r="BP4921" s="9"/>
      <c r="BQ4921" s="9"/>
      <c r="BR4921" s="9"/>
      <c r="BS4921" s="9"/>
      <c r="BT4921" s="9"/>
      <c r="BU4921" s="9"/>
      <c r="BV4921" s="9"/>
      <c r="BW4921" s="9"/>
      <c r="BX4921" s="9"/>
      <c r="BY4921" s="9"/>
      <c r="BZ4921" s="9"/>
    </row>
    <row r="4922" spans="1:78">
      <c r="A4922" s="9"/>
      <c r="B4922" s="10"/>
      <c r="D4922" s="9"/>
      <c r="E4922" s="9"/>
      <c r="F4922" s="9"/>
      <c r="G4922" s="9"/>
      <c r="H4922" s="9"/>
      <c r="I4922" s="9"/>
      <c r="J4922" s="9"/>
      <c r="K4922" s="9"/>
      <c r="L4922" s="9"/>
      <c r="M4922" s="9"/>
      <c r="N4922" s="9"/>
      <c r="O4922" s="9"/>
      <c r="P4922" s="9"/>
      <c r="Q4922" s="9"/>
      <c r="R4922" s="9"/>
      <c r="S4922" s="9"/>
      <c r="T4922" s="9"/>
      <c r="U4922" s="9"/>
      <c r="V4922" s="9"/>
      <c r="W4922" s="9"/>
      <c r="X4922" s="9"/>
      <c r="Y4922" s="9"/>
      <c r="Z4922" s="9"/>
      <c r="AA4922" s="9"/>
      <c r="AB4922" s="9"/>
      <c r="AC4922" s="9"/>
      <c r="AD4922" s="9"/>
      <c r="AE4922" s="9"/>
      <c r="AF4922" s="9"/>
      <c r="AG4922" s="9"/>
      <c r="AH4922" s="9"/>
      <c r="AI4922" s="9"/>
      <c r="AJ4922" s="9"/>
      <c r="AK4922" s="9"/>
      <c r="AL4922" s="9"/>
      <c r="AM4922" s="9"/>
      <c r="AN4922" s="9"/>
      <c r="AO4922" s="9"/>
      <c r="AP4922" s="9"/>
      <c r="AQ4922" s="9"/>
      <c r="AR4922" s="9"/>
      <c r="AS4922" s="9"/>
      <c r="AT4922" s="9"/>
      <c r="AU4922" s="9"/>
      <c r="AV4922" s="9"/>
      <c r="AW4922" s="9"/>
      <c r="AX4922" s="9"/>
      <c r="AY4922" s="9"/>
      <c r="AZ4922" s="9"/>
      <c r="BA4922" s="9"/>
      <c r="BB4922" s="9"/>
      <c r="BC4922" s="9"/>
      <c r="BD4922" s="9"/>
      <c r="BE4922" s="9"/>
      <c r="BF4922" s="9"/>
      <c r="BG4922" s="9"/>
      <c r="BH4922" s="9"/>
      <c r="BI4922" s="9"/>
      <c r="BJ4922" s="9"/>
      <c r="BK4922" s="9"/>
      <c r="BL4922" s="9"/>
      <c r="BM4922" s="9"/>
      <c r="BN4922" s="9"/>
      <c r="BO4922" s="9"/>
      <c r="BP4922" s="9"/>
      <c r="BQ4922" s="9"/>
      <c r="BR4922" s="9"/>
      <c r="BS4922" s="9"/>
      <c r="BT4922" s="9"/>
      <c r="BU4922" s="9"/>
      <c r="BV4922" s="9"/>
      <c r="BW4922" s="9"/>
      <c r="BX4922" s="9"/>
      <c r="BY4922" s="9"/>
      <c r="BZ4922" s="9"/>
    </row>
    <row r="4923" spans="1:78">
      <c r="A4923" s="9"/>
      <c r="B4923" s="10"/>
      <c r="D4923" s="9"/>
      <c r="E4923" s="9"/>
      <c r="F4923" s="9"/>
      <c r="G4923" s="9"/>
      <c r="H4923" s="9"/>
      <c r="I4923" s="9"/>
      <c r="J4923" s="9"/>
      <c r="K4923" s="9"/>
      <c r="L4923" s="9"/>
      <c r="M4923" s="9"/>
      <c r="N4923" s="9"/>
      <c r="O4923" s="9"/>
      <c r="P4923" s="9"/>
      <c r="Q4923" s="9"/>
      <c r="R4923" s="9"/>
      <c r="S4923" s="9"/>
      <c r="T4923" s="9"/>
      <c r="U4923" s="9"/>
      <c r="V4923" s="9"/>
      <c r="W4923" s="9"/>
      <c r="X4923" s="9"/>
      <c r="Y4923" s="9"/>
      <c r="Z4923" s="9"/>
      <c r="AA4923" s="9"/>
      <c r="AB4923" s="9"/>
      <c r="AC4923" s="9"/>
      <c r="AD4923" s="9"/>
      <c r="AE4923" s="9"/>
      <c r="AF4923" s="9"/>
      <c r="AG4923" s="9"/>
      <c r="AH4923" s="9"/>
      <c r="AI4923" s="9"/>
      <c r="AJ4923" s="9"/>
      <c r="AK4923" s="9"/>
      <c r="AL4923" s="9"/>
      <c r="AM4923" s="9"/>
      <c r="AN4923" s="9"/>
      <c r="AO4923" s="9"/>
      <c r="AP4923" s="9"/>
      <c r="AQ4923" s="9"/>
      <c r="AR4923" s="9"/>
      <c r="AS4923" s="9"/>
      <c r="AT4923" s="9"/>
      <c r="AU4923" s="9"/>
      <c r="AV4923" s="9"/>
      <c r="AW4923" s="9"/>
      <c r="AX4923" s="9"/>
      <c r="AY4923" s="9"/>
      <c r="AZ4923" s="9"/>
      <c r="BA4923" s="9"/>
      <c r="BB4923" s="9"/>
      <c r="BC4923" s="9"/>
      <c r="BD4923" s="9"/>
      <c r="BE4923" s="9"/>
      <c r="BF4923" s="9"/>
      <c r="BG4923" s="9"/>
      <c r="BH4923" s="9"/>
      <c r="BI4923" s="9"/>
      <c r="BJ4923" s="9"/>
      <c r="BK4923" s="9"/>
      <c r="BL4923" s="9"/>
      <c r="BM4923" s="9"/>
      <c r="BN4923" s="9"/>
      <c r="BO4923" s="9"/>
      <c r="BP4923" s="9"/>
      <c r="BQ4923" s="9"/>
      <c r="BR4923" s="9"/>
      <c r="BS4923" s="9"/>
      <c r="BT4923" s="9"/>
      <c r="BU4923" s="9"/>
      <c r="BV4923" s="9"/>
      <c r="BW4923" s="9"/>
      <c r="BX4923" s="9"/>
      <c r="BY4923" s="9"/>
      <c r="BZ4923" s="9"/>
    </row>
    <row r="4924" spans="1:78">
      <c r="A4924" s="9"/>
      <c r="B4924" s="10"/>
      <c r="D4924" s="9"/>
      <c r="E4924" s="9"/>
      <c r="F4924" s="9"/>
      <c r="G4924" s="9"/>
      <c r="H4924" s="9"/>
      <c r="I4924" s="9"/>
      <c r="J4924" s="9"/>
      <c r="K4924" s="9"/>
      <c r="L4924" s="9"/>
      <c r="M4924" s="9"/>
      <c r="N4924" s="9"/>
      <c r="O4924" s="9"/>
      <c r="P4924" s="9"/>
      <c r="Q4924" s="9"/>
      <c r="R4924" s="9"/>
      <c r="S4924" s="9"/>
      <c r="T4924" s="9"/>
      <c r="U4924" s="9"/>
      <c r="V4924" s="9"/>
      <c r="W4924" s="9"/>
      <c r="X4924" s="9"/>
      <c r="Y4924" s="9"/>
      <c r="Z4924" s="9"/>
      <c r="AA4924" s="9"/>
      <c r="AB4924" s="9"/>
      <c r="AC4924" s="9"/>
      <c r="AD4924" s="9"/>
      <c r="AE4924" s="9"/>
      <c r="AF4924" s="9"/>
      <c r="AG4924" s="9"/>
      <c r="AH4924" s="9"/>
      <c r="AI4924" s="9"/>
      <c r="AJ4924" s="9"/>
      <c r="AK4924" s="9"/>
      <c r="AL4924" s="9"/>
      <c r="AM4924" s="9"/>
      <c r="AN4924" s="9"/>
      <c r="AO4924" s="9"/>
      <c r="AP4924" s="9"/>
      <c r="AQ4924" s="9"/>
      <c r="AR4924" s="9"/>
      <c r="AS4924" s="9"/>
      <c r="AT4924" s="9"/>
      <c r="AU4924" s="9"/>
      <c r="AV4924" s="9"/>
      <c r="AW4924" s="9"/>
      <c r="AX4924" s="9"/>
      <c r="AY4924" s="9"/>
      <c r="AZ4924" s="9"/>
      <c r="BA4924" s="9"/>
      <c r="BB4924" s="9"/>
      <c r="BC4924" s="9"/>
      <c r="BD4924" s="9"/>
      <c r="BE4924" s="9"/>
      <c r="BF4924" s="9"/>
      <c r="BG4924" s="9"/>
      <c r="BH4924" s="9"/>
      <c r="BI4924" s="9"/>
      <c r="BJ4924" s="9"/>
      <c r="BK4924" s="9"/>
      <c r="BL4924" s="9"/>
      <c r="BM4924" s="9"/>
      <c r="BN4924" s="9"/>
      <c r="BO4924" s="9"/>
      <c r="BP4924" s="9"/>
      <c r="BQ4924" s="9"/>
      <c r="BR4924" s="9"/>
      <c r="BS4924" s="9"/>
      <c r="BT4924" s="9"/>
      <c r="BU4924" s="9"/>
      <c r="BV4924" s="9"/>
      <c r="BW4924" s="9"/>
      <c r="BX4924" s="9"/>
      <c r="BY4924" s="9"/>
      <c r="BZ4924" s="9"/>
    </row>
    <row r="4925" spans="1:78">
      <c r="A4925" s="9"/>
      <c r="B4925" s="10"/>
      <c r="D4925" s="9"/>
      <c r="E4925" s="9"/>
      <c r="F4925" s="9"/>
      <c r="G4925" s="9"/>
      <c r="H4925" s="9"/>
      <c r="I4925" s="9"/>
      <c r="J4925" s="9"/>
      <c r="K4925" s="9"/>
      <c r="L4925" s="9"/>
      <c r="M4925" s="9"/>
      <c r="N4925" s="9"/>
      <c r="O4925" s="9"/>
      <c r="P4925" s="9"/>
      <c r="Q4925" s="9"/>
      <c r="R4925" s="9"/>
      <c r="S4925" s="9"/>
      <c r="T4925" s="9"/>
      <c r="U4925" s="9"/>
      <c r="V4925" s="9"/>
      <c r="W4925" s="9"/>
      <c r="X4925" s="9"/>
      <c r="Y4925" s="9"/>
      <c r="Z4925" s="9"/>
      <c r="AA4925" s="9"/>
      <c r="AB4925" s="9"/>
      <c r="AC4925" s="9"/>
      <c r="AD4925" s="9"/>
      <c r="AE4925" s="9"/>
      <c r="AF4925" s="9"/>
      <c r="AG4925" s="9"/>
      <c r="AH4925" s="9"/>
      <c r="AI4925" s="9"/>
      <c r="AJ4925" s="9"/>
      <c r="AK4925" s="9"/>
      <c r="AL4925" s="9"/>
      <c r="AM4925" s="9"/>
      <c r="AN4925" s="9"/>
      <c r="AO4925" s="9"/>
      <c r="AP4925" s="9"/>
      <c r="AQ4925" s="9"/>
      <c r="AR4925" s="9"/>
      <c r="AS4925" s="9"/>
      <c r="AT4925" s="9"/>
      <c r="AU4925" s="9"/>
      <c r="AV4925" s="9"/>
      <c r="AW4925" s="9"/>
      <c r="AX4925" s="9"/>
      <c r="AY4925" s="9"/>
      <c r="AZ4925" s="9"/>
      <c r="BA4925" s="9"/>
      <c r="BB4925" s="9"/>
      <c r="BC4925" s="9"/>
      <c r="BD4925" s="9"/>
      <c r="BE4925" s="9"/>
      <c r="BF4925" s="9"/>
      <c r="BG4925" s="9"/>
      <c r="BH4925" s="9"/>
      <c r="BI4925" s="9"/>
      <c r="BJ4925" s="9"/>
      <c r="BK4925" s="9"/>
      <c r="BL4925" s="9"/>
      <c r="BM4925" s="9"/>
      <c r="BN4925" s="9"/>
      <c r="BO4925" s="9"/>
      <c r="BP4925" s="9"/>
      <c r="BQ4925" s="9"/>
      <c r="BR4925" s="9"/>
      <c r="BS4925" s="9"/>
      <c r="BT4925" s="9"/>
      <c r="BU4925" s="9"/>
      <c r="BV4925" s="9"/>
      <c r="BW4925" s="9"/>
      <c r="BX4925" s="9"/>
      <c r="BY4925" s="9"/>
      <c r="BZ4925" s="9"/>
    </row>
    <row r="4926" spans="1:78">
      <c r="A4926" s="9"/>
      <c r="B4926" s="10"/>
      <c r="D4926" s="9"/>
      <c r="E4926" s="9"/>
      <c r="F4926" s="9"/>
      <c r="G4926" s="9"/>
      <c r="H4926" s="9"/>
      <c r="I4926" s="9"/>
      <c r="J4926" s="9"/>
      <c r="K4926" s="9"/>
      <c r="L4926" s="9"/>
      <c r="M4926" s="9"/>
      <c r="N4926" s="9"/>
      <c r="O4926" s="9"/>
      <c r="P4926" s="9"/>
      <c r="Q4926" s="9"/>
      <c r="R4926" s="9"/>
      <c r="S4926" s="9"/>
      <c r="T4926" s="9"/>
      <c r="U4926" s="9"/>
      <c r="V4926" s="9"/>
      <c r="W4926" s="9"/>
      <c r="X4926" s="9"/>
      <c r="Y4926" s="9"/>
      <c r="Z4926" s="9"/>
      <c r="AA4926" s="9"/>
      <c r="AB4926" s="9"/>
      <c r="AC4926" s="9"/>
      <c r="AD4926" s="9"/>
      <c r="AE4926" s="9"/>
      <c r="AF4926" s="9"/>
      <c r="AG4926" s="9"/>
      <c r="AH4926" s="9"/>
      <c r="AI4926" s="9"/>
      <c r="AJ4926" s="9"/>
      <c r="AK4926" s="9"/>
      <c r="AL4926" s="9"/>
      <c r="AM4926" s="9"/>
      <c r="AN4926" s="9"/>
      <c r="AO4926" s="9"/>
      <c r="AP4926" s="9"/>
      <c r="AQ4926" s="9"/>
      <c r="AR4926" s="9"/>
      <c r="AS4926" s="9"/>
      <c r="AT4926" s="9"/>
      <c r="AU4926" s="9"/>
      <c r="AV4926" s="9"/>
      <c r="AW4926" s="9"/>
      <c r="AX4926" s="9"/>
      <c r="AY4926" s="9"/>
      <c r="AZ4926" s="9"/>
      <c r="BA4926" s="9"/>
      <c r="BB4926" s="9"/>
      <c r="BC4926" s="9"/>
      <c r="BD4926" s="9"/>
      <c r="BE4926" s="9"/>
      <c r="BF4926" s="9"/>
      <c r="BG4926" s="9"/>
      <c r="BH4926" s="9"/>
      <c r="BI4926" s="9"/>
      <c r="BJ4926" s="9"/>
      <c r="BK4926" s="9"/>
      <c r="BL4926" s="9"/>
      <c r="BM4926" s="9"/>
      <c r="BN4926" s="9"/>
      <c r="BO4926" s="9"/>
      <c r="BP4926" s="9"/>
      <c r="BQ4926" s="9"/>
      <c r="BR4926" s="9"/>
      <c r="BS4926" s="9"/>
      <c r="BT4926" s="9"/>
      <c r="BU4926" s="9"/>
      <c r="BV4926" s="9"/>
      <c r="BW4926" s="9"/>
      <c r="BX4926" s="9"/>
      <c r="BY4926" s="9"/>
      <c r="BZ4926" s="9"/>
    </row>
    <row r="4927" spans="1:78">
      <c r="A4927" s="9"/>
      <c r="B4927" s="10"/>
      <c r="D4927" s="9"/>
      <c r="E4927" s="9"/>
      <c r="F4927" s="9"/>
      <c r="G4927" s="9"/>
      <c r="H4927" s="9"/>
      <c r="I4927" s="9"/>
      <c r="J4927" s="9"/>
      <c r="K4927" s="9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  <c r="W4927" s="9"/>
      <c r="X4927" s="9"/>
      <c r="Y4927" s="9"/>
      <c r="Z4927" s="9"/>
      <c r="AA4927" s="9"/>
      <c r="AB4927" s="9"/>
      <c r="AC4927" s="9"/>
      <c r="AD4927" s="9"/>
      <c r="AE4927" s="9"/>
      <c r="AF4927" s="9"/>
      <c r="AG4927" s="9"/>
      <c r="AH4927" s="9"/>
      <c r="AI4927" s="9"/>
      <c r="AJ4927" s="9"/>
      <c r="AK4927" s="9"/>
      <c r="AL4927" s="9"/>
      <c r="AM4927" s="9"/>
      <c r="AN4927" s="9"/>
      <c r="AO4927" s="9"/>
      <c r="AP4927" s="9"/>
      <c r="AQ4927" s="9"/>
      <c r="AR4927" s="9"/>
      <c r="AS4927" s="9"/>
      <c r="AT4927" s="9"/>
      <c r="AU4927" s="9"/>
      <c r="AV4927" s="9"/>
      <c r="AW4927" s="9"/>
      <c r="AX4927" s="9"/>
      <c r="AY4927" s="9"/>
      <c r="AZ4927" s="9"/>
      <c r="BA4927" s="9"/>
      <c r="BB4927" s="9"/>
      <c r="BC4927" s="9"/>
      <c r="BD4927" s="9"/>
      <c r="BE4927" s="9"/>
      <c r="BF4927" s="9"/>
      <c r="BG4927" s="9"/>
      <c r="BH4927" s="9"/>
      <c r="BI4927" s="9"/>
      <c r="BJ4927" s="9"/>
      <c r="BK4927" s="9"/>
      <c r="BL4927" s="9"/>
      <c r="BM4927" s="9"/>
      <c r="BN4927" s="9"/>
      <c r="BO4927" s="9"/>
      <c r="BP4927" s="9"/>
      <c r="BQ4927" s="9"/>
      <c r="BR4927" s="9"/>
      <c r="BS4927" s="9"/>
      <c r="BT4927" s="9"/>
      <c r="BU4927" s="9"/>
      <c r="BV4927" s="9"/>
      <c r="BW4927" s="9"/>
      <c r="BX4927" s="9"/>
      <c r="BY4927" s="9"/>
      <c r="BZ4927" s="9"/>
    </row>
    <row r="4928" spans="1:78">
      <c r="A4928" s="9"/>
      <c r="B4928" s="10"/>
      <c r="D4928" s="9"/>
      <c r="E4928" s="9"/>
      <c r="F4928" s="9"/>
      <c r="G4928" s="9"/>
      <c r="H4928" s="9"/>
      <c r="I4928" s="9"/>
      <c r="J4928" s="9"/>
      <c r="K4928" s="9"/>
      <c r="L4928" s="9"/>
      <c r="M4928" s="9"/>
      <c r="N4928" s="9"/>
      <c r="O4928" s="9"/>
      <c r="P4928" s="9"/>
      <c r="Q4928" s="9"/>
      <c r="R4928" s="9"/>
      <c r="S4928" s="9"/>
      <c r="T4928" s="9"/>
      <c r="U4928" s="9"/>
      <c r="V4928" s="9"/>
      <c r="W4928" s="9"/>
      <c r="X4928" s="9"/>
      <c r="Y4928" s="9"/>
      <c r="Z4928" s="9"/>
      <c r="AA4928" s="9"/>
      <c r="AB4928" s="9"/>
      <c r="AC4928" s="9"/>
      <c r="AD4928" s="9"/>
      <c r="AE4928" s="9"/>
      <c r="AF4928" s="9"/>
      <c r="AG4928" s="9"/>
      <c r="AH4928" s="9"/>
      <c r="AI4928" s="9"/>
      <c r="AJ4928" s="9"/>
      <c r="AK4928" s="9"/>
      <c r="AL4928" s="9"/>
      <c r="AM4928" s="9"/>
      <c r="AN4928" s="9"/>
      <c r="AO4928" s="9"/>
      <c r="AP4928" s="9"/>
      <c r="AQ4928" s="9"/>
      <c r="AR4928" s="9"/>
      <c r="AS4928" s="9"/>
      <c r="AT4928" s="9"/>
      <c r="AU4928" s="9"/>
      <c r="AV4928" s="9"/>
      <c r="AW4928" s="9"/>
      <c r="AX4928" s="9"/>
      <c r="AY4928" s="9"/>
      <c r="AZ4928" s="9"/>
      <c r="BA4928" s="9"/>
      <c r="BB4928" s="9"/>
      <c r="BC4928" s="9"/>
      <c r="BD4928" s="9"/>
      <c r="BE4928" s="9"/>
      <c r="BF4928" s="9"/>
      <c r="BG4928" s="9"/>
      <c r="BH4928" s="9"/>
      <c r="BI4928" s="9"/>
      <c r="BJ4928" s="9"/>
      <c r="BK4928" s="9"/>
      <c r="BL4928" s="9"/>
      <c r="BM4928" s="9"/>
      <c r="BN4928" s="9"/>
      <c r="BO4928" s="9"/>
      <c r="BP4928" s="9"/>
      <c r="BQ4928" s="9"/>
      <c r="BR4928" s="9"/>
      <c r="BS4928" s="9"/>
      <c r="BT4928" s="9"/>
      <c r="BU4928" s="9"/>
      <c r="BV4928" s="9"/>
      <c r="BW4928" s="9"/>
      <c r="BX4928" s="9"/>
      <c r="BY4928" s="9"/>
      <c r="BZ4928" s="9"/>
    </row>
    <row r="4929" spans="1:78">
      <c r="A4929" s="9"/>
      <c r="B4929" s="10"/>
      <c r="D4929" s="9"/>
      <c r="E4929" s="9"/>
      <c r="F4929" s="9"/>
      <c r="G4929" s="9"/>
      <c r="H4929" s="9"/>
      <c r="I4929" s="9"/>
      <c r="J4929" s="9"/>
      <c r="K4929" s="9"/>
      <c r="L4929" s="9"/>
      <c r="M4929" s="9"/>
      <c r="N4929" s="9"/>
      <c r="O4929" s="9"/>
      <c r="P4929" s="9"/>
      <c r="Q4929" s="9"/>
      <c r="R4929" s="9"/>
      <c r="S4929" s="9"/>
      <c r="T4929" s="9"/>
      <c r="U4929" s="9"/>
      <c r="V4929" s="9"/>
      <c r="W4929" s="9"/>
      <c r="X4929" s="9"/>
      <c r="Y4929" s="9"/>
      <c r="Z4929" s="9"/>
      <c r="AA4929" s="9"/>
      <c r="AB4929" s="9"/>
      <c r="AC4929" s="9"/>
      <c r="AD4929" s="9"/>
      <c r="AE4929" s="9"/>
      <c r="AF4929" s="9"/>
      <c r="AG4929" s="9"/>
      <c r="AH4929" s="9"/>
      <c r="AI4929" s="9"/>
      <c r="AJ4929" s="9"/>
      <c r="AK4929" s="9"/>
      <c r="AL4929" s="9"/>
      <c r="AM4929" s="9"/>
      <c r="AN4929" s="9"/>
      <c r="AO4929" s="9"/>
      <c r="AP4929" s="9"/>
      <c r="AQ4929" s="9"/>
      <c r="AR4929" s="9"/>
      <c r="AS4929" s="9"/>
      <c r="AT4929" s="9"/>
      <c r="AU4929" s="9"/>
      <c r="AV4929" s="9"/>
      <c r="AW4929" s="9"/>
      <c r="AX4929" s="9"/>
      <c r="AY4929" s="9"/>
      <c r="AZ4929" s="9"/>
      <c r="BA4929" s="9"/>
      <c r="BB4929" s="9"/>
      <c r="BC4929" s="9"/>
      <c r="BD4929" s="9"/>
      <c r="BE4929" s="9"/>
      <c r="BF4929" s="9"/>
      <c r="BG4929" s="9"/>
      <c r="BH4929" s="9"/>
      <c r="BI4929" s="9"/>
      <c r="BJ4929" s="9"/>
      <c r="BK4929" s="9"/>
      <c r="BL4929" s="9"/>
      <c r="BM4929" s="9"/>
      <c r="BN4929" s="9"/>
      <c r="BO4929" s="9"/>
      <c r="BP4929" s="9"/>
      <c r="BQ4929" s="9"/>
      <c r="BR4929" s="9"/>
      <c r="BS4929" s="9"/>
      <c r="BT4929" s="9"/>
      <c r="BU4929" s="9"/>
      <c r="BV4929" s="9"/>
      <c r="BW4929" s="9"/>
      <c r="BX4929" s="9"/>
      <c r="BY4929" s="9"/>
      <c r="BZ4929" s="9"/>
    </row>
    <row r="4930" spans="1:78">
      <c r="A4930" s="9"/>
      <c r="B4930" s="10"/>
      <c r="D4930" s="9"/>
      <c r="E4930" s="9"/>
      <c r="F4930" s="9"/>
      <c r="G4930" s="9"/>
      <c r="H4930" s="9"/>
      <c r="I4930" s="9"/>
      <c r="J4930" s="9"/>
      <c r="K4930" s="9"/>
      <c r="L4930" s="9"/>
      <c r="M4930" s="9"/>
      <c r="N4930" s="9"/>
      <c r="O4930" s="9"/>
      <c r="P4930" s="9"/>
      <c r="Q4930" s="9"/>
      <c r="R4930" s="9"/>
      <c r="S4930" s="9"/>
      <c r="T4930" s="9"/>
      <c r="U4930" s="9"/>
      <c r="V4930" s="9"/>
      <c r="W4930" s="9"/>
      <c r="X4930" s="9"/>
      <c r="Y4930" s="9"/>
      <c r="Z4930" s="9"/>
      <c r="AA4930" s="9"/>
      <c r="AB4930" s="9"/>
      <c r="AC4930" s="9"/>
      <c r="AD4930" s="9"/>
      <c r="AE4930" s="9"/>
      <c r="AF4930" s="9"/>
      <c r="AG4930" s="9"/>
      <c r="AH4930" s="9"/>
      <c r="AI4930" s="9"/>
      <c r="AJ4930" s="9"/>
      <c r="AK4930" s="9"/>
      <c r="AL4930" s="9"/>
      <c r="AM4930" s="9"/>
      <c r="AN4930" s="9"/>
      <c r="AO4930" s="9"/>
      <c r="AP4930" s="9"/>
      <c r="AQ4930" s="9"/>
      <c r="AR4930" s="9"/>
      <c r="AS4930" s="9"/>
      <c r="AT4930" s="9"/>
      <c r="AU4930" s="9"/>
      <c r="AV4930" s="9"/>
      <c r="AW4930" s="9"/>
      <c r="AX4930" s="9"/>
      <c r="AY4930" s="9"/>
      <c r="AZ4930" s="9"/>
      <c r="BA4930" s="9"/>
      <c r="BB4930" s="9"/>
      <c r="BC4930" s="9"/>
      <c r="BD4930" s="9"/>
      <c r="BE4930" s="9"/>
      <c r="BF4930" s="9"/>
      <c r="BG4930" s="9"/>
      <c r="BH4930" s="9"/>
      <c r="BI4930" s="9"/>
      <c r="BJ4930" s="9"/>
      <c r="BK4930" s="9"/>
      <c r="BL4930" s="9"/>
      <c r="BM4930" s="9"/>
      <c r="BN4930" s="9"/>
      <c r="BO4930" s="9"/>
      <c r="BP4930" s="9"/>
      <c r="BQ4930" s="9"/>
      <c r="BR4930" s="9"/>
      <c r="BS4930" s="9"/>
      <c r="BT4930" s="9"/>
      <c r="BU4930" s="9"/>
      <c r="BV4930" s="9"/>
      <c r="BW4930" s="9"/>
      <c r="BX4930" s="9"/>
      <c r="BY4930" s="9"/>
      <c r="BZ4930" s="9"/>
    </row>
    <row r="4931" spans="1:78">
      <c r="A4931" s="9"/>
      <c r="B4931" s="10"/>
      <c r="D4931" s="9"/>
      <c r="E4931" s="9"/>
      <c r="F4931" s="9"/>
      <c r="G4931" s="9"/>
      <c r="H4931" s="9"/>
      <c r="I4931" s="9"/>
      <c r="J4931" s="9"/>
      <c r="K4931" s="9"/>
      <c r="L4931" s="9"/>
      <c r="M4931" s="9"/>
      <c r="N4931" s="9"/>
      <c r="O4931" s="9"/>
      <c r="P4931" s="9"/>
      <c r="Q4931" s="9"/>
      <c r="R4931" s="9"/>
      <c r="S4931" s="9"/>
      <c r="T4931" s="9"/>
      <c r="U4931" s="9"/>
      <c r="V4931" s="9"/>
      <c r="W4931" s="9"/>
      <c r="X4931" s="9"/>
      <c r="Y4931" s="9"/>
      <c r="Z4931" s="9"/>
      <c r="AA4931" s="9"/>
      <c r="AB4931" s="9"/>
      <c r="AC4931" s="9"/>
      <c r="AD4931" s="9"/>
      <c r="AE4931" s="9"/>
      <c r="AF4931" s="9"/>
      <c r="AG4931" s="9"/>
      <c r="AH4931" s="9"/>
      <c r="AI4931" s="9"/>
      <c r="AJ4931" s="9"/>
      <c r="AK4931" s="9"/>
      <c r="AL4931" s="9"/>
      <c r="AM4931" s="9"/>
      <c r="AN4931" s="9"/>
      <c r="AO4931" s="9"/>
      <c r="AP4931" s="9"/>
      <c r="AQ4931" s="9"/>
      <c r="AR4931" s="9"/>
      <c r="AS4931" s="9"/>
      <c r="AT4931" s="9"/>
      <c r="AU4931" s="9"/>
      <c r="AV4931" s="9"/>
      <c r="AW4931" s="9"/>
      <c r="AX4931" s="9"/>
      <c r="AY4931" s="9"/>
      <c r="AZ4931" s="9"/>
      <c r="BA4931" s="9"/>
      <c r="BB4931" s="9"/>
      <c r="BC4931" s="9"/>
      <c r="BD4931" s="9"/>
      <c r="BE4931" s="9"/>
      <c r="BF4931" s="9"/>
      <c r="BG4931" s="9"/>
      <c r="BH4931" s="9"/>
      <c r="BI4931" s="9"/>
      <c r="BJ4931" s="9"/>
      <c r="BK4931" s="9"/>
      <c r="BL4931" s="9"/>
      <c r="BM4931" s="9"/>
      <c r="BN4931" s="9"/>
      <c r="BO4931" s="9"/>
      <c r="BP4931" s="9"/>
      <c r="BQ4931" s="9"/>
      <c r="BR4931" s="9"/>
      <c r="BS4931" s="9"/>
      <c r="BT4931" s="9"/>
      <c r="BU4931" s="9"/>
      <c r="BV4931" s="9"/>
      <c r="BW4931" s="9"/>
      <c r="BX4931" s="9"/>
      <c r="BY4931" s="9"/>
      <c r="BZ4931" s="9"/>
    </row>
    <row r="4932" spans="1:78">
      <c r="A4932" s="9"/>
      <c r="B4932" s="10"/>
      <c r="D4932" s="9"/>
      <c r="E4932" s="9"/>
      <c r="F4932" s="9"/>
      <c r="G4932" s="9"/>
      <c r="H4932" s="9"/>
      <c r="I4932" s="9"/>
      <c r="J4932" s="9"/>
      <c r="K4932" s="9"/>
      <c r="L4932" s="9"/>
      <c r="M4932" s="9"/>
      <c r="N4932" s="9"/>
      <c r="O4932" s="9"/>
      <c r="P4932" s="9"/>
      <c r="Q4932" s="9"/>
      <c r="R4932" s="9"/>
      <c r="S4932" s="9"/>
      <c r="T4932" s="9"/>
      <c r="U4932" s="9"/>
      <c r="V4932" s="9"/>
      <c r="W4932" s="9"/>
      <c r="X4932" s="9"/>
      <c r="Y4932" s="9"/>
      <c r="Z4932" s="9"/>
      <c r="AA4932" s="9"/>
      <c r="AB4932" s="9"/>
      <c r="AC4932" s="9"/>
      <c r="AD4932" s="9"/>
      <c r="AE4932" s="9"/>
      <c r="AF4932" s="9"/>
      <c r="AG4932" s="9"/>
      <c r="AH4932" s="9"/>
      <c r="AI4932" s="9"/>
      <c r="AJ4932" s="9"/>
      <c r="AK4932" s="9"/>
      <c r="AL4932" s="9"/>
      <c r="AM4932" s="9"/>
      <c r="AN4932" s="9"/>
      <c r="AO4932" s="9"/>
      <c r="AP4932" s="9"/>
      <c r="AQ4932" s="9"/>
      <c r="AR4932" s="9"/>
      <c r="AS4932" s="9"/>
      <c r="AT4932" s="9"/>
      <c r="AU4932" s="9"/>
      <c r="AV4932" s="9"/>
      <c r="AW4932" s="9"/>
      <c r="AX4932" s="9"/>
      <c r="AY4932" s="9"/>
      <c r="AZ4932" s="9"/>
      <c r="BA4932" s="9"/>
      <c r="BB4932" s="9"/>
      <c r="BC4932" s="9"/>
      <c r="BD4932" s="9"/>
      <c r="BE4932" s="9"/>
      <c r="BF4932" s="9"/>
      <c r="BG4932" s="9"/>
      <c r="BH4932" s="9"/>
      <c r="BI4932" s="9"/>
      <c r="BJ4932" s="9"/>
      <c r="BK4932" s="9"/>
      <c r="BL4932" s="9"/>
      <c r="BM4932" s="9"/>
      <c r="BN4932" s="9"/>
      <c r="BO4932" s="9"/>
      <c r="BP4932" s="9"/>
      <c r="BQ4932" s="9"/>
      <c r="BR4932" s="9"/>
      <c r="BS4932" s="9"/>
      <c r="BT4932" s="9"/>
      <c r="BU4932" s="9"/>
      <c r="BV4932" s="9"/>
      <c r="BW4932" s="9"/>
      <c r="BX4932" s="9"/>
      <c r="BY4932" s="9"/>
      <c r="BZ4932" s="9"/>
    </row>
    <row r="4933" spans="1:78">
      <c r="A4933" s="9"/>
      <c r="B4933" s="10"/>
      <c r="D4933" s="9"/>
      <c r="E4933" s="9"/>
      <c r="F4933" s="9"/>
      <c r="G4933" s="9"/>
      <c r="H4933" s="9"/>
      <c r="I4933" s="9"/>
      <c r="J4933" s="9"/>
      <c r="K4933" s="9"/>
      <c r="L4933" s="9"/>
      <c r="M4933" s="9"/>
      <c r="N4933" s="9"/>
      <c r="O4933" s="9"/>
      <c r="P4933" s="9"/>
      <c r="Q4933" s="9"/>
      <c r="R4933" s="9"/>
      <c r="S4933" s="9"/>
      <c r="T4933" s="9"/>
      <c r="U4933" s="9"/>
      <c r="V4933" s="9"/>
      <c r="W4933" s="9"/>
      <c r="X4933" s="9"/>
      <c r="Y4933" s="9"/>
      <c r="Z4933" s="9"/>
      <c r="AA4933" s="9"/>
      <c r="AB4933" s="9"/>
      <c r="AC4933" s="9"/>
      <c r="AD4933" s="9"/>
      <c r="AE4933" s="9"/>
      <c r="AF4933" s="9"/>
      <c r="AG4933" s="9"/>
      <c r="AH4933" s="9"/>
      <c r="AI4933" s="9"/>
      <c r="AJ4933" s="9"/>
      <c r="AK4933" s="9"/>
      <c r="AL4933" s="9"/>
      <c r="AM4933" s="9"/>
      <c r="AN4933" s="9"/>
      <c r="AO4933" s="9"/>
      <c r="AP4933" s="9"/>
      <c r="AQ4933" s="9"/>
      <c r="AR4933" s="9"/>
      <c r="AS4933" s="9"/>
      <c r="AT4933" s="9"/>
      <c r="AU4933" s="9"/>
      <c r="AV4933" s="9"/>
      <c r="AW4933" s="9"/>
      <c r="AX4933" s="9"/>
      <c r="AY4933" s="9"/>
      <c r="AZ4933" s="9"/>
      <c r="BA4933" s="9"/>
      <c r="BB4933" s="9"/>
      <c r="BC4933" s="9"/>
      <c r="BD4933" s="9"/>
      <c r="BE4933" s="9"/>
      <c r="BF4933" s="9"/>
      <c r="BG4933" s="9"/>
      <c r="BH4933" s="9"/>
      <c r="BI4933" s="9"/>
      <c r="BJ4933" s="9"/>
      <c r="BK4933" s="9"/>
      <c r="BL4933" s="9"/>
      <c r="BM4933" s="9"/>
      <c r="BN4933" s="9"/>
      <c r="BO4933" s="9"/>
      <c r="BP4933" s="9"/>
      <c r="BQ4933" s="9"/>
      <c r="BR4933" s="9"/>
      <c r="BS4933" s="9"/>
      <c r="BT4933" s="9"/>
      <c r="BU4933" s="9"/>
      <c r="BV4933" s="9"/>
      <c r="BW4933" s="9"/>
      <c r="BX4933" s="9"/>
      <c r="BY4933" s="9"/>
      <c r="BZ4933" s="9"/>
    </row>
    <row r="4934" spans="1:78">
      <c r="A4934" s="9"/>
      <c r="B4934" s="10"/>
      <c r="D4934" s="9"/>
      <c r="E4934" s="9"/>
      <c r="F4934" s="9"/>
      <c r="G4934" s="9"/>
      <c r="H4934" s="9"/>
      <c r="I4934" s="9"/>
      <c r="J4934" s="9"/>
      <c r="K4934" s="9"/>
      <c r="L4934" s="9"/>
      <c r="M4934" s="9"/>
      <c r="N4934" s="9"/>
      <c r="O4934" s="9"/>
      <c r="P4934" s="9"/>
      <c r="Q4934" s="9"/>
      <c r="R4934" s="9"/>
      <c r="S4934" s="9"/>
      <c r="T4934" s="9"/>
      <c r="U4934" s="9"/>
      <c r="V4934" s="9"/>
      <c r="W4934" s="9"/>
      <c r="X4934" s="9"/>
      <c r="Y4934" s="9"/>
      <c r="Z4934" s="9"/>
      <c r="AA4934" s="9"/>
      <c r="AB4934" s="9"/>
      <c r="AC4934" s="9"/>
      <c r="AD4934" s="9"/>
      <c r="AE4934" s="9"/>
      <c r="AF4934" s="9"/>
      <c r="AG4934" s="9"/>
      <c r="AH4934" s="9"/>
      <c r="AI4934" s="9"/>
      <c r="AJ4934" s="9"/>
      <c r="AK4934" s="9"/>
      <c r="AL4934" s="9"/>
      <c r="AM4934" s="9"/>
      <c r="AN4934" s="9"/>
      <c r="AO4934" s="9"/>
      <c r="AP4934" s="9"/>
      <c r="AQ4934" s="9"/>
      <c r="AR4934" s="9"/>
      <c r="AS4934" s="9"/>
      <c r="AT4934" s="9"/>
      <c r="AU4934" s="9"/>
      <c r="AV4934" s="9"/>
      <c r="AW4934" s="9"/>
      <c r="AX4934" s="9"/>
      <c r="AY4934" s="9"/>
      <c r="AZ4934" s="9"/>
      <c r="BA4934" s="9"/>
      <c r="BB4934" s="9"/>
      <c r="BC4934" s="9"/>
      <c r="BD4934" s="9"/>
      <c r="BE4934" s="9"/>
      <c r="BF4934" s="9"/>
      <c r="BG4934" s="9"/>
      <c r="BH4934" s="9"/>
      <c r="BI4934" s="9"/>
      <c r="BJ4934" s="9"/>
      <c r="BK4934" s="9"/>
      <c r="BL4934" s="9"/>
      <c r="BM4934" s="9"/>
      <c r="BN4934" s="9"/>
      <c r="BO4934" s="9"/>
      <c r="BP4934" s="9"/>
      <c r="BQ4934" s="9"/>
      <c r="BR4934" s="9"/>
      <c r="BS4934" s="9"/>
      <c r="BT4934" s="9"/>
      <c r="BU4934" s="9"/>
      <c r="BV4934" s="9"/>
      <c r="BW4934" s="9"/>
      <c r="BX4934" s="9"/>
      <c r="BY4934" s="9"/>
      <c r="BZ4934" s="9"/>
    </row>
    <row r="4935" spans="1:78">
      <c r="A4935" s="9"/>
      <c r="B4935" s="10"/>
      <c r="D4935" s="9"/>
      <c r="E4935" s="9"/>
      <c r="F4935" s="9"/>
      <c r="G4935" s="9"/>
      <c r="H4935" s="9"/>
      <c r="I4935" s="9"/>
      <c r="J4935" s="9"/>
      <c r="K4935" s="9"/>
      <c r="L4935" s="9"/>
      <c r="M4935" s="9"/>
      <c r="N4935" s="9"/>
      <c r="O4935" s="9"/>
      <c r="P4935" s="9"/>
      <c r="Q4935" s="9"/>
      <c r="R4935" s="9"/>
      <c r="S4935" s="9"/>
      <c r="T4935" s="9"/>
      <c r="U4935" s="9"/>
      <c r="V4935" s="9"/>
      <c r="W4935" s="9"/>
      <c r="X4935" s="9"/>
      <c r="Y4935" s="9"/>
      <c r="Z4935" s="9"/>
      <c r="AA4935" s="9"/>
      <c r="AB4935" s="9"/>
      <c r="AC4935" s="9"/>
      <c r="AD4935" s="9"/>
      <c r="AE4935" s="9"/>
      <c r="AF4935" s="9"/>
      <c r="AG4935" s="9"/>
      <c r="AH4935" s="9"/>
      <c r="AI4935" s="9"/>
      <c r="AJ4935" s="9"/>
      <c r="AK4935" s="9"/>
      <c r="AL4935" s="9"/>
      <c r="AM4935" s="9"/>
      <c r="AN4935" s="9"/>
      <c r="AO4935" s="9"/>
      <c r="AP4935" s="9"/>
      <c r="AQ4935" s="9"/>
      <c r="AR4935" s="9"/>
      <c r="AS4935" s="9"/>
      <c r="AT4935" s="9"/>
      <c r="AU4935" s="9"/>
      <c r="AV4935" s="9"/>
      <c r="AW4935" s="9"/>
      <c r="AX4935" s="9"/>
      <c r="AY4935" s="9"/>
      <c r="AZ4935" s="9"/>
      <c r="BA4935" s="9"/>
      <c r="BB4935" s="9"/>
      <c r="BC4935" s="9"/>
      <c r="BD4935" s="9"/>
      <c r="BE4935" s="9"/>
      <c r="BF4935" s="9"/>
      <c r="BG4935" s="9"/>
      <c r="BH4935" s="9"/>
      <c r="BI4935" s="9"/>
      <c r="BJ4935" s="9"/>
      <c r="BK4935" s="9"/>
      <c r="BL4935" s="9"/>
      <c r="BM4935" s="9"/>
      <c r="BN4935" s="9"/>
      <c r="BO4935" s="9"/>
      <c r="BP4935" s="9"/>
      <c r="BQ4935" s="9"/>
      <c r="BR4935" s="9"/>
      <c r="BS4935" s="9"/>
      <c r="BT4935" s="9"/>
      <c r="BU4935" s="9"/>
      <c r="BV4935" s="9"/>
      <c r="BW4935" s="9"/>
      <c r="BX4935" s="9"/>
      <c r="BY4935" s="9"/>
      <c r="BZ4935" s="9"/>
    </row>
    <row r="4936" spans="1:78">
      <c r="A4936" s="9"/>
      <c r="B4936" s="10"/>
      <c r="D4936" s="9"/>
      <c r="E4936" s="9"/>
      <c r="F4936" s="9"/>
      <c r="G4936" s="9"/>
      <c r="H4936" s="9"/>
      <c r="I4936" s="9"/>
      <c r="J4936" s="9"/>
      <c r="K4936" s="9"/>
      <c r="L4936" s="9"/>
      <c r="M4936" s="9"/>
      <c r="N4936" s="9"/>
      <c r="O4936" s="9"/>
      <c r="P4936" s="9"/>
      <c r="Q4936" s="9"/>
      <c r="R4936" s="9"/>
      <c r="S4936" s="9"/>
      <c r="T4936" s="9"/>
      <c r="U4936" s="9"/>
      <c r="V4936" s="9"/>
      <c r="W4936" s="9"/>
      <c r="X4936" s="9"/>
      <c r="Y4936" s="9"/>
      <c r="Z4936" s="9"/>
      <c r="AA4936" s="9"/>
      <c r="AB4936" s="9"/>
      <c r="AC4936" s="9"/>
      <c r="AD4936" s="9"/>
      <c r="AE4936" s="9"/>
      <c r="AF4936" s="9"/>
      <c r="AG4936" s="9"/>
      <c r="AH4936" s="9"/>
      <c r="AI4936" s="9"/>
      <c r="AJ4936" s="9"/>
      <c r="AK4936" s="9"/>
      <c r="AL4936" s="9"/>
      <c r="AM4936" s="9"/>
      <c r="AN4936" s="9"/>
      <c r="AO4936" s="9"/>
      <c r="AP4936" s="9"/>
      <c r="AQ4936" s="9"/>
      <c r="AR4936" s="9"/>
      <c r="AS4936" s="9"/>
      <c r="AT4936" s="9"/>
      <c r="AU4936" s="9"/>
      <c r="AV4936" s="9"/>
      <c r="AW4936" s="9"/>
      <c r="AX4936" s="9"/>
      <c r="AY4936" s="9"/>
      <c r="AZ4936" s="9"/>
      <c r="BA4936" s="9"/>
      <c r="BB4936" s="9"/>
      <c r="BC4936" s="9"/>
      <c r="BD4936" s="9"/>
      <c r="BE4936" s="9"/>
      <c r="BF4936" s="9"/>
      <c r="BG4936" s="9"/>
      <c r="BH4936" s="9"/>
      <c r="BI4936" s="9"/>
      <c r="BJ4936" s="9"/>
      <c r="BK4936" s="9"/>
      <c r="BL4936" s="9"/>
      <c r="BM4936" s="9"/>
      <c r="BN4936" s="9"/>
      <c r="BO4936" s="9"/>
      <c r="BP4936" s="9"/>
      <c r="BQ4936" s="9"/>
      <c r="BR4936" s="9"/>
      <c r="BS4936" s="9"/>
      <c r="BT4936" s="9"/>
      <c r="BU4936" s="9"/>
      <c r="BV4936" s="9"/>
      <c r="BW4936" s="9"/>
      <c r="BX4936" s="9"/>
      <c r="BY4936" s="9"/>
      <c r="BZ4936" s="9"/>
    </row>
    <row r="4937" spans="1:78">
      <c r="A4937" s="9"/>
      <c r="B4937" s="10"/>
      <c r="D4937" s="9"/>
      <c r="E4937" s="9"/>
      <c r="F4937" s="9"/>
      <c r="G4937" s="9"/>
      <c r="H4937" s="9"/>
      <c r="I4937" s="9"/>
      <c r="J4937" s="9"/>
      <c r="K4937" s="9"/>
      <c r="L4937" s="9"/>
      <c r="M4937" s="9"/>
      <c r="N4937" s="9"/>
      <c r="O4937" s="9"/>
      <c r="P4937" s="9"/>
      <c r="Q4937" s="9"/>
      <c r="R4937" s="9"/>
      <c r="S4937" s="9"/>
      <c r="T4937" s="9"/>
      <c r="U4937" s="9"/>
      <c r="V4937" s="9"/>
      <c r="W4937" s="9"/>
      <c r="X4937" s="9"/>
      <c r="Y4937" s="9"/>
      <c r="Z4937" s="9"/>
      <c r="AA4937" s="9"/>
      <c r="AB4937" s="9"/>
      <c r="AC4937" s="9"/>
      <c r="AD4937" s="9"/>
      <c r="AE4937" s="9"/>
      <c r="AF4937" s="9"/>
      <c r="AG4937" s="9"/>
      <c r="AH4937" s="9"/>
      <c r="AI4937" s="9"/>
      <c r="AJ4937" s="9"/>
      <c r="AK4937" s="9"/>
      <c r="AL4937" s="9"/>
      <c r="AM4937" s="9"/>
      <c r="AN4937" s="9"/>
      <c r="AO4937" s="9"/>
      <c r="AP4937" s="9"/>
      <c r="AQ4937" s="9"/>
      <c r="AR4937" s="9"/>
      <c r="AS4937" s="9"/>
      <c r="AT4937" s="9"/>
      <c r="AU4937" s="9"/>
      <c r="AV4937" s="9"/>
      <c r="AW4937" s="9"/>
      <c r="AX4937" s="9"/>
      <c r="AY4937" s="9"/>
      <c r="AZ4937" s="9"/>
      <c r="BA4937" s="9"/>
      <c r="BB4937" s="9"/>
      <c r="BC4937" s="9"/>
      <c r="BD4937" s="9"/>
      <c r="BE4937" s="9"/>
      <c r="BF4937" s="9"/>
      <c r="BG4937" s="9"/>
      <c r="BH4937" s="9"/>
      <c r="BI4937" s="9"/>
      <c r="BJ4937" s="9"/>
      <c r="BK4937" s="9"/>
      <c r="BL4937" s="9"/>
      <c r="BM4937" s="9"/>
      <c r="BN4937" s="9"/>
      <c r="BO4937" s="9"/>
      <c r="BP4937" s="9"/>
      <c r="BQ4937" s="9"/>
      <c r="BR4937" s="9"/>
      <c r="BS4937" s="9"/>
      <c r="BT4937" s="9"/>
      <c r="BU4937" s="9"/>
      <c r="BV4937" s="9"/>
      <c r="BW4937" s="9"/>
      <c r="BX4937" s="9"/>
      <c r="BY4937" s="9"/>
      <c r="BZ4937" s="9"/>
    </row>
    <row r="4938" spans="1:78">
      <c r="A4938" s="9"/>
      <c r="B4938" s="10"/>
      <c r="D4938" s="9"/>
      <c r="E4938" s="9"/>
      <c r="F4938" s="9"/>
      <c r="G4938" s="9"/>
      <c r="H4938" s="9"/>
      <c r="I4938" s="9"/>
      <c r="J4938" s="9"/>
      <c r="K4938" s="9"/>
      <c r="L4938" s="9"/>
      <c r="M4938" s="9"/>
      <c r="N4938" s="9"/>
      <c r="O4938" s="9"/>
      <c r="P4938" s="9"/>
      <c r="Q4938" s="9"/>
      <c r="R4938" s="9"/>
      <c r="S4938" s="9"/>
      <c r="T4938" s="9"/>
      <c r="U4938" s="9"/>
      <c r="V4938" s="9"/>
      <c r="W4938" s="9"/>
      <c r="X4938" s="9"/>
      <c r="Y4938" s="9"/>
      <c r="Z4938" s="9"/>
      <c r="AA4938" s="9"/>
      <c r="AB4938" s="9"/>
      <c r="AC4938" s="9"/>
      <c r="AD4938" s="9"/>
      <c r="AE4938" s="9"/>
      <c r="AF4938" s="9"/>
      <c r="AG4938" s="9"/>
      <c r="AH4938" s="9"/>
      <c r="AI4938" s="9"/>
      <c r="AJ4938" s="9"/>
      <c r="AK4938" s="9"/>
      <c r="AL4938" s="9"/>
      <c r="AM4938" s="9"/>
      <c r="AN4938" s="9"/>
      <c r="AO4938" s="9"/>
      <c r="AP4938" s="9"/>
      <c r="AQ4938" s="9"/>
      <c r="AR4938" s="9"/>
      <c r="AS4938" s="9"/>
      <c r="AT4938" s="9"/>
      <c r="AU4938" s="9"/>
      <c r="AV4938" s="9"/>
      <c r="AW4938" s="9"/>
      <c r="AX4938" s="9"/>
      <c r="AY4938" s="9"/>
      <c r="AZ4938" s="9"/>
      <c r="BA4938" s="9"/>
      <c r="BB4938" s="9"/>
      <c r="BC4938" s="9"/>
      <c r="BD4938" s="9"/>
      <c r="BE4938" s="9"/>
      <c r="BF4938" s="9"/>
      <c r="BG4938" s="9"/>
      <c r="BH4938" s="9"/>
      <c r="BI4938" s="9"/>
      <c r="BJ4938" s="9"/>
      <c r="BK4938" s="9"/>
      <c r="BL4938" s="9"/>
      <c r="BM4938" s="9"/>
      <c r="BN4938" s="9"/>
      <c r="BO4938" s="9"/>
      <c r="BP4938" s="9"/>
      <c r="BQ4938" s="9"/>
      <c r="BR4938" s="9"/>
      <c r="BS4938" s="9"/>
      <c r="BT4938" s="9"/>
      <c r="BU4938" s="9"/>
      <c r="BV4938" s="9"/>
      <c r="BW4938" s="9"/>
      <c r="BX4938" s="9"/>
      <c r="BY4938" s="9"/>
      <c r="BZ4938" s="9"/>
    </row>
    <row r="4939" spans="1:78">
      <c r="A4939" s="9"/>
      <c r="B4939" s="10"/>
      <c r="D4939" s="9"/>
      <c r="E4939" s="9"/>
      <c r="F4939" s="9"/>
      <c r="G4939" s="9"/>
      <c r="H4939" s="9"/>
      <c r="I4939" s="9"/>
      <c r="J4939" s="9"/>
      <c r="K4939" s="9"/>
      <c r="L4939" s="9"/>
      <c r="M4939" s="9"/>
      <c r="N4939" s="9"/>
      <c r="O4939" s="9"/>
      <c r="P4939" s="9"/>
      <c r="Q4939" s="9"/>
      <c r="R4939" s="9"/>
      <c r="S4939" s="9"/>
      <c r="T4939" s="9"/>
      <c r="U4939" s="9"/>
      <c r="V4939" s="9"/>
      <c r="W4939" s="9"/>
      <c r="X4939" s="9"/>
      <c r="Y4939" s="9"/>
      <c r="Z4939" s="9"/>
      <c r="AA4939" s="9"/>
      <c r="AB4939" s="9"/>
      <c r="AC4939" s="9"/>
      <c r="AD4939" s="9"/>
      <c r="AE4939" s="9"/>
      <c r="AF4939" s="9"/>
      <c r="AG4939" s="9"/>
      <c r="AH4939" s="9"/>
      <c r="AI4939" s="9"/>
      <c r="AJ4939" s="9"/>
      <c r="AK4939" s="9"/>
      <c r="AL4939" s="9"/>
      <c r="AM4939" s="9"/>
      <c r="AN4939" s="9"/>
      <c r="AO4939" s="9"/>
      <c r="AP4939" s="9"/>
      <c r="AQ4939" s="9"/>
      <c r="AR4939" s="9"/>
      <c r="AS4939" s="9"/>
      <c r="AT4939" s="9"/>
      <c r="AU4939" s="9"/>
      <c r="AV4939" s="9"/>
      <c r="AW4939" s="9"/>
      <c r="AX4939" s="9"/>
      <c r="AY4939" s="9"/>
      <c r="AZ4939" s="9"/>
      <c r="BA4939" s="9"/>
      <c r="BB4939" s="9"/>
      <c r="BC4939" s="9"/>
      <c r="BD4939" s="9"/>
      <c r="BE4939" s="9"/>
      <c r="BF4939" s="9"/>
      <c r="BG4939" s="9"/>
      <c r="BH4939" s="9"/>
      <c r="BI4939" s="9"/>
      <c r="BJ4939" s="9"/>
      <c r="BK4939" s="9"/>
      <c r="BL4939" s="9"/>
      <c r="BM4939" s="9"/>
      <c r="BN4939" s="9"/>
      <c r="BO4939" s="9"/>
      <c r="BP4939" s="9"/>
      <c r="BQ4939" s="9"/>
      <c r="BR4939" s="9"/>
      <c r="BS4939" s="9"/>
      <c r="BT4939" s="9"/>
      <c r="BU4939" s="9"/>
      <c r="BV4939" s="9"/>
      <c r="BW4939" s="9"/>
      <c r="BX4939" s="9"/>
      <c r="BY4939" s="9"/>
      <c r="BZ4939" s="9"/>
    </row>
    <row r="4940" spans="1:78">
      <c r="A4940" s="9"/>
      <c r="B4940" s="10"/>
      <c r="D4940" s="9"/>
      <c r="E4940" s="9"/>
      <c r="F4940" s="9"/>
      <c r="G4940" s="9"/>
      <c r="H4940" s="9"/>
      <c r="I4940" s="9"/>
      <c r="J4940" s="9"/>
      <c r="K4940" s="9"/>
      <c r="L4940" s="9"/>
      <c r="M4940" s="9"/>
      <c r="N4940" s="9"/>
      <c r="O4940" s="9"/>
      <c r="P4940" s="9"/>
      <c r="Q4940" s="9"/>
      <c r="R4940" s="9"/>
      <c r="S4940" s="9"/>
      <c r="T4940" s="9"/>
      <c r="U4940" s="9"/>
      <c r="V4940" s="9"/>
      <c r="W4940" s="9"/>
      <c r="X4940" s="9"/>
      <c r="Y4940" s="9"/>
      <c r="Z4940" s="9"/>
      <c r="AA4940" s="9"/>
      <c r="AB4940" s="9"/>
      <c r="AC4940" s="9"/>
      <c r="AD4940" s="9"/>
      <c r="AE4940" s="9"/>
      <c r="AF4940" s="9"/>
      <c r="AG4940" s="9"/>
      <c r="AH4940" s="9"/>
      <c r="AI4940" s="9"/>
      <c r="AJ4940" s="9"/>
      <c r="AK4940" s="9"/>
      <c r="AL4940" s="9"/>
      <c r="AM4940" s="9"/>
      <c r="AN4940" s="9"/>
      <c r="AO4940" s="9"/>
      <c r="AP4940" s="9"/>
      <c r="AQ4940" s="9"/>
      <c r="AR4940" s="9"/>
      <c r="AS4940" s="9"/>
      <c r="AT4940" s="9"/>
      <c r="AU4940" s="9"/>
      <c r="AV4940" s="9"/>
      <c r="AW4940" s="9"/>
      <c r="AX4940" s="9"/>
      <c r="AY4940" s="9"/>
      <c r="AZ4940" s="9"/>
      <c r="BA4940" s="9"/>
      <c r="BB4940" s="9"/>
      <c r="BC4940" s="9"/>
      <c r="BD4940" s="9"/>
      <c r="BE4940" s="9"/>
      <c r="BF4940" s="9"/>
      <c r="BG4940" s="9"/>
      <c r="BH4940" s="9"/>
      <c r="BI4940" s="9"/>
      <c r="BJ4940" s="9"/>
      <c r="BK4940" s="9"/>
      <c r="BL4940" s="9"/>
      <c r="BM4940" s="9"/>
      <c r="BN4940" s="9"/>
      <c r="BO4940" s="9"/>
      <c r="BP4940" s="9"/>
      <c r="BQ4940" s="9"/>
      <c r="BR4940" s="9"/>
      <c r="BS4940" s="9"/>
      <c r="BT4940" s="9"/>
      <c r="BU4940" s="9"/>
      <c r="BV4940" s="9"/>
      <c r="BW4940" s="9"/>
      <c r="BX4940" s="9"/>
      <c r="BY4940" s="9"/>
      <c r="BZ4940" s="9"/>
    </row>
    <row r="4941" spans="1:78">
      <c r="A4941" s="9"/>
      <c r="B4941" s="10"/>
      <c r="D4941" s="9"/>
      <c r="E4941" s="9"/>
      <c r="F4941" s="9"/>
      <c r="G4941" s="9"/>
      <c r="H4941" s="9"/>
      <c r="I4941" s="9"/>
      <c r="J4941" s="9"/>
      <c r="K4941" s="9"/>
      <c r="L4941" s="9"/>
      <c r="M4941" s="9"/>
      <c r="N4941" s="9"/>
      <c r="O4941" s="9"/>
      <c r="P4941" s="9"/>
      <c r="Q4941" s="9"/>
      <c r="R4941" s="9"/>
      <c r="S4941" s="9"/>
      <c r="T4941" s="9"/>
      <c r="U4941" s="9"/>
      <c r="V4941" s="9"/>
      <c r="W4941" s="9"/>
      <c r="X4941" s="9"/>
      <c r="Y4941" s="9"/>
      <c r="Z4941" s="9"/>
      <c r="AA4941" s="9"/>
      <c r="AB4941" s="9"/>
      <c r="AC4941" s="9"/>
      <c r="AD4941" s="9"/>
      <c r="AE4941" s="9"/>
      <c r="AF4941" s="9"/>
      <c r="AG4941" s="9"/>
      <c r="AH4941" s="9"/>
      <c r="AI4941" s="9"/>
      <c r="AJ4941" s="9"/>
      <c r="AK4941" s="9"/>
      <c r="AL4941" s="9"/>
      <c r="AM4941" s="9"/>
      <c r="AN4941" s="9"/>
      <c r="AO4941" s="9"/>
      <c r="AP4941" s="9"/>
      <c r="AQ4941" s="9"/>
      <c r="AR4941" s="9"/>
      <c r="AS4941" s="9"/>
      <c r="AT4941" s="9"/>
      <c r="AU4941" s="9"/>
      <c r="AV4941" s="9"/>
      <c r="AW4941" s="9"/>
      <c r="AX4941" s="9"/>
      <c r="AY4941" s="9"/>
      <c r="AZ4941" s="9"/>
      <c r="BA4941" s="9"/>
      <c r="BB4941" s="9"/>
      <c r="BC4941" s="9"/>
      <c r="BD4941" s="9"/>
      <c r="BE4941" s="9"/>
      <c r="BF4941" s="9"/>
      <c r="BG4941" s="9"/>
      <c r="BH4941" s="9"/>
      <c r="BI4941" s="9"/>
      <c r="BJ4941" s="9"/>
      <c r="BK4941" s="9"/>
      <c r="BL4941" s="9"/>
      <c r="BM4941" s="9"/>
      <c r="BN4941" s="9"/>
      <c r="BO4941" s="9"/>
      <c r="BP4941" s="9"/>
      <c r="BQ4941" s="9"/>
      <c r="BR4941" s="9"/>
      <c r="BS4941" s="9"/>
      <c r="BT4941" s="9"/>
      <c r="BU4941" s="9"/>
      <c r="BV4941" s="9"/>
      <c r="BW4941" s="9"/>
      <c r="BX4941" s="9"/>
      <c r="BY4941" s="9"/>
      <c r="BZ4941" s="9"/>
    </row>
    <row r="4942" spans="1:78">
      <c r="A4942" s="9"/>
      <c r="B4942" s="10"/>
      <c r="D4942" s="9"/>
      <c r="E4942" s="9"/>
      <c r="F4942" s="9"/>
      <c r="G4942" s="9"/>
      <c r="H4942" s="9"/>
      <c r="I4942" s="9"/>
      <c r="J4942" s="9"/>
      <c r="K4942" s="9"/>
      <c r="L4942" s="9"/>
      <c r="M4942" s="9"/>
      <c r="N4942" s="9"/>
      <c r="O4942" s="9"/>
      <c r="P4942" s="9"/>
      <c r="Q4942" s="9"/>
      <c r="R4942" s="9"/>
      <c r="S4942" s="9"/>
      <c r="T4942" s="9"/>
      <c r="U4942" s="9"/>
      <c r="V4942" s="9"/>
      <c r="W4942" s="9"/>
      <c r="X4942" s="9"/>
      <c r="Y4942" s="9"/>
      <c r="Z4942" s="9"/>
      <c r="AA4942" s="9"/>
      <c r="AB4942" s="9"/>
      <c r="AC4942" s="9"/>
      <c r="AD4942" s="9"/>
      <c r="AE4942" s="9"/>
      <c r="AF4942" s="9"/>
      <c r="AG4942" s="9"/>
      <c r="AH4942" s="9"/>
      <c r="AI4942" s="9"/>
      <c r="AJ4942" s="9"/>
      <c r="AK4942" s="9"/>
      <c r="AL4942" s="9"/>
      <c r="AM4942" s="9"/>
      <c r="AN4942" s="9"/>
      <c r="AO4942" s="9"/>
      <c r="AP4942" s="9"/>
      <c r="AQ4942" s="9"/>
      <c r="AR4942" s="9"/>
      <c r="AS4942" s="9"/>
      <c r="AT4942" s="9"/>
      <c r="AU4942" s="9"/>
      <c r="AV4942" s="9"/>
      <c r="AW4942" s="9"/>
      <c r="AX4942" s="9"/>
      <c r="AY4942" s="9"/>
      <c r="AZ4942" s="9"/>
      <c r="BA4942" s="9"/>
      <c r="BB4942" s="9"/>
      <c r="BC4942" s="9"/>
      <c r="BD4942" s="9"/>
      <c r="BE4942" s="9"/>
      <c r="BF4942" s="9"/>
      <c r="BG4942" s="9"/>
      <c r="BH4942" s="9"/>
      <c r="BI4942" s="9"/>
      <c r="BJ4942" s="9"/>
      <c r="BK4942" s="9"/>
      <c r="BL4942" s="9"/>
      <c r="BM4942" s="9"/>
      <c r="BN4942" s="9"/>
      <c r="BO4942" s="9"/>
      <c r="BP4942" s="9"/>
      <c r="BQ4942" s="9"/>
      <c r="BR4942" s="9"/>
      <c r="BS4942" s="9"/>
      <c r="BT4942" s="9"/>
      <c r="BU4942" s="9"/>
      <c r="BV4942" s="9"/>
      <c r="BW4942" s="9"/>
      <c r="BX4942" s="9"/>
      <c r="BY4942" s="9"/>
      <c r="BZ4942" s="9"/>
    </row>
    <row r="4943" spans="1:78">
      <c r="A4943" s="9"/>
      <c r="B4943" s="10"/>
      <c r="D4943" s="9"/>
      <c r="E4943" s="9"/>
      <c r="F4943" s="9"/>
      <c r="G4943" s="9"/>
      <c r="H4943" s="9"/>
      <c r="I4943" s="9"/>
      <c r="J4943" s="9"/>
      <c r="K4943" s="9"/>
      <c r="L4943" s="9"/>
      <c r="M4943" s="9"/>
      <c r="N4943" s="9"/>
      <c r="O4943" s="9"/>
      <c r="P4943" s="9"/>
      <c r="Q4943" s="9"/>
      <c r="R4943" s="9"/>
      <c r="S4943" s="9"/>
      <c r="T4943" s="9"/>
      <c r="U4943" s="9"/>
      <c r="V4943" s="9"/>
      <c r="W4943" s="9"/>
      <c r="X4943" s="9"/>
      <c r="Y4943" s="9"/>
      <c r="Z4943" s="9"/>
      <c r="AA4943" s="9"/>
      <c r="AB4943" s="9"/>
      <c r="AC4943" s="9"/>
      <c r="AD4943" s="9"/>
      <c r="AE4943" s="9"/>
      <c r="AF4943" s="9"/>
      <c r="AG4943" s="9"/>
      <c r="AH4943" s="9"/>
      <c r="AI4943" s="9"/>
      <c r="AJ4943" s="9"/>
      <c r="AK4943" s="9"/>
      <c r="AL4943" s="9"/>
      <c r="AM4943" s="9"/>
      <c r="AN4943" s="9"/>
      <c r="AO4943" s="9"/>
      <c r="AP4943" s="9"/>
      <c r="AQ4943" s="9"/>
      <c r="AR4943" s="9"/>
      <c r="AS4943" s="9"/>
      <c r="AT4943" s="9"/>
      <c r="AU4943" s="9"/>
      <c r="AV4943" s="9"/>
      <c r="AW4943" s="9"/>
      <c r="AX4943" s="9"/>
      <c r="AY4943" s="9"/>
      <c r="AZ4943" s="9"/>
      <c r="BA4943" s="9"/>
      <c r="BB4943" s="9"/>
      <c r="BC4943" s="9"/>
      <c r="BD4943" s="9"/>
      <c r="BE4943" s="9"/>
      <c r="BF4943" s="9"/>
      <c r="BG4943" s="9"/>
      <c r="BH4943" s="9"/>
      <c r="BI4943" s="9"/>
      <c r="BJ4943" s="9"/>
      <c r="BK4943" s="9"/>
      <c r="BL4943" s="9"/>
      <c r="BM4943" s="9"/>
      <c r="BN4943" s="9"/>
      <c r="BO4943" s="9"/>
      <c r="BP4943" s="9"/>
      <c r="BQ4943" s="9"/>
      <c r="BR4943" s="9"/>
      <c r="BS4943" s="9"/>
      <c r="BT4943" s="9"/>
      <c r="BU4943" s="9"/>
      <c r="BV4943" s="9"/>
      <c r="BW4943" s="9"/>
      <c r="BX4943" s="9"/>
      <c r="BY4943" s="9"/>
      <c r="BZ4943" s="9"/>
    </row>
    <row r="4944" spans="1:78">
      <c r="A4944" s="9"/>
      <c r="B4944" s="10"/>
      <c r="D4944" s="9"/>
      <c r="E4944" s="9"/>
      <c r="F4944" s="9"/>
      <c r="G4944" s="9"/>
      <c r="H4944" s="9"/>
      <c r="I4944" s="9"/>
      <c r="J4944" s="9"/>
      <c r="K4944" s="9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  <c r="W4944" s="9"/>
      <c r="X4944" s="9"/>
      <c r="Y4944" s="9"/>
      <c r="Z4944" s="9"/>
      <c r="AA4944" s="9"/>
      <c r="AB4944" s="9"/>
      <c r="AC4944" s="9"/>
      <c r="AD4944" s="9"/>
      <c r="AE4944" s="9"/>
      <c r="AF4944" s="9"/>
      <c r="AG4944" s="9"/>
      <c r="AH4944" s="9"/>
      <c r="AI4944" s="9"/>
      <c r="AJ4944" s="9"/>
      <c r="AK4944" s="9"/>
      <c r="AL4944" s="9"/>
      <c r="AM4944" s="9"/>
      <c r="AN4944" s="9"/>
      <c r="AO4944" s="9"/>
      <c r="AP4944" s="9"/>
      <c r="AQ4944" s="9"/>
      <c r="AR4944" s="9"/>
      <c r="AS4944" s="9"/>
      <c r="AT4944" s="9"/>
      <c r="AU4944" s="9"/>
      <c r="AV4944" s="9"/>
      <c r="AW4944" s="9"/>
      <c r="AX4944" s="9"/>
      <c r="AY4944" s="9"/>
      <c r="AZ4944" s="9"/>
      <c r="BA4944" s="9"/>
      <c r="BB4944" s="9"/>
      <c r="BC4944" s="9"/>
      <c r="BD4944" s="9"/>
      <c r="BE4944" s="9"/>
      <c r="BF4944" s="9"/>
      <c r="BG4944" s="9"/>
      <c r="BH4944" s="9"/>
      <c r="BI4944" s="9"/>
      <c r="BJ4944" s="9"/>
      <c r="BK4944" s="9"/>
      <c r="BL4944" s="9"/>
      <c r="BM4944" s="9"/>
      <c r="BN4944" s="9"/>
      <c r="BO4944" s="9"/>
      <c r="BP4944" s="9"/>
      <c r="BQ4944" s="9"/>
      <c r="BR4944" s="9"/>
      <c r="BS4944" s="9"/>
      <c r="BT4944" s="9"/>
      <c r="BU4944" s="9"/>
      <c r="BV4944" s="9"/>
      <c r="BW4944" s="9"/>
      <c r="BX4944" s="9"/>
      <c r="BY4944" s="9"/>
      <c r="BZ4944" s="9"/>
    </row>
    <row r="4945" spans="1:78">
      <c r="A4945" s="9"/>
      <c r="B4945" s="10"/>
      <c r="D4945" s="9"/>
      <c r="E4945" s="9"/>
      <c r="F4945" s="9"/>
      <c r="G4945" s="9"/>
      <c r="H4945" s="9"/>
      <c r="I4945" s="9"/>
      <c r="J4945" s="9"/>
      <c r="K4945" s="9"/>
      <c r="L4945" s="9"/>
      <c r="M4945" s="9"/>
      <c r="N4945" s="9"/>
      <c r="O4945" s="9"/>
      <c r="P4945" s="9"/>
      <c r="Q4945" s="9"/>
      <c r="R4945" s="9"/>
      <c r="S4945" s="9"/>
      <c r="T4945" s="9"/>
      <c r="U4945" s="9"/>
      <c r="V4945" s="9"/>
      <c r="W4945" s="9"/>
      <c r="X4945" s="9"/>
      <c r="Y4945" s="9"/>
      <c r="Z4945" s="9"/>
      <c r="AA4945" s="9"/>
      <c r="AB4945" s="9"/>
      <c r="AC4945" s="9"/>
      <c r="AD4945" s="9"/>
      <c r="AE4945" s="9"/>
      <c r="AF4945" s="9"/>
      <c r="AG4945" s="9"/>
      <c r="AH4945" s="9"/>
      <c r="AI4945" s="9"/>
      <c r="AJ4945" s="9"/>
      <c r="AK4945" s="9"/>
      <c r="AL4945" s="9"/>
      <c r="AM4945" s="9"/>
      <c r="AN4945" s="9"/>
      <c r="AO4945" s="9"/>
      <c r="AP4945" s="9"/>
      <c r="AQ4945" s="9"/>
      <c r="AR4945" s="9"/>
      <c r="AS4945" s="9"/>
      <c r="AT4945" s="9"/>
      <c r="AU4945" s="9"/>
      <c r="AV4945" s="9"/>
      <c r="AW4945" s="9"/>
      <c r="AX4945" s="9"/>
      <c r="AY4945" s="9"/>
      <c r="AZ4945" s="9"/>
      <c r="BA4945" s="9"/>
      <c r="BB4945" s="9"/>
      <c r="BC4945" s="9"/>
      <c r="BD4945" s="9"/>
      <c r="BE4945" s="9"/>
      <c r="BF4945" s="9"/>
      <c r="BG4945" s="9"/>
      <c r="BH4945" s="9"/>
      <c r="BI4945" s="9"/>
      <c r="BJ4945" s="9"/>
      <c r="BK4945" s="9"/>
      <c r="BL4945" s="9"/>
      <c r="BM4945" s="9"/>
      <c r="BN4945" s="9"/>
      <c r="BO4945" s="9"/>
      <c r="BP4945" s="9"/>
      <c r="BQ4945" s="9"/>
      <c r="BR4945" s="9"/>
      <c r="BS4945" s="9"/>
      <c r="BT4945" s="9"/>
      <c r="BU4945" s="9"/>
      <c r="BV4945" s="9"/>
      <c r="BW4945" s="9"/>
      <c r="BX4945" s="9"/>
      <c r="BY4945" s="9"/>
      <c r="BZ4945" s="9"/>
    </row>
    <row r="4946" spans="1:78">
      <c r="A4946" s="9"/>
      <c r="B4946" s="10"/>
      <c r="D4946" s="9"/>
      <c r="E4946" s="9"/>
      <c r="F4946" s="9"/>
      <c r="G4946" s="9"/>
      <c r="H4946" s="9"/>
      <c r="I4946" s="9"/>
      <c r="J4946" s="9"/>
      <c r="K4946" s="9"/>
      <c r="L4946" s="9"/>
      <c r="M4946" s="9"/>
      <c r="N4946" s="9"/>
      <c r="O4946" s="9"/>
      <c r="P4946" s="9"/>
      <c r="Q4946" s="9"/>
      <c r="R4946" s="9"/>
      <c r="S4946" s="9"/>
      <c r="T4946" s="9"/>
      <c r="U4946" s="9"/>
      <c r="V4946" s="9"/>
      <c r="W4946" s="9"/>
      <c r="X4946" s="9"/>
      <c r="Y4946" s="9"/>
      <c r="Z4946" s="9"/>
      <c r="AA4946" s="9"/>
      <c r="AB4946" s="9"/>
      <c r="AC4946" s="9"/>
      <c r="AD4946" s="9"/>
      <c r="AE4946" s="9"/>
      <c r="AF4946" s="9"/>
      <c r="AG4946" s="9"/>
      <c r="AH4946" s="9"/>
      <c r="AI4946" s="9"/>
      <c r="AJ4946" s="9"/>
      <c r="AK4946" s="9"/>
      <c r="AL4946" s="9"/>
      <c r="AM4946" s="9"/>
      <c r="AN4946" s="9"/>
      <c r="AO4946" s="9"/>
      <c r="AP4946" s="9"/>
      <c r="AQ4946" s="9"/>
      <c r="AR4946" s="9"/>
      <c r="AS4946" s="9"/>
      <c r="AT4946" s="9"/>
      <c r="AU4946" s="9"/>
      <c r="AV4946" s="9"/>
      <c r="AW4946" s="9"/>
      <c r="AX4946" s="9"/>
      <c r="AY4946" s="9"/>
      <c r="AZ4946" s="9"/>
      <c r="BA4946" s="9"/>
      <c r="BB4946" s="9"/>
      <c r="BC4946" s="9"/>
      <c r="BD4946" s="9"/>
      <c r="BE4946" s="9"/>
      <c r="BF4946" s="9"/>
      <c r="BG4946" s="9"/>
      <c r="BH4946" s="9"/>
      <c r="BI4946" s="9"/>
      <c r="BJ4946" s="9"/>
      <c r="BK4946" s="9"/>
      <c r="BL4946" s="9"/>
      <c r="BM4946" s="9"/>
      <c r="BN4946" s="9"/>
      <c r="BO4946" s="9"/>
      <c r="BP4946" s="9"/>
      <c r="BQ4946" s="9"/>
      <c r="BR4946" s="9"/>
      <c r="BS4946" s="9"/>
      <c r="BT4946" s="9"/>
      <c r="BU4946" s="9"/>
      <c r="BV4946" s="9"/>
      <c r="BW4946" s="9"/>
      <c r="BX4946" s="9"/>
      <c r="BY4946" s="9"/>
      <c r="BZ4946" s="9"/>
    </row>
    <row r="4947" spans="1:78">
      <c r="A4947" s="9"/>
      <c r="B4947" s="10"/>
      <c r="D4947" s="9"/>
      <c r="E4947" s="9"/>
      <c r="F4947" s="9"/>
      <c r="G4947" s="9"/>
      <c r="H4947" s="9"/>
      <c r="I4947" s="9"/>
      <c r="J4947" s="9"/>
      <c r="K4947" s="9"/>
      <c r="L4947" s="9"/>
      <c r="M4947" s="9"/>
      <c r="N4947" s="9"/>
      <c r="O4947" s="9"/>
      <c r="P4947" s="9"/>
      <c r="Q4947" s="9"/>
      <c r="R4947" s="9"/>
      <c r="S4947" s="9"/>
      <c r="T4947" s="9"/>
      <c r="U4947" s="9"/>
      <c r="V4947" s="9"/>
      <c r="W4947" s="9"/>
      <c r="X4947" s="9"/>
      <c r="Y4947" s="9"/>
      <c r="Z4947" s="9"/>
      <c r="AA4947" s="9"/>
      <c r="AB4947" s="9"/>
      <c r="AC4947" s="9"/>
      <c r="AD4947" s="9"/>
      <c r="AE4947" s="9"/>
      <c r="AF4947" s="9"/>
      <c r="AG4947" s="9"/>
      <c r="AH4947" s="9"/>
      <c r="AI4947" s="9"/>
      <c r="AJ4947" s="9"/>
      <c r="AK4947" s="9"/>
      <c r="AL4947" s="9"/>
      <c r="AM4947" s="9"/>
      <c r="AN4947" s="9"/>
      <c r="AO4947" s="9"/>
      <c r="AP4947" s="9"/>
      <c r="AQ4947" s="9"/>
      <c r="AR4947" s="9"/>
      <c r="AS4947" s="9"/>
      <c r="AT4947" s="9"/>
      <c r="AU4947" s="9"/>
      <c r="AV4947" s="9"/>
      <c r="AW4947" s="9"/>
      <c r="AX4947" s="9"/>
      <c r="AY4947" s="9"/>
      <c r="AZ4947" s="9"/>
      <c r="BA4947" s="9"/>
      <c r="BB4947" s="9"/>
      <c r="BC4947" s="9"/>
      <c r="BD4947" s="9"/>
      <c r="BE4947" s="9"/>
      <c r="BF4947" s="9"/>
      <c r="BG4947" s="9"/>
      <c r="BH4947" s="9"/>
      <c r="BI4947" s="9"/>
      <c r="BJ4947" s="9"/>
      <c r="BK4947" s="9"/>
      <c r="BL4947" s="9"/>
      <c r="BM4947" s="9"/>
      <c r="BN4947" s="9"/>
      <c r="BO4947" s="9"/>
      <c r="BP4947" s="9"/>
      <c r="BQ4947" s="9"/>
      <c r="BR4947" s="9"/>
      <c r="BS4947" s="9"/>
      <c r="BT4947" s="9"/>
      <c r="BU4947" s="9"/>
      <c r="BV4947" s="9"/>
      <c r="BW4947" s="9"/>
      <c r="BX4947" s="9"/>
      <c r="BY4947" s="9"/>
      <c r="BZ4947" s="9"/>
    </row>
    <row r="4948" spans="1:78">
      <c r="A4948" s="9"/>
      <c r="B4948" s="10"/>
      <c r="D4948" s="9"/>
      <c r="E4948" s="9"/>
      <c r="F4948" s="9"/>
      <c r="G4948" s="9"/>
      <c r="H4948" s="9"/>
      <c r="I4948" s="9"/>
      <c r="J4948" s="9"/>
      <c r="K4948" s="9"/>
      <c r="L4948" s="9"/>
      <c r="M4948" s="9"/>
      <c r="N4948" s="9"/>
      <c r="O4948" s="9"/>
      <c r="P4948" s="9"/>
      <c r="Q4948" s="9"/>
      <c r="R4948" s="9"/>
      <c r="S4948" s="9"/>
      <c r="T4948" s="9"/>
      <c r="U4948" s="9"/>
      <c r="V4948" s="9"/>
      <c r="W4948" s="9"/>
      <c r="X4948" s="9"/>
      <c r="Y4948" s="9"/>
      <c r="Z4948" s="9"/>
      <c r="AA4948" s="9"/>
      <c r="AB4948" s="9"/>
      <c r="AC4948" s="9"/>
      <c r="AD4948" s="9"/>
      <c r="AE4948" s="9"/>
      <c r="AF4948" s="9"/>
      <c r="AG4948" s="9"/>
      <c r="AH4948" s="9"/>
      <c r="AI4948" s="9"/>
      <c r="AJ4948" s="9"/>
      <c r="AK4948" s="9"/>
      <c r="AL4948" s="9"/>
      <c r="AM4948" s="9"/>
      <c r="AN4948" s="9"/>
      <c r="AO4948" s="9"/>
      <c r="AP4948" s="9"/>
      <c r="AQ4948" s="9"/>
      <c r="AR4948" s="9"/>
      <c r="AS4948" s="9"/>
      <c r="AT4948" s="9"/>
      <c r="AU4948" s="9"/>
      <c r="AV4948" s="9"/>
      <c r="AW4948" s="9"/>
      <c r="AX4948" s="9"/>
      <c r="AY4948" s="9"/>
      <c r="AZ4948" s="9"/>
      <c r="BA4948" s="9"/>
      <c r="BB4948" s="9"/>
      <c r="BC4948" s="9"/>
      <c r="BD4948" s="9"/>
      <c r="BE4948" s="9"/>
      <c r="BF4948" s="9"/>
      <c r="BG4948" s="9"/>
      <c r="BH4948" s="9"/>
      <c r="BI4948" s="9"/>
      <c r="BJ4948" s="9"/>
      <c r="BK4948" s="9"/>
      <c r="BL4948" s="9"/>
      <c r="BM4948" s="9"/>
      <c r="BN4948" s="9"/>
      <c r="BO4948" s="9"/>
      <c r="BP4948" s="9"/>
      <c r="BQ4948" s="9"/>
      <c r="BR4948" s="9"/>
      <c r="BS4948" s="9"/>
      <c r="BT4948" s="9"/>
      <c r="BU4948" s="9"/>
      <c r="BV4948" s="9"/>
      <c r="BW4948" s="9"/>
      <c r="BX4948" s="9"/>
      <c r="BY4948" s="9"/>
      <c r="BZ4948" s="9"/>
    </row>
    <row r="4949" spans="1:78">
      <c r="A4949" s="9"/>
      <c r="B4949" s="10"/>
      <c r="D4949" s="9"/>
      <c r="E4949" s="9"/>
      <c r="F4949" s="9"/>
      <c r="G4949" s="9"/>
      <c r="H4949" s="9"/>
      <c r="I4949" s="9"/>
      <c r="J4949" s="9"/>
      <c r="K4949" s="9"/>
      <c r="L4949" s="9"/>
      <c r="M4949" s="9"/>
      <c r="N4949" s="9"/>
      <c r="O4949" s="9"/>
      <c r="P4949" s="9"/>
      <c r="Q4949" s="9"/>
      <c r="R4949" s="9"/>
      <c r="S4949" s="9"/>
      <c r="T4949" s="9"/>
      <c r="U4949" s="9"/>
      <c r="V4949" s="9"/>
      <c r="W4949" s="9"/>
      <c r="X4949" s="9"/>
      <c r="Y4949" s="9"/>
      <c r="Z4949" s="9"/>
      <c r="AA4949" s="9"/>
      <c r="AB4949" s="9"/>
      <c r="AC4949" s="9"/>
      <c r="AD4949" s="9"/>
      <c r="AE4949" s="9"/>
      <c r="AF4949" s="9"/>
      <c r="AG4949" s="9"/>
      <c r="AH4949" s="9"/>
      <c r="AI4949" s="9"/>
      <c r="AJ4949" s="9"/>
      <c r="AK4949" s="9"/>
      <c r="AL4949" s="9"/>
      <c r="AM4949" s="9"/>
      <c r="AN4949" s="9"/>
      <c r="AO4949" s="9"/>
      <c r="AP4949" s="9"/>
      <c r="AQ4949" s="9"/>
      <c r="AR4949" s="9"/>
      <c r="AS4949" s="9"/>
      <c r="AT4949" s="9"/>
      <c r="AU4949" s="9"/>
      <c r="AV4949" s="9"/>
      <c r="AW4949" s="9"/>
      <c r="AX4949" s="9"/>
      <c r="AY4949" s="9"/>
      <c r="AZ4949" s="9"/>
      <c r="BA4949" s="9"/>
      <c r="BB4949" s="9"/>
      <c r="BC4949" s="9"/>
      <c r="BD4949" s="9"/>
      <c r="BE4949" s="9"/>
      <c r="BF4949" s="9"/>
      <c r="BG4949" s="9"/>
      <c r="BH4949" s="9"/>
      <c r="BI4949" s="9"/>
      <c r="BJ4949" s="9"/>
      <c r="BK4949" s="9"/>
      <c r="BL4949" s="9"/>
      <c r="BM4949" s="9"/>
      <c r="BN4949" s="9"/>
      <c r="BO4949" s="9"/>
      <c r="BP4949" s="9"/>
      <c r="BQ4949" s="9"/>
      <c r="BR4949" s="9"/>
      <c r="BS4949" s="9"/>
      <c r="BT4949" s="9"/>
      <c r="BU4949" s="9"/>
      <c r="BV4949" s="9"/>
      <c r="BW4949" s="9"/>
      <c r="BX4949" s="9"/>
      <c r="BY4949" s="9"/>
      <c r="BZ4949" s="9"/>
    </row>
    <row r="4950" spans="1:78">
      <c r="A4950" s="9"/>
      <c r="B4950" s="10"/>
      <c r="D4950" s="9"/>
      <c r="E4950" s="9"/>
      <c r="F4950" s="9"/>
      <c r="G4950" s="9"/>
      <c r="H4950" s="9"/>
      <c r="I4950" s="9"/>
      <c r="J4950" s="9"/>
      <c r="K4950" s="9"/>
      <c r="L4950" s="9"/>
      <c r="M4950" s="9"/>
      <c r="N4950" s="9"/>
      <c r="O4950" s="9"/>
      <c r="P4950" s="9"/>
      <c r="Q4950" s="9"/>
      <c r="R4950" s="9"/>
      <c r="S4950" s="9"/>
      <c r="T4950" s="9"/>
      <c r="U4950" s="9"/>
      <c r="V4950" s="9"/>
      <c r="W4950" s="9"/>
      <c r="X4950" s="9"/>
      <c r="Y4950" s="9"/>
      <c r="Z4950" s="9"/>
      <c r="AA4950" s="9"/>
      <c r="AB4950" s="9"/>
      <c r="AC4950" s="9"/>
      <c r="AD4950" s="9"/>
      <c r="AE4950" s="9"/>
      <c r="AF4950" s="9"/>
      <c r="AG4950" s="9"/>
      <c r="AH4950" s="9"/>
      <c r="AI4950" s="9"/>
      <c r="AJ4950" s="9"/>
      <c r="AK4950" s="9"/>
      <c r="AL4950" s="9"/>
      <c r="AM4950" s="9"/>
      <c r="AN4950" s="9"/>
      <c r="AO4950" s="9"/>
      <c r="AP4950" s="9"/>
      <c r="AQ4950" s="9"/>
      <c r="AR4950" s="9"/>
      <c r="AS4950" s="9"/>
      <c r="AT4950" s="9"/>
      <c r="AU4950" s="9"/>
      <c r="AV4950" s="9"/>
      <c r="AW4950" s="9"/>
      <c r="AX4950" s="9"/>
      <c r="AY4950" s="9"/>
      <c r="AZ4950" s="9"/>
      <c r="BA4950" s="9"/>
      <c r="BB4950" s="9"/>
      <c r="BC4950" s="9"/>
      <c r="BD4950" s="9"/>
      <c r="BE4950" s="9"/>
      <c r="BF4950" s="9"/>
      <c r="BG4950" s="9"/>
      <c r="BH4950" s="9"/>
      <c r="BI4950" s="9"/>
      <c r="BJ4950" s="9"/>
      <c r="BK4950" s="9"/>
      <c r="BL4950" s="9"/>
      <c r="BM4950" s="9"/>
      <c r="BN4950" s="9"/>
      <c r="BO4950" s="9"/>
      <c r="BP4950" s="9"/>
      <c r="BQ4950" s="9"/>
      <c r="BR4950" s="9"/>
      <c r="BS4950" s="9"/>
      <c r="BT4950" s="9"/>
      <c r="BU4950" s="9"/>
      <c r="BV4950" s="9"/>
      <c r="BW4950" s="9"/>
      <c r="BX4950" s="9"/>
      <c r="BY4950" s="9"/>
      <c r="BZ4950" s="9"/>
    </row>
    <row r="4951" spans="1:78">
      <c r="A4951" s="9"/>
      <c r="B4951" s="10"/>
      <c r="D4951" s="9"/>
      <c r="E4951" s="9"/>
      <c r="F4951" s="9"/>
      <c r="G4951" s="9"/>
      <c r="H4951" s="9"/>
      <c r="I4951" s="9"/>
      <c r="J4951" s="9"/>
      <c r="K4951" s="9"/>
      <c r="L4951" s="9"/>
      <c r="M4951" s="9"/>
      <c r="N4951" s="9"/>
      <c r="O4951" s="9"/>
      <c r="P4951" s="9"/>
      <c r="Q4951" s="9"/>
      <c r="R4951" s="9"/>
      <c r="S4951" s="9"/>
      <c r="T4951" s="9"/>
      <c r="U4951" s="9"/>
      <c r="V4951" s="9"/>
      <c r="W4951" s="9"/>
      <c r="X4951" s="9"/>
      <c r="Y4951" s="9"/>
      <c r="Z4951" s="9"/>
      <c r="AA4951" s="9"/>
      <c r="AB4951" s="9"/>
      <c r="AC4951" s="9"/>
      <c r="AD4951" s="9"/>
      <c r="AE4951" s="9"/>
      <c r="AF4951" s="9"/>
      <c r="AG4951" s="9"/>
      <c r="AH4951" s="9"/>
      <c r="AI4951" s="9"/>
      <c r="AJ4951" s="9"/>
      <c r="AK4951" s="9"/>
      <c r="AL4951" s="9"/>
      <c r="AM4951" s="9"/>
      <c r="AN4951" s="9"/>
      <c r="AO4951" s="9"/>
      <c r="AP4951" s="9"/>
      <c r="AQ4951" s="9"/>
      <c r="AR4951" s="9"/>
      <c r="AS4951" s="9"/>
      <c r="AT4951" s="9"/>
      <c r="AU4951" s="9"/>
      <c r="AV4951" s="9"/>
      <c r="AW4951" s="9"/>
      <c r="AX4951" s="9"/>
      <c r="AY4951" s="9"/>
      <c r="AZ4951" s="9"/>
      <c r="BA4951" s="9"/>
      <c r="BB4951" s="9"/>
      <c r="BC4951" s="9"/>
      <c r="BD4951" s="9"/>
      <c r="BE4951" s="9"/>
      <c r="BF4951" s="9"/>
      <c r="BG4951" s="9"/>
      <c r="BH4951" s="9"/>
      <c r="BI4951" s="9"/>
      <c r="BJ4951" s="9"/>
      <c r="BK4951" s="9"/>
      <c r="BL4951" s="9"/>
      <c r="BM4951" s="9"/>
      <c r="BN4951" s="9"/>
      <c r="BO4951" s="9"/>
      <c r="BP4951" s="9"/>
      <c r="BQ4951" s="9"/>
      <c r="BR4951" s="9"/>
      <c r="BS4951" s="9"/>
      <c r="BT4951" s="9"/>
      <c r="BU4951" s="9"/>
      <c r="BV4951" s="9"/>
      <c r="BW4951" s="9"/>
      <c r="BX4951" s="9"/>
      <c r="BY4951" s="9"/>
      <c r="BZ4951" s="9"/>
    </row>
    <row r="4952" spans="1:78">
      <c r="A4952" s="9"/>
      <c r="B4952" s="10"/>
      <c r="D4952" s="9"/>
      <c r="E4952" s="9"/>
      <c r="F4952" s="9"/>
      <c r="G4952" s="9"/>
      <c r="H4952" s="9"/>
      <c r="I4952" s="9"/>
      <c r="J4952" s="9"/>
      <c r="K4952" s="9"/>
      <c r="L4952" s="9"/>
      <c r="M4952" s="9"/>
      <c r="N4952" s="9"/>
      <c r="O4952" s="9"/>
      <c r="P4952" s="9"/>
      <c r="Q4952" s="9"/>
      <c r="R4952" s="9"/>
      <c r="S4952" s="9"/>
      <c r="T4952" s="9"/>
      <c r="U4952" s="9"/>
      <c r="V4952" s="9"/>
      <c r="W4952" s="9"/>
      <c r="X4952" s="9"/>
      <c r="Y4952" s="9"/>
      <c r="Z4952" s="9"/>
      <c r="AA4952" s="9"/>
      <c r="AB4952" s="9"/>
      <c r="AC4952" s="9"/>
      <c r="AD4952" s="9"/>
      <c r="AE4952" s="9"/>
      <c r="AF4952" s="9"/>
      <c r="AG4952" s="9"/>
      <c r="AH4952" s="9"/>
      <c r="AI4952" s="9"/>
      <c r="AJ4952" s="9"/>
      <c r="AK4952" s="9"/>
      <c r="AL4952" s="9"/>
      <c r="AM4952" s="9"/>
      <c r="AN4952" s="9"/>
      <c r="AO4952" s="9"/>
      <c r="AP4952" s="9"/>
      <c r="AQ4952" s="9"/>
      <c r="AR4952" s="9"/>
      <c r="AS4952" s="9"/>
      <c r="AT4952" s="9"/>
      <c r="AU4952" s="9"/>
      <c r="AV4952" s="9"/>
      <c r="AW4952" s="9"/>
      <c r="AX4952" s="9"/>
      <c r="AY4952" s="9"/>
      <c r="AZ4952" s="9"/>
      <c r="BA4952" s="9"/>
      <c r="BB4952" s="9"/>
      <c r="BC4952" s="9"/>
      <c r="BD4952" s="9"/>
      <c r="BE4952" s="9"/>
      <c r="BF4952" s="9"/>
      <c r="BG4952" s="9"/>
      <c r="BH4952" s="9"/>
      <c r="BI4952" s="9"/>
      <c r="BJ4952" s="9"/>
      <c r="BK4952" s="9"/>
      <c r="BL4952" s="9"/>
      <c r="BM4952" s="9"/>
      <c r="BN4952" s="9"/>
      <c r="BO4952" s="9"/>
      <c r="BP4952" s="9"/>
      <c r="BQ4952" s="9"/>
      <c r="BR4952" s="9"/>
      <c r="BS4952" s="9"/>
      <c r="BT4952" s="9"/>
      <c r="BU4952" s="9"/>
      <c r="BV4952" s="9"/>
      <c r="BW4952" s="9"/>
      <c r="BX4952" s="9"/>
      <c r="BY4952" s="9"/>
      <c r="BZ4952" s="9"/>
    </row>
    <row r="4953" spans="1:78">
      <c r="A4953" s="9"/>
      <c r="B4953" s="10"/>
      <c r="D4953" s="9"/>
      <c r="E4953" s="9"/>
      <c r="F4953" s="9"/>
      <c r="G4953" s="9"/>
      <c r="H4953" s="9"/>
      <c r="I4953" s="9"/>
      <c r="J4953" s="9"/>
      <c r="K4953" s="9"/>
      <c r="L4953" s="9"/>
      <c r="M4953" s="9"/>
      <c r="N4953" s="9"/>
      <c r="O4953" s="9"/>
      <c r="P4953" s="9"/>
      <c r="Q4953" s="9"/>
      <c r="R4953" s="9"/>
      <c r="S4953" s="9"/>
      <c r="T4953" s="9"/>
      <c r="U4953" s="9"/>
      <c r="V4953" s="9"/>
      <c r="W4953" s="9"/>
      <c r="X4953" s="9"/>
      <c r="Y4953" s="9"/>
      <c r="Z4953" s="9"/>
      <c r="AA4953" s="9"/>
      <c r="AB4953" s="9"/>
      <c r="AC4953" s="9"/>
      <c r="AD4953" s="9"/>
      <c r="AE4953" s="9"/>
      <c r="AF4953" s="9"/>
      <c r="AG4953" s="9"/>
      <c r="AH4953" s="9"/>
      <c r="AI4953" s="9"/>
      <c r="AJ4953" s="9"/>
      <c r="AK4953" s="9"/>
      <c r="AL4953" s="9"/>
      <c r="AM4953" s="9"/>
      <c r="AN4953" s="9"/>
      <c r="AO4953" s="9"/>
      <c r="AP4953" s="9"/>
      <c r="AQ4953" s="9"/>
      <c r="AR4953" s="9"/>
      <c r="AS4953" s="9"/>
      <c r="AT4953" s="9"/>
      <c r="AU4953" s="9"/>
      <c r="AV4953" s="9"/>
      <c r="AW4953" s="9"/>
      <c r="AX4953" s="9"/>
      <c r="AY4953" s="9"/>
      <c r="AZ4953" s="9"/>
      <c r="BA4953" s="9"/>
      <c r="BB4953" s="9"/>
      <c r="BC4953" s="9"/>
      <c r="BD4953" s="9"/>
      <c r="BE4953" s="9"/>
      <c r="BF4953" s="9"/>
      <c r="BG4953" s="9"/>
      <c r="BH4953" s="9"/>
      <c r="BI4953" s="9"/>
      <c r="BJ4953" s="9"/>
      <c r="BK4953" s="9"/>
      <c r="BL4953" s="9"/>
      <c r="BM4953" s="9"/>
      <c r="BN4953" s="9"/>
      <c r="BO4953" s="9"/>
      <c r="BP4953" s="9"/>
      <c r="BQ4953" s="9"/>
      <c r="BR4953" s="9"/>
      <c r="BS4953" s="9"/>
      <c r="BT4953" s="9"/>
      <c r="BU4953" s="9"/>
      <c r="BV4953" s="9"/>
      <c r="BW4953" s="9"/>
      <c r="BX4953" s="9"/>
      <c r="BY4953" s="9"/>
      <c r="BZ4953" s="9"/>
    </row>
    <row r="4954" spans="1:78">
      <c r="A4954" s="9"/>
      <c r="B4954" s="10"/>
      <c r="D4954" s="9"/>
      <c r="E4954" s="9"/>
      <c r="F4954" s="9"/>
      <c r="G4954" s="9"/>
      <c r="H4954" s="9"/>
      <c r="I4954" s="9"/>
      <c r="J4954" s="9"/>
      <c r="K4954" s="9"/>
      <c r="L4954" s="9"/>
      <c r="M4954" s="9"/>
      <c r="N4954" s="9"/>
      <c r="O4954" s="9"/>
      <c r="P4954" s="9"/>
      <c r="Q4954" s="9"/>
      <c r="R4954" s="9"/>
      <c r="S4954" s="9"/>
      <c r="T4954" s="9"/>
      <c r="U4954" s="9"/>
      <c r="V4954" s="9"/>
      <c r="W4954" s="9"/>
      <c r="X4954" s="9"/>
      <c r="Y4954" s="9"/>
      <c r="Z4954" s="9"/>
      <c r="AA4954" s="9"/>
      <c r="AB4954" s="9"/>
      <c r="AC4954" s="9"/>
      <c r="AD4954" s="9"/>
      <c r="AE4954" s="9"/>
      <c r="AF4954" s="9"/>
      <c r="AG4954" s="9"/>
      <c r="AH4954" s="9"/>
      <c r="AI4954" s="9"/>
      <c r="AJ4954" s="9"/>
      <c r="AK4954" s="9"/>
      <c r="AL4954" s="9"/>
      <c r="AM4954" s="9"/>
      <c r="AN4954" s="9"/>
      <c r="AO4954" s="9"/>
      <c r="AP4954" s="9"/>
      <c r="AQ4954" s="9"/>
      <c r="AR4954" s="9"/>
      <c r="AS4954" s="9"/>
      <c r="AT4954" s="9"/>
      <c r="AU4954" s="9"/>
      <c r="AV4954" s="9"/>
      <c r="AW4954" s="9"/>
      <c r="AX4954" s="9"/>
      <c r="AY4954" s="9"/>
      <c r="AZ4954" s="9"/>
      <c r="BA4954" s="9"/>
      <c r="BB4954" s="9"/>
      <c r="BC4954" s="9"/>
      <c r="BD4954" s="9"/>
      <c r="BE4954" s="9"/>
      <c r="BF4954" s="9"/>
      <c r="BG4954" s="9"/>
      <c r="BH4954" s="9"/>
      <c r="BI4954" s="9"/>
      <c r="BJ4954" s="9"/>
      <c r="BK4954" s="9"/>
      <c r="BL4954" s="9"/>
      <c r="BM4954" s="9"/>
      <c r="BN4954" s="9"/>
      <c r="BO4954" s="9"/>
      <c r="BP4954" s="9"/>
      <c r="BQ4954" s="9"/>
      <c r="BR4954" s="9"/>
      <c r="BS4954" s="9"/>
      <c r="BT4954" s="9"/>
      <c r="BU4954" s="9"/>
      <c r="BV4954" s="9"/>
      <c r="BW4954" s="9"/>
      <c r="BX4954" s="9"/>
      <c r="BY4954" s="9"/>
      <c r="BZ4954" s="9"/>
    </row>
    <row r="4955" spans="1:78">
      <c r="A4955" s="9"/>
      <c r="B4955" s="10"/>
      <c r="D4955" s="9"/>
      <c r="E4955" s="9"/>
      <c r="F4955" s="9"/>
      <c r="G4955" s="9"/>
      <c r="H4955" s="9"/>
      <c r="I4955" s="9"/>
      <c r="J4955" s="9"/>
      <c r="K4955" s="9"/>
      <c r="L4955" s="9"/>
      <c r="M4955" s="9"/>
      <c r="N4955" s="9"/>
      <c r="O4955" s="9"/>
      <c r="P4955" s="9"/>
      <c r="Q4955" s="9"/>
      <c r="R4955" s="9"/>
      <c r="S4955" s="9"/>
      <c r="T4955" s="9"/>
      <c r="U4955" s="9"/>
      <c r="V4955" s="9"/>
      <c r="W4955" s="9"/>
      <c r="X4955" s="9"/>
      <c r="Y4955" s="9"/>
      <c r="Z4955" s="9"/>
      <c r="AA4955" s="9"/>
      <c r="AB4955" s="9"/>
      <c r="AC4955" s="9"/>
      <c r="AD4955" s="9"/>
      <c r="AE4955" s="9"/>
      <c r="AF4955" s="9"/>
      <c r="AG4955" s="9"/>
      <c r="AH4955" s="9"/>
      <c r="AI4955" s="9"/>
      <c r="AJ4955" s="9"/>
      <c r="AK4955" s="9"/>
      <c r="AL4955" s="9"/>
      <c r="AM4955" s="9"/>
      <c r="AN4955" s="9"/>
      <c r="AO4955" s="9"/>
      <c r="AP4955" s="9"/>
      <c r="AQ4955" s="9"/>
      <c r="AR4955" s="9"/>
      <c r="AS4955" s="9"/>
      <c r="AT4955" s="9"/>
      <c r="AU4955" s="9"/>
      <c r="AV4955" s="9"/>
      <c r="AW4955" s="9"/>
      <c r="AX4955" s="9"/>
      <c r="AY4955" s="9"/>
      <c r="AZ4955" s="9"/>
      <c r="BA4955" s="9"/>
      <c r="BB4955" s="9"/>
      <c r="BC4955" s="9"/>
      <c r="BD4955" s="9"/>
      <c r="BE4955" s="9"/>
      <c r="BF4955" s="9"/>
      <c r="BG4955" s="9"/>
      <c r="BH4955" s="9"/>
      <c r="BI4955" s="9"/>
      <c r="BJ4955" s="9"/>
      <c r="BK4955" s="9"/>
      <c r="BL4955" s="9"/>
      <c r="BM4955" s="9"/>
      <c r="BN4955" s="9"/>
      <c r="BO4955" s="9"/>
      <c r="BP4955" s="9"/>
      <c r="BQ4955" s="9"/>
      <c r="BR4955" s="9"/>
      <c r="BS4955" s="9"/>
      <c r="BT4955" s="9"/>
      <c r="BU4955" s="9"/>
      <c r="BV4955" s="9"/>
      <c r="BW4955" s="9"/>
      <c r="BX4955" s="9"/>
      <c r="BY4955" s="9"/>
      <c r="BZ4955" s="9"/>
    </row>
    <row r="4956" spans="1:78">
      <c r="A4956" s="9"/>
      <c r="B4956" s="10"/>
      <c r="D4956" s="9"/>
      <c r="E4956" s="9"/>
      <c r="F4956" s="9"/>
      <c r="G4956" s="9"/>
      <c r="H4956" s="9"/>
      <c r="I4956" s="9"/>
      <c r="J4956" s="9"/>
      <c r="K4956" s="9"/>
      <c r="L4956" s="9"/>
      <c r="M4956" s="9"/>
      <c r="N4956" s="9"/>
      <c r="O4956" s="9"/>
      <c r="P4956" s="9"/>
      <c r="Q4956" s="9"/>
      <c r="R4956" s="9"/>
      <c r="S4956" s="9"/>
      <c r="T4956" s="9"/>
      <c r="U4956" s="9"/>
      <c r="V4956" s="9"/>
      <c r="W4956" s="9"/>
      <c r="X4956" s="9"/>
      <c r="Y4956" s="9"/>
      <c r="Z4956" s="9"/>
      <c r="AA4956" s="9"/>
      <c r="AB4956" s="9"/>
      <c r="AC4956" s="9"/>
      <c r="AD4956" s="9"/>
      <c r="AE4956" s="9"/>
      <c r="AF4956" s="9"/>
      <c r="AG4956" s="9"/>
      <c r="AH4956" s="9"/>
      <c r="AI4956" s="9"/>
      <c r="AJ4956" s="9"/>
      <c r="AK4956" s="9"/>
      <c r="AL4956" s="9"/>
      <c r="AM4956" s="9"/>
      <c r="AN4956" s="9"/>
      <c r="AO4956" s="9"/>
      <c r="AP4956" s="9"/>
      <c r="AQ4956" s="9"/>
      <c r="AR4956" s="9"/>
      <c r="AS4956" s="9"/>
      <c r="AT4956" s="9"/>
      <c r="AU4956" s="9"/>
      <c r="AV4956" s="9"/>
      <c r="AW4956" s="9"/>
      <c r="AX4956" s="9"/>
      <c r="AY4956" s="9"/>
      <c r="AZ4956" s="9"/>
      <c r="BA4956" s="9"/>
      <c r="BB4956" s="9"/>
      <c r="BC4956" s="9"/>
      <c r="BD4956" s="9"/>
      <c r="BE4956" s="9"/>
      <c r="BF4956" s="9"/>
      <c r="BG4956" s="9"/>
      <c r="BH4956" s="9"/>
      <c r="BI4956" s="9"/>
      <c r="BJ4956" s="9"/>
      <c r="BK4956" s="9"/>
      <c r="BL4956" s="9"/>
      <c r="BM4956" s="9"/>
      <c r="BN4956" s="9"/>
      <c r="BO4956" s="9"/>
      <c r="BP4956" s="9"/>
      <c r="BQ4956" s="9"/>
      <c r="BR4956" s="9"/>
      <c r="BS4956" s="9"/>
      <c r="BT4956" s="9"/>
      <c r="BU4956" s="9"/>
      <c r="BV4956" s="9"/>
      <c r="BW4956" s="9"/>
      <c r="BX4956" s="9"/>
      <c r="BY4956" s="9"/>
      <c r="BZ4956" s="9"/>
    </row>
    <row r="4957" spans="1:78">
      <c r="A4957" s="9"/>
      <c r="B4957" s="10"/>
      <c r="D4957" s="9"/>
      <c r="E4957" s="9"/>
      <c r="F4957" s="9"/>
      <c r="G4957" s="9"/>
      <c r="H4957" s="9"/>
      <c r="I4957" s="9"/>
      <c r="J4957" s="9"/>
      <c r="K4957" s="9"/>
      <c r="L4957" s="9"/>
      <c r="M4957" s="9"/>
      <c r="N4957" s="9"/>
      <c r="O4957" s="9"/>
      <c r="P4957" s="9"/>
      <c r="Q4957" s="9"/>
      <c r="R4957" s="9"/>
      <c r="S4957" s="9"/>
      <c r="T4957" s="9"/>
      <c r="U4957" s="9"/>
      <c r="V4957" s="9"/>
      <c r="W4957" s="9"/>
      <c r="X4957" s="9"/>
      <c r="Y4957" s="9"/>
      <c r="Z4957" s="9"/>
      <c r="AA4957" s="9"/>
      <c r="AB4957" s="9"/>
      <c r="AC4957" s="9"/>
      <c r="AD4957" s="9"/>
      <c r="AE4957" s="9"/>
      <c r="AF4957" s="9"/>
      <c r="AG4957" s="9"/>
      <c r="AH4957" s="9"/>
      <c r="AI4957" s="9"/>
      <c r="AJ4957" s="9"/>
      <c r="AK4957" s="9"/>
      <c r="AL4957" s="9"/>
      <c r="AM4957" s="9"/>
      <c r="AN4957" s="9"/>
      <c r="AO4957" s="9"/>
      <c r="AP4957" s="9"/>
      <c r="AQ4957" s="9"/>
      <c r="AR4957" s="9"/>
      <c r="AS4957" s="9"/>
      <c r="AT4957" s="9"/>
      <c r="AU4957" s="9"/>
      <c r="AV4957" s="9"/>
      <c r="AW4957" s="9"/>
      <c r="AX4957" s="9"/>
      <c r="AY4957" s="9"/>
      <c r="AZ4957" s="9"/>
      <c r="BA4957" s="9"/>
      <c r="BB4957" s="9"/>
      <c r="BC4957" s="9"/>
      <c r="BD4957" s="9"/>
      <c r="BE4957" s="9"/>
      <c r="BF4957" s="9"/>
      <c r="BG4957" s="9"/>
      <c r="BH4957" s="9"/>
      <c r="BI4957" s="9"/>
      <c r="BJ4957" s="9"/>
      <c r="BK4957" s="9"/>
      <c r="BL4957" s="9"/>
      <c r="BM4957" s="9"/>
      <c r="BN4957" s="9"/>
      <c r="BO4957" s="9"/>
      <c r="BP4957" s="9"/>
      <c r="BQ4957" s="9"/>
      <c r="BR4957" s="9"/>
      <c r="BS4957" s="9"/>
      <c r="BT4957" s="9"/>
      <c r="BU4957" s="9"/>
      <c r="BV4957" s="9"/>
      <c r="BW4957" s="9"/>
      <c r="BX4957" s="9"/>
      <c r="BY4957" s="9"/>
      <c r="BZ4957" s="9"/>
    </row>
    <row r="4958" spans="1:78">
      <c r="A4958" s="9"/>
      <c r="B4958" s="10"/>
      <c r="D4958" s="9"/>
      <c r="E4958" s="9"/>
      <c r="F4958" s="9"/>
      <c r="G4958" s="9"/>
      <c r="H4958" s="9"/>
      <c r="I4958" s="9"/>
      <c r="J4958" s="9"/>
      <c r="K4958" s="9"/>
      <c r="L4958" s="9"/>
      <c r="M4958" s="9"/>
      <c r="N4958" s="9"/>
      <c r="O4958" s="9"/>
      <c r="P4958" s="9"/>
      <c r="Q4958" s="9"/>
      <c r="R4958" s="9"/>
      <c r="S4958" s="9"/>
      <c r="T4958" s="9"/>
      <c r="U4958" s="9"/>
      <c r="V4958" s="9"/>
      <c r="W4958" s="9"/>
      <c r="X4958" s="9"/>
      <c r="Y4958" s="9"/>
      <c r="Z4958" s="9"/>
      <c r="AA4958" s="9"/>
      <c r="AB4958" s="9"/>
      <c r="AC4958" s="9"/>
      <c r="AD4958" s="9"/>
      <c r="AE4958" s="9"/>
      <c r="AF4958" s="9"/>
      <c r="AG4958" s="9"/>
      <c r="AH4958" s="9"/>
      <c r="AI4958" s="9"/>
      <c r="AJ4958" s="9"/>
      <c r="AK4958" s="9"/>
      <c r="AL4958" s="9"/>
      <c r="AM4958" s="9"/>
      <c r="AN4958" s="9"/>
      <c r="AO4958" s="9"/>
      <c r="AP4958" s="9"/>
      <c r="AQ4958" s="9"/>
      <c r="AR4958" s="9"/>
      <c r="AS4958" s="9"/>
      <c r="AT4958" s="9"/>
      <c r="AU4958" s="9"/>
      <c r="AV4958" s="9"/>
      <c r="AW4958" s="9"/>
      <c r="AX4958" s="9"/>
      <c r="AY4958" s="9"/>
      <c r="AZ4958" s="9"/>
      <c r="BA4958" s="9"/>
      <c r="BB4958" s="9"/>
      <c r="BC4958" s="9"/>
      <c r="BD4958" s="9"/>
      <c r="BE4958" s="9"/>
      <c r="BF4958" s="9"/>
      <c r="BG4958" s="9"/>
      <c r="BH4958" s="9"/>
      <c r="BI4958" s="9"/>
      <c r="BJ4958" s="9"/>
      <c r="BK4958" s="9"/>
      <c r="BL4958" s="9"/>
      <c r="BM4958" s="9"/>
      <c r="BN4958" s="9"/>
      <c r="BO4958" s="9"/>
      <c r="BP4958" s="9"/>
      <c r="BQ4958" s="9"/>
      <c r="BR4958" s="9"/>
      <c r="BS4958" s="9"/>
      <c r="BT4958" s="9"/>
      <c r="BU4958" s="9"/>
      <c r="BV4958" s="9"/>
      <c r="BW4958" s="9"/>
      <c r="BX4958" s="9"/>
      <c r="BY4958" s="9"/>
      <c r="BZ4958" s="9"/>
    </row>
    <row r="4959" spans="1:78">
      <c r="A4959" s="9"/>
      <c r="B4959" s="10"/>
      <c r="D4959" s="9"/>
      <c r="E4959" s="9"/>
      <c r="F4959" s="9"/>
      <c r="G4959" s="9"/>
      <c r="H4959" s="9"/>
      <c r="I4959" s="9"/>
      <c r="J4959" s="9"/>
      <c r="K4959" s="9"/>
      <c r="L4959" s="9"/>
      <c r="M4959" s="9"/>
      <c r="N4959" s="9"/>
      <c r="O4959" s="9"/>
      <c r="P4959" s="9"/>
      <c r="Q4959" s="9"/>
      <c r="R4959" s="9"/>
      <c r="S4959" s="9"/>
      <c r="T4959" s="9"/>
      <c r="U4959" s="9"/>
      <c r="V4959" s="9"/>
      <c r="W4959" s="9"/>
      <c r="X4959" s="9"/>
      <c r="Y4959" s="9"/>
      <c r="Z4959" s="9"/>
      <c r="AA4959" s="9"/>
      <c r="AB4959" s="9"/>
      <c r="AC4959" s="9"/>
      <c r="AD4959" s="9"/>
      <c r="AE4959" s="9"/>
      <c r="AF4959" s="9"/>
      <c r="AG4959" s="9"/>
      <c r="AH4959" s="9"/>
      <c r="AI4959" s="9"/>
      <c r="AJ4959" s="9"/>
      <c r="AK4959" s="9"/>
      <c r="AL4959" s="9"/>
      <c r="AM4959" s="9"/>
      <c r="AN4959" s="9"/>
      <c r="AO4959" s="9"/>
      <c r="AP4959" s="9"/>
      <c r="AQ4959" s="9"/>
      <c r="AR4959" s="9"/>
      <c r="AS4959" s="9"/>
      <c r="AT4959" s="9"/>
      <c r="AU4959" s="9"/>
      <c r="AV4959" s="9"/>
      <c r="AW4959" s="9"/>
      <c r="AX4959" s="9"/>
      <c r="AY4959" s="9"/>
      <c r="AZ4959" s="9"/>
      <c r="BA4959" s="9"/>
      <c r="BB4959" s="9"/>
      <c r="BC4959" s="9"/>
      <c r="BD4959" s="9"/>
      <c r="BE4959" s="9"/>
      <c r="BF4959" s="9"/>
      <c r="BG4959" s="9"/>
      <c r="BH4959" s="9"/>
      <c r="BI4959" s="9"/>
      <c r="BJ4959" s="9"/>
      <c r="BK4959" s="9"/>
      <c r="BL4959" s="9"/>
      <c r="BM4959" s="9"/>
      <c r="BN4959" s="9"/>
      <c r="BO4959" s="9"/>
      <c r="BP4959" s="9"/>
      <c r="BQ4959" s="9"/>
      <c r="BR4959" s="9"/>
      <c r="BS4959" s="9"/>
      <c r="BT4959" s="9"/>
      <c r="BU4959" s="9"/>
      <c r="BV4959" s="9"/>
      <c r="BW4959" s="9"/>
      <c r="BX4959" s="9"/>
      <c r="BY4959" s="9"/>
      <c r="BZ4959" s="9"/>
    </row>
    <row r="4960" spans="1:78">
      <c r="A4960" s="9"/>
      <c r="B4960" s="10"/>
      <c r="D4960" s="9"/>
      <c r="E4960" s="9"/>
      <c r="F4960" s="9"/>
      <c r="G4960" s="9"/>
      <c r="H4960" s="9"/>
      <c r="I4960" s="9"/>
      <c r="J4960" s="9"/>
      <c r="K4960" s="9"/>
      <c r="L4960" s="9"/>
      <c r="M4960" s="9"/>
      <c r="N4960" s="9"/>
      <c r="O4960" s="9"/>
      <c r="P4960" s="9"/>
      <c r="Q4960" s="9"/>
      <c r="R4960" s="9"/>
      <c r="S4960" s="9"/>
      <c r="T4960" s="9"/>
      <c r="U4960" s="9"/>
      <c r="V4960" s="9"/>
      <c r="W4960" s="9"/>
      <c r="X4960" s="9"/>
      <c r="Y4960" s="9"/>
      <c r="Z4960" s="9"/>
      <c r="AA4960" s="9"/>
      <c r="AB4960" s="9"/>
      <c r="AC4960" s="9"/>
      <c r="AD4960" s="9"/>
      <c r="AE4960" s="9"/>
      <c r="AF4960" s="9"/>
      <c r="AG4960" s="9"/>
      <c r="AH4960" s="9"/>
      <c r="AI4960" s="9"/>
      <c r="AJ4960" s="9"/>
      <c r="AK4960" s="9"/>
      <c r="AL4960" s="9"/>
      <c r="AM4960" s="9"/>
      <c r="AN4960" s="9"/>
      <c r="AO4960" s="9"/>
      <c r="AP4960" s="9"/>
      <c r="AQ4960" s="9"/>
      <c r="AR4960" s="9"/>
      <c r="AS4960" s="9"/>
      <c r="AT4960" s="9"/>
      <c r="AU4960" s="9"/>
      <c r="AV4960" s="9"/>
      <c r="AW4960" s="9"/>
      <c r="AX4960" s="9"/>
      <c r="AY4960" s="9"/>
      <c r="AZ4960" s="9"/>
      <c r="BA4960" s="9"/>
      <c r="BB4960" s="9"/>
      <c r="BC4960" s="9"/>
      <c r="BD4960" s="9"/>
      <c r="BE4960" s="9"/>
      <c r="BF4960" s="9"/>
      <c r="BG4960" s="9"/>
      <c r="BH4960" s="9"/>
      <c r="BI4960" s="9"/>
      <c r="BJ4960" s="9"/>
      <c r="BK4960" s="9"/>
      <c r="BL4960" s="9"/>
      <c r="BM4960" s="9"/>
      <c r="BN4960" s="9"/>
      <c r="BO4960" s="9"/>
      <c r="BP4960" s="9"/>
      <c r="BQ4960" s="9"/>
      <c r="BR4960" s="9"/>
      <c r="BS4960" s="9"/>
      <c r="BT4960" s="9"/>
      <c r="BU4960" s="9"/>
      <c r="BV4960" s="9"/>
      <c r="BW4960" s="9"/>
      <c r="BX4960" s="9"/>
      <c r="BY4960" s="9"/>
      <c r="BZ4960" s="9"/>
    </row>
    <row r="4961" spans="1:78">
      <c r="A4961" s="9"/>
      <c r="B4961" s="10"/>
      <c r="D4961" s="9"/>
      <c r="E4961" s="9"/>
      <c r="F4961" s="9"/>
      <c r="G4961" s="9"/>
      <c r="H4961" s="9"/>
      <c r="I4961" s="9"/>
      <c r="J4961" s="9"/>
      <c r="K4961" s="9"/>
      <c r="L4961" s="9"/>
      <c r="M4961" s="9"/>
      <c r="N4961" s="9"/>
      <c r="O4961" s="9"/>
      <c r="P4961" s="9"/>
      <c r="Q4961" s="9"/>
      <c r="R4961" s="9"/>
      <c r="S4961" s="9"/>
      <c r="T4961" s="9"/>
      <c r="U4961" s="9"/>
      <c r="V4961" s="9"/>
      <c r="W4961" s="9"/>
      <c r="X4961" s="9"/>
      <c r="Y4961" s="9"/>
      <c r="Z4961" s="9"/>
      <c r="AA4961" s="9"/>
      <c r="AB4961" s="9"/>
      <c r="AC4961" s="9"/>
      <c r="AD4961" s="9"/>
      <c r="AE4961" s="9"/>
      <c r="AF4961" s="9"/>
      <c r="AG4961" s="9"/>
      <c r="AH4961" s="9"/>
      <c r="AI4961" s="9"/>
      <c r="AJ4961" s="9"/>
      <c r="AK4961" s="9"/>
      <c r="AL4961" s="9"/>
      <c r="AM4961" s="9"/>
      <c r="AN4961" s="9"/>
      <c r="AO4961" s="9"/>
      <c r="AP4961" s="9"/>
      <c r="AQ4961" s="9"/>
      <c r="AR4961" s="9"/>
      <c r="AS4961" s="9"/>
      <c r="AT4961" s="9"/>
      <c r="AU4961" s="9"/>
      <c r="AV4961" s="9"/>
      <c r="AW4961" s="9"/>
      <c r="AX4961" s="9"/>
      <c r="AY4961" s="9"/>
      <c r="AZ4961" s="9"/>
      <c r="BA4961" s="9"/>
      <c r="BB4961" s="9"/>
      <c r="BC4961" s="9"/>
      <c r="BD4961" s="9"/>
      <c r="BE4961" s="9"/>
      <c r="BF4961" s="9"/>
      <c r="BG4961" s="9"/>
      <c r="BH4961" s="9"/>
      <c r="BI4961" s="9"/>
      <c r="BJ4961" s="9"/>
      <c r="BK4961" s="9"/>
      <c r="BL4961" s="9"/>
      <c r="BM4961" s="9"/>
      <c r="BN4961" s="9"/>
      <c r="BO4961" s="9"/>
      <c r="BP4961" s="9"/>
      <c r="BQ4961" s="9"/>
      <c r="BR4961" s="9"/>
      <c r="BS4961" s="9"/>
      <c r="BT4961" s="9"/>
      <c r="BU4961" s="9"/>
      <c r="BV4961" s="9"/>
      <c r="BW4961" s="9"/>
      <c r="BX4961" s="9"/>
      <c r="BY4961" s="9"/>
      <c r="BZ4961" s="9"/>
    </row>
    <row r="4962" spans="1:78">
      <c r="A4962" s="9"/>
      <c r="B4962" s="10"/>
      <c r="D4962" s="9"/>
      <c r="E4962" s="9"/>
      <c r="F4962" s="9"/>
      <c r="G4962" s="9"/>
      <c r="H4962" s="9"/>
      <c r="I4962" s="9"/>
      <c r="J4962" s="9"/>
      <c r="K4962" s="9"/>
      <c r="L4962" s="9"/>
      <c r="M4962" s="9"/>
      <c r="N4962" s="9"/>
      <c r="O4962" s="9"/>
      <c r="P4962" s="9"/>
      <c r="Q4962" s="9"/>
      <c r="R4962" s="9"/>
      <c r="S4962" s="9"/>
      <c r="T4962" s="9"/>
      <c r="U4962" s="9"/>
      <c r="V4962" s="9"/>
      <c r="W4962" s="9"/>
      <c r="X4962" s="9"/>
      <c r="Y4962" s="9"/>
      <c r="Z4962" s="9"/>
      <c r="AA4962" s="9"/>
      <c r="AB4962" s="9"/>
      <c r="AC4962" s="9"/>
      <c r="AD4962" s="9"/>
      <c r="AE4962" s="9"/>
      <c r="AF4962" s="9"/>
      <c r="AG4962" s="9"/>
      <c r="AH4962" s="9"/>
      <c r="AI4962" s="9"/>
      <c r="AJ4962" s="9"/>
      <c r="AK4962" s="9"/>
      <c r="AL4962" s="9"/>
      <c r="AM4962" s="9"/>
      <c r="AN4962" s="9"/>
      <c r="AO4962" s="9"/>
      <c r="AP4962" s="9"/>
      <c r="AQ4962" s="9"/>
      <c r="AR4962" s="9"/>
      <c r="AS4962" s="9"/>
      <c r="AT4962" s="9"/>
      <c r="AU4962" s="9"/>
      <c r="AV4962" s="9"/>
      <c r="AW4962" s="9"/>
      <c r="AX4962" s="9"/>
      <c r="AY4962" s="9"/>
      <c r="AZ4962" s="9"/>
      <c r="BA4962" s="9"/>
      <c r="BB4962" s="9"/>
      <c r="BC4962" s="9"/>
      <c r="BD4962" s="9"/>
      <c r="BE4962" s="9"/>
      <c r="BF4962" s="9"/>
      <c r="BG4962" s="9"/>
      <c r="BH4962" s="9"/>
      <c r="BI4962" s="9"/>
      <c r="BJ4962" s="9"/>
      <c r="BK4962" s="9"/>
      <c r="BL4962" s="9"/>
      <c r="BM4962" s="9"/>
      <c r="BN4962" s="9"/>
      <c r="BO4962" s="9"/>
      <c r="BP4962" s="9"/>
      <c r="BQ4962" s="9"/>
      <c r="BR4962" s="9"/>
      <c r="BS4962" s="9"/>
      <c r="BT4962" s="9"/>
      <c r="BU4962" s="9"/>
      <c r="BV4962" s="9"/>
      <c r="BW4962" s="9"/>
      <c r="BX4962" s="9"/>
      <c r="BY4962" s="9"/>
      <c r="BZ4962" s="9"/>
    </row>
    <row r="4963" spans="1:78">
      <c r="A4963" s="9"/>
      <c r="B4963" s="10"/>
      <c r="D4963" s="9"/>
      <c r="E4963" s="9"/>
      <c r="F4963" s="9"/>
      <c r="G4963" s="9"/>
      <c r="H4963" s="9"/>
      <c r="I4963" s="9"/>
      <c r="J4963" s="9"/>
      <c r="K4963" s="9"/>
      <c r="L4963" s="9"/>
      <c r="M4963" s="9"/>
      <c r="N4963" s="9"/>
      <c r="O4963" s="9"/>
      <c r="P4963" s="9"/>
      <c r="Q4963" s="9"/>
      <c r="R4963" s="9"/>
      <c r="S4963" s="9"/>
      <c r="T4963" s="9"/>
      <c r="U4963" s="9"/>
      <c r="V4963" s="9"/>
      <c r="W4963" s="9"/>
      <c r="X4963" s="9"/>
      <c r="Y4963" s="9"/>
      <c r="Z4963" s="9"/>
      <c r="AA4963" s="9"/>
      <c r="AB4963" s="9"/>
      <c r="AC4963" s="9"/>
      <c r="AD4963" s="9"/>
      <c r="AE4963" s="9"/>
      <c r="AF4963" s="9"/>
      <c r="AG4963" s="9"/>
      <c r="AH4963" s="9"/>
      <c r="AI4963" s="9"/>
      <c r="AJ4963" s="9"/>
      <c r="AK4963" s="9"/>
      <c r="AL4963" s="9"/>
      <c r="AM4963" s="9"/>
      <c r="AN4963" s="9"/>
      <c r="AO4963" s="9"/>
      <c r="AP4963" s="9"/>
      <c r="AQ4963" s="9"/>
      <c r="AR4963" s="9"/>
      <c r="AS4963" s="9"/>
      <c r="AT4963" s="9"/>
      <c r="AU4963" s="9"/>
      <c r="AV4963" s="9"/>
      <c r="AW4963" s="9"/>
      <c r="AX4963" s="9"/>
      <c r="AY4963" s="9"/>
      <c r="AZ4963" s="9"/>
      <c r="BA4963" s="9"/>
      <c r="BB4963" s="9"/>
      <c r="BC4963" s="9"/>
      <c r="BD4963" s="9"/>
      <c r="BE4963" s="9"/>
      <c r="BF4963" s="9"/>
      <c r="BG4963" s="9"/>
      <c r="BH4963" s="9"/>
      <c r="BI4963" s="9"/>
      <c r="BJ4963" s="9"/>
      <c r="BK4963" s="9"/>
      <c r="BL4963" s="9"/>
      <c r="BM4963" s="9"/>
      <c r="BN4963" s="9"/>
      <c r="BO4963" s="9"/>
      <c r="BP4963" s="9"/>
      <c r="BQ4963" s="9"/>
      <c r="BR4963" s="9"/>
      <c r="BS4963" s="9"/>
      <c r="BT4963" s="9"/>
      <c r="BU4963" s="9"/>
      <c r="BV4963" s="9"/>
      <c r="BW4963" s="9"/>
      <c r="BX4963" s="9"/>
      <c r="BY4963" s="9"/>
      <c r="BZ4963" s="9"/>
    </row>
    <row r="4964" spans="1:78">
      <c r="A4964" s="9"/>
      <c r="B4964" s="10"/>
      <c r="D4964" s="9"/>
      <c r="E4964" s="9"/>
      <c r="F4964" s="9"/>
      <c r="G4964" s="9"/>
      <c r="H4964" s="9"/>
      <c r="I4964" s="9"/>
      <c r="J4964" s="9"/>
      <c r="K4964" s="9"/>
      <c r="L4964" s="9"/>
      <c r="M4964" s="9"/>
      <c r="N4964" s="9"/>
      <c r="O4964" s="9"/>
      <c r="P4964" s="9"/>
      <c r="Q4964" s="9"/>
      <c r="R4964" s="9"/>
      <c r="S4964" s="9"/>
      <c r="T4964" s="9"/>
      <c r="U4964" s="9"/>
      <c r="V4964" s="9"/>
      <c r="W4964" s="9"/>
      <c r="X4964" s="9"/>
      <c r="Y4964" s="9"/>
      <c r="Z4964" s="9"/>
      <c r="AA4964" s="9"/>
      <c r="AB4964" s="9"/>
      <c r="AC4964" s="9"/>
      <c r="AD4964" s="9"/>
      <c r="AE4964" s="9"/>
      <c r="AF4964" s="9"/>
      <c r="AG4964" s="9"/>
      <c r="AH4964" s="9"/>
      <c r="AI4964" s="9"/>
      <c r="AJ4964" s="9"/>
      <c r="AK4964" s="9"/>
      <c r="AL4964" s="9"/>
      <c r="AM4964" s="9"/>
      <c r="AN4964" s="9"/>
      <c r="AO4964" s="9"/>
      <c r="AP4964" s="9"/>
      <c r="AQ4964" s="9"/>
      <c r="AR4964" s="9"/>
      <c r="AS4964" s="9"/>
      <c r="AT4964" s="9"/>
      <c r="AU4964" s="9"/>
      <c r="AV4964" s="9"/>
      <c r="AW4964" s="9"/>
      <c r="AX4964" s="9"/>
      <c r="AY4964" s="9"/>
      <c r="AZ4964" s="9"/>
      <c r="BA4964" s="9"/>
      <c r="BB4964" s="9"/>
      <c r="BC4964" s="9"/>
      <c r="BD4964" s="9"/>
      <c r="BE4964" s="9"/>
      <c r="BF4964" s="9"/>
      <c r="BG4964" s="9"/>
      <c r="BH4964" s="9"/>
      <c r="BI4964" s="9"/>
      <c r="BJ4964" s="9"/>
      <c r="BK4964" s="9"/>
      <c r="BL4964" s="9"/>
      <c r="BM4964" s="9"/>
      <c r="BN4964" s="9"/>
      <c r="BO4964" s="9"/>
      <c r="BP4964" s="9"/>
      <c r="BQ4964" s="9"/>
      <c r="BR4964" s="9"/>
      <c r="BS4964" s="9"/>
      <c r="BT4964" s="9"/>
      <c r="BU4964" s="9"/>
      <c r="BV4964" s="9"/>
      <c r="BW4964" s="9"/>
      <c r="BX4964" s="9"/>
      <c r="BY4964" s="9"/>
      <c r="BZ4964" s="9"/>
    </row>
    <row r="4965" spans="1:78">
      <c r="A4965" s="9"/>
      <c r="B4965" s="10"/>
      <c r="D4965" s="9"/>
      <c r="E4965" s="9"/>
      <c r="F4965" s="9"/>
      <c r="G4965" s="9"/>
      <c r="H4965" s="9"/>
      <c r="I4965" s="9"/>
      <c r="J4965" s="9"/>
      <c r="K4965" s="9"/>
      <c r="L4965" s="9"/>
      <c r="M4965" s="9"/>
      <c r="N4965" s="9"/>
      <c r="O4965" s="9"/>
      <c r="P4965" s="9"/>
      <c r="Q4965" s="9"/>
      <c r="R4965" s="9"/>
      <c r="S4965" s="9"/>
      <c r="T4965" s="9"/>
      <c r="U4965" s="9"/>
      <c r="V4965" s="9"/>
      <c r="W4965" s="9"/>
      <c r="X4965" s="9"/>
      <c r="Y4965" s="9"/>
      <c r="Z4965" s="9"/>
      <c r="AA4965" s="9"/>
      <c r="AB4965" s="9"/>
      <c r="AC4965" s="9"/>
      <c r="AD4965" s="9"/>
      <c r="AE4965" s="9"/>
      <c r="AF4965" s="9"/>
      <c r="AG4965" s="9"/>
      <c r="AH4965" s="9"/>
      <c r="AI4965" s="9"/>
      <c r="AJ4965" s="9"/>
      <c r="AK4965" s="9"/>
      <c r="AL4965" s="9"/>
      <c r="AM4965" s="9"/>
      <c r="AN4965" s="9"/>
      <c r="AO4965" s="9"/>
      <c r="AP4965" s="9"/>
      <c r="AQ4965" s="9"/>
      <c r="AR4965" s="9"/>
      <c r="AS4965" s="9"/>
      <c r="AT4965" s="9"/>
      <c r="AU4965" s="9"/>
      <c r="AV4965" s="9"/>
      <c r="AW4965" s="9"/>
      <c r="AX4965" s="9"/>
      <c r="AY4965" s="9"/>
      <c r="AZ4965" s="9"/>
      <c r="BA4965" s="9"/>
      <c r="BB4965" s="9"/>
      <c r="BC4965" s="9"/>
      <c r="BD4965" s="9"/>
      <c r="BE4965" s="9"/>
      <c r="BF4965" s="9"/>
      <c r="BG4965" s="9"/>
      <c r="BH4965" s="9"/>
      <c r="BI4965" s="9"/>
      <c r="BJ4965" s="9"/>
      <c r="BK4965" s="9"/>
      <c r="BL4965" s="9"/>
      <c r="BM4965" s="9"/>
      <c r="BN4965" s="9"/>
      <c r="BO4965" s="9"/>
      <c r="BP4965" s="9"/>
      <c r="BQ4965" s="9"/>
      <c r="BR4965" s="9"/>
      <c r="BS4965" s="9"/>
      <c r="BT4965" s="9"/>
      <c r="BU4965" s="9"/>
      <c r="BV4965" s="9"/>
      <c r="BW4965" s="9"/>
      <c r="BX4965" s="9"/>
      <c r="BY4965" s="9"/>
      <c r="BZ4965" s="9"/>
    </row>
    <row r="4966" spans="1:78">
      <c r="A4966" s="9"/>
      <c r="B4966" s="10"/>
      <c r="D4966" s="9"/>
      <c r="E4966" s="9"/>
      <c r="F4966" s="9"/>
      <c r="G4966" s="9"/>
      <c r="H4966" s="9"/>
      <c r="I4966" s="9"/>
      <c r="J4966" s="9"/>
      <c r="K4966" s="9"/>
      <c r="L4966" s="9"/>
      <c r="M4966" s="9"/>
      <c r="N4966" s="9"/>
      <c r="O4966" s="9"/>
      <c r="P4966" s="9"/>
      <c r="Q4966" s="9"/>
      <c r="R4966" s="9"/>
      <c r="S4966" s="9"/>
      <c r="T4966" s="9"/>
      <c r="U4966" s="9"/>
      <c r="V4966" s="9"/>
      <c r="W4966" s="9"/>
      <c r="X4966" s="9"/>
      <c r="Y4966" s="9"/>
      <c r="Z4966" s="9"/>
      <c r="AA4966" s="9"/>
      <c r="AB4966" s="9"/>
      <c r="AC4966" s="9"/>
      <c r="AD4966" s="9"/>
      <c r="AE4966" s="9"/>
      <c r="AF4966" s="9"/>
      <c r="AG4966" s="9"/>
      <c r="AH4966" s="9"/>
      <c r="AI4966" s="9"/>
      <c r="AJ4966" s="9"/>
      <c r="AK4966" s="9"/>
      <c r="AL4966" s="9"/>
      <c r="AM4966" s="9"/>
      <c r="AN4966" s="9"/>
      <c r="AO4966" s="9"/>
      <c r="AP4966" s="9"/>
      <c r="AQ4966" s="9"/>
      <c r="AR4966" s="9"/>
      <c r="AS4966" s="9"/>
      <c r="AT4966" s="9"/>
      <c r="AU4966" s="9"/>
      <c r="AV4966" s="9"/>
      <c r="AW4966" s="9"/>
      <c r="AX4966" s="9"/>
      <c r="AY4966" s="9"/>
      <c r="AZ4966" s="9"/>
      <c r="BA4966" s="9"/>
      <c r="BB4966" s="9"/>
      <c r="BC4966" s="9"/>
      <c r="BD4966" s="9"/>
      <c r="BE4966" s="9"/>
      <c r="BF4966" s="9"/>
      <c r="BG4966" s="9"/>
      <c r="BH4966" s="9"/>
      <c r="BI4966" s="9"/>
      <c r="BJ4966" s="9"/>
      <c r="BK4966" s="9"/>
      <c r="BL4966" s="9"/>
      <c r="BM4966" s="9"/>
      <c r="BN4966" s="9"/>
      <c r="BO4966" s="9"/>
      <c r="BP4966" s="9"/>
      <c r="BQ4966" s="9"/>
      <c r="BR4966" s="9"/>
      <c r="BS4966" s="9"/>
      <c r="BT4966" s="9"/>
      <c r="BU4966" s="9"/>
      <c r="BV4966" s="9"/>
      <c r="BW4966" s="9"/>
      <c r="BX4966" s="9"/>
      <c r="BY4966" s="9"/>
      <c r="BZ4966" s="9"/>
    </row>
    <row r="4967" spans="1:78">
      <c r="A4967" s="9"/>
      <c r="B4967" s="10"/>
      <c r="D4967" s="9"/>
      <c r="E4967" s="9"/>
      <c r="F4967" s="9"/>
      <c r="G4967" s="9"/>
      <c r="H4967" s="9"/>
      <c r="I4967" s="9"/>
      <c r="J4967" s="9"/>
      <c r="K4967" s="9"/>
      <c r="L4967" s="9"/>
      <c r="M4967" s="9"/>
      <c r="N4967" s="9"/>
      <c r="O4967" s="9"/>
      <c r="P4967" s="9"/>
      <c r="Q4967" s="9"/>
      <c r="R4967" s="9"/>
      <c r="S4967" s="9"/>
      <c r="T4967" s="9"/>
      <c r="U4967" s="9"/>
      <c r="V4967" s="9"/>
      <c r="W4967" s="9"/>
      <c r="X4967" s="9"/>
      <c r="Y4967" s="9"/>
      <c r="Z4967" s="9"/>
      <c r="AA4967" s="9"/>
      <c r="AB4967" s="9"/>
      <c r="AC4967" s="9"/>
      <c r="AD4967" s="9"/>
      <c r="AE4967" s="9"/>
      <c r="AF4967" s="9"/>
      <c r="AG4967" s="9"/>
      <c r="AH4967" s="9"/>
      <c r="AI4967" s="9"/>
      <c r="AJ4967" s="9"/>
      <c r="AK4967" s="9"/>
      <c r="AL4967" s="9"/>
      <c r="AM4967" s="9"/>
      <c r="AN4967" s="9"/>
      <c r="AO4967" s="9"/>
      <c r="AP4967" s="9"/>
      <c r="AQ4967" s="9"/>
      <c r="AR4967" s="9"/>
      <c r="AS4967" s="9"/>
      <c r="AT4967" s="9"/>
      <c r="AU4967" s="9"/>
      <c r="AV4967" s="9"/>
      <c r="AW4967" s="9"/>
      <c r="AX4967" s="9"/>
      <c r="AY4967" s="9"/>
      <c r="AZ4967" s="9"/>
      <c r="BA4967" s="9"/>
      <c r="BB4967" s="9"/>
      <c r="BC4967" s="9"/>
      <c r="BD4967" s="9"/>
      <c r="BE4967" s="9"/>
      <c r="BF4967" s="9"/>
      <c r="BG4967" s="9"/>
      <c r="BH4967" s="9"/>
      <c r="BI4967" s="9"/>
      <c r="BJ4967" s="9"/>
      <c r="BK4967" s="9"/>
      <c r="BL4967" s="9"/>
      <c r="BM4967" s="9"/>
      <c r="BN4967" s="9"/>
      <c r="BO4967" s="9"/>
      <c r="BP4967" s="9"/>
      <c r="BQ4967" s="9"/>
      <c r="BR4967" s="9"/>
      <c r="BS4967" s="9"/>
      <c r="BT4967" s="9"/>
      <c r="BU4967" s="9"/>
      <c r="BV4967" s="9"/>
      <c r="BW4967" s="9"/>
      <c r="BX4967" s="9"/>
      <c r="BY4967" s="9"/>
      <c r="BZ4967" s="9"/>
    </row>
    <row r="4968" spans="1:78">
      <c r="A4968" s="9"/>
      <c r="B4968" s="10"/>
      <c r="D4968" s="9"/>
      <c r="E4968" s="9"/>
      <c r="F4968" s="9"/>
      <c r="G4968" s="9"/>
      <c r="H4968" s="9"/>
      <c r="I4968" s="9"/>
      <c r="J4968" s="9"/>
      <c r="K4968" s="9"/>
      <c r="L4968" s="9"/>
      <c r="M4968" s="9"/>
      <c r="N4968" s="9"/>
      <c r="O4968" s="9"/>
      <c r="P4968" s="9"/>
      <c r="Q4968" s="9"/>
      <c r="R4968" s="9"/>
      <c r="S4968" s="9"/>
      <c r="T4968" s="9"/>
      <c r="U4968" s="9"/>
      <c r="V4968" s="9"/>
      <c r="W4968" s="9"/>
      <c r="X4968" s="9"/>
      <c r="Y4968" s="9"/>
      <c r="Z4968" s="9"/>
      <c r="AA4968" s="9"/>
      <c r="AB4968" s="9"/>
      <c r="AC4968" s="9"/>
      <c r="AD4968" s="9"/>
      <c r="AE4968" s="9"/>
      <c r="AF4968" s="9"/>
      <c r="AG4968" s="9"/>
      <c r="AH4968" s="9"/>
      <c r="AI4968" s="9"/>
      <c r="AJ4968" s="9"/>
      <c r="AK4968" s="9"/>
      <c r="AL4968" s="9"/>
      <c r="AM4968" s="9"/>
      <c r="AN4968" s="9"/>
      <c r="AO4968" s="9"/>
      <c r="AP4968" s="9"/>
      <c r="AQ4968" s="9"/>
      <c r="AR4968" s="9"/>
      <c r="AS4968" s="9"/>
      <c r="AT4968" s="9"/>
      <c r="AU4968" s="9"/>
      <c r="AV4968" s="9"/>
      <c r="AW4968" s="9"/>
      <c r="AX4968" s="9"/>
      <c r="AY4968" s="9"/>
      <c r="AZ4968" s="9"/>
      <c r="BA4968" s="9"/>
      <c r="BB4968" s="9"/>
      <c r="BC4968" s="9"/>
      <c r="BD4968" s="9"/>
      <c r="BE4968" s="9"/>
      <c r="BF4968" s="9"/>
      <c r="BG4968" s="9"/>
      <c r="BH4968" s="9"/>
      <c r="BI4968" s="9"/>
      <c r="BJ4968" s="9"/>
      <c r="BK4968" s="9"/>
      <c r="BL4968" s="9"/>
      <c r="BM4968" s="9"/>
      <c r="BN4968" s="9"/>
      <c r="BO4968" s="9"/>
      <c r="BP4968" s="9"/>
      <c r="BQ4968" s="9"/>
      <c r="BR4968" s="9"/>
      <c r="BS4968" s="9"/>
      <c r="BT4968" s="9"/>
      <c r="BU4968" s="9"/>
      <c r="BV4968" s="9"/>
      <c r="BW4968" s="9"/>
      <c r="BX4968" s="9"/>
      <c r="BY4968" s="9"/>
      <c r="BZ4968" s="9"/>
    </row>
    <row r="4969" spans="1:78">
      <c r="A4969" s="9"/>
      <c r="B4969" s="10"/>
      <c r="D4969" s="9"/>
      <c r="E4969" s="9"/>
      <c r="F4969" s="9"/>
      <c r="G4969" s="9"/>
      <c r="H4969" s="9"/>
      <c r="I4969" s="9"/>
      <c r="J4969" s="9"/>
      <c r="K4969" s="9"/>
      <c r="L4969" s="9"/>
      <c r="M4969" s="9"/>
      <c r="N4969" s="9"/>
      <c r="O4969" s="9"/>
      <c r="P4969" s="9"/>
      <c r="Q4969" s="9"/>
      <c r="R4969" s="9"/>
      <c r="S4969" s="9"/>
      <c r="T4969" s="9"/>
      <c r="U4969" s="9"/>
      <c r="V4969" s="9"/>
      <c r="W4969" s="9"/>
      <c r="X4969" s="9"/>
      <c r="Y4969" s="9"/>
      <c r="Z4969" s="9"/>
      <c r="AA4969" s="9"/>
      <c r="AB4969" s="9"/>
      <c r="AC4969" s="9"/>
      <c r="AD4969" s="9"/>
      <c r="AE4969" s="9"/>
      <c r="AF4969" s="9"/>
      <c r="AG4969" s="9"/>
      <c r="AH4969" s="9"/>
      <c r="AI4969" s="9"/>
      <c r="AJ4969" s="9"/>
      <c r="AK4969" s="9"/>
      <c r="AL4969" s="9"/>
      <c r="AM4969" s="9"/>
      <c r="AN4969" s="9"/>
      <c r="AO4969" s="9"/>
      <c r="AP4969" s="9"/>
      <c r="AQ4969" s="9"/>
      <c r="AR4969" s="9"/>
      <c r="AS4969" s="9"/>
      <c r="AT4969" s="9"/>
      <c r="AU4969" s="9"/>
      <c r="AV4969" s="9"/>
      <c r="AW4969" s="9"/>
      <c r="AX4969" s="9"/>
      <c r="AY4969" s="9"/>
      <c r="AZ4969" s="9"/>
      <c r="BA4969" s="9"/>
      <c r="BB4969" s="9"/>
      <c r="BC4969" s="9"/>
      <c r="BD4969" s="9"/>
      <c r="BE4969" s="9"/>
      <c r="BF4969" s="9"/>
      <c r="BG4969" s="9"/>
      <c r="BH4969" s="9"/>
      <c r="BI4969" s="9"/>
      <c r="BJ4969" s="9"/>
      <c r="BK4969" s="9"/>
      <c r="BL4969" s="9"/>
      <c r="BM4969" s="9"/>
      <c r="BN4969" s="9"/>
      <c r="BO4969" s="9"/>
      <c r="BP4969" s="9"/>
      <c r="BQ4969" s="9"/>
      <c r="BR4969" s="9"/>
      <c r="BS4969" s="9"/>
      <c r="BT4969" s="9"/>
      <c r="BU4969" s="9"/>
      <c r="BV4969" s="9"/>
      <c r="BW4969" s="9"/>
      <c r="BX4969" s="9"/>
      <c r="BY4969" s="9"/>
      <c r="BZ4969" s="9"/>
    </row>
    <row r="4970" spans="1:78">
      <c r="A4970" s="9"/>
      <c r="B4970" s="10"/>
      <c r="D4970" s="9"/>
      <c r="E4970" s="9"/>
      <c r="F4970" s="9"/>
      <c r="G4970" s="9"/>
      <c r="H4970" s="9"/>
      <c r="I4970" s="9"/>
      <c r="J4970" s="9"/>
      <c r="K4970" s="9"/>
      <c r="L4970" s="9"/>
      <c r="M4970" s="9"/>
      <c r="N4970" s="9"/>
      <c r="O4970" s="9"/>
      <c r="P4970" s="9"/>
      <c r="Q4970" s="9"/>
      <c r="R4970" s="9"/>
      <c r="S4970" s="9"/>
      <c r="T4970" s="9"/>
      <c r="U4970" s="9"/>
      <c r="V4970" s="9"/>
      <c r="W4970" s="9"/>
      <c r="X4970" s="9"/>
      <c r="Y4970" s="9"/>
      <c r="Z4970" s="9"/>
      <c r="AA4970" s="9"/>
      <c r="AB4970" s="9"/>
      <c r="AC4970" s="9"/>
      <c r="AD4970" s="9"/>
      <c r="AE4970" s="9"/>
      <c r="AF4970" s="9"/>
      <c r="AG4970" s="9"/>
      <c r="AH4970" s="9"/>
      <c r="AI4970" s="9"/>
      <c r="AJ4970" s="9"/>
      <c r="AK4970" s="9"/>
      <c r="AL4970" s="9"/>
      <c r="AM4970" s="9"/>
      <c r="AN4970" s="9"/>
      <c r="AO4970" s="9"/>
      <c r="AP4970" s="9"/>
      <c r="AQ4970" s="9"/>
      <c r="AR4970" s="9"/>
      <c r="AS4970" s="9"/>
      <c r="AT4970" s="9"/>
      <c r="AU4970" s="9"/>
      <c r="AV4970" s="9"/>
      <c r="AW4970" s="9"/>
      <c r="AX4970" s="9"/>
      <c r="AY4970" s="9"/>
      <c r="AZ4970" s="9"/>
      <c r="BA4970" s="9"/>
      <c r="BB4970" s="9"/>
      <c r="BC4970" s="9"/>
      <c r="BD4970" s="9"/>
      <c r="BE4970" s="9"/>
      <c r="BF4970" s="9"/>
      <c r="BG4970" s="9"/>
      <c r="BH4970" s="9"/>
      <c r="BI4970" s="9"/>
      <c r="BJ4970" s="9"/>
      <c r="BK4970" s="9"/>
      <c r="BL4970" s="9"/>
      <c r="BM4970" s="9"/>
      <c r="BN4970" s="9"/>
      <c r="BO4970" s="9"/>
      <c r="BP4970" s="9"/>
      <c r="BQ4970" s="9"/>
      <c r="BR4970" s="9"/>
      <c r="BS4970" s="9"/>
      <c r="BT4970" s="9"/>
      <c r="BU4970" s="9"/>
      <c r="BV4970" s="9"/>
      <c r="BW4970" s="9"/>
      <c r="BX4970" s="9"/>
      <c r="BY4970" s="9"/>
      <c r="BZ4970" s="9"/>
    </row>
    <row r="4971" spans="1:78">
      <c r="A4971" s="9"/>
      <c r="B4971" s="10"/>
      <c r="D4971" s="9"/>
      <c r="E4971" s="9"/>
      <c r="F4971" s="9"/>
      <c r="G4971" s="9"/>
      <c r="H4971" s="9"/>
      <c r="I4971" s="9"/>
      <c r="J4971" s="9"/>
      <c r="K4971" s="9"/>
      <c r="L4971" s="9"/>
      <c r="M4971" s="9"/>
      <c r="N4971" s="9"/>
      <c r="O4971" s="9"/>
      <c r="P4971" s="9"/>
      <c r="Q4971" s="9"/>
      <c r="R4971" s="9"/>
      <c r="S4971" s="9"/>
      <c r="T4971" s="9"/>
      <c r="U4971" s="9"/>
      <c r="V4971" s="9"/>
      <c r="W4971" s="9"/>
      <c r="X4971" s="9"/>
      <c r="Y4971" s="9"/>
      <c r="Z4971" s="9"/>
      <c r="AA4971" s="9"/>
      <c r="AB4971" s="9"/>
      <c r="AC4971" s="9"/>
      <c r="AD4971" s="9"/>
      <c r="AE4971" s="9"/>
      <c r="AF4971" s="9"/>
      <c r="AG4971" s="9"/>
      <c r="AH4971" s="9"/>
      <c r="AI4971" s="9"/>
      <c r="AJ4971" s="9"/>
      <c r="AK4971" s="9"/>
      <c r="AL4971" s="9"/>
      <c r="AM4971" s="9"/>
      <c r="AN4971" s="9"/>
      <c r="AO4971" s="9"/>
      <c r="AP4971" s="9"/>
      <c r="AQ4971" s="9"/>
      <c r="AR4971" s="9"/>
      <c r="AS4971" s="9"/>
      <c r="AT4971" s="9"/>
      <c r="AU4971" s="9"/>
      <c r="AV4971" s="9"/>
      <c r="AW4971" s="9"/>
      <c r="AX4971" s="9"/>
      <c r="AY4971" s="9"/>
      <c r="AZ4971" s="9"/>
      <c r="BA4971" s="9"/>
      <c r="BB4971" s="9"/>
      <c r="BC4971" s="9"/>
      <c r="BD4971" s="9"/>
      <c r="BE4971" s="9"/>
      <c r="BF4971" s="9"/>
      <c r="BG4971" s="9"/>
      <c r="BH4971" s="9"/>
      <c r="BI4971" s="9"/>
      <c r="BJ4971" s="9"/>
      <c r="BK4971" s="9"/>
      <c r="BL4971" s="9"/>
      <c r="BM4971" s="9"/>
      <c r="BN4971" s="9"/>
      <c r="BO4971" s="9"/>
      <c r="BP4971" s="9"/>
      <c r="BQ4971" s="9"/>
      <c r="BR4971" s="9"/>
      <c r="BS4971" s="9"/>
      <c r="BT4971" s="9"/>
      <c r="BU4971" s="9"/>
      <c r="BV4971" s="9"/>
      <c r="BW4971" s="9"/>
      <c r="BX4971" s="9"/>
      <c r="BY4971" s="9"/>
      <c r="BZ4971" s="9"/>
    </row>
    <row r="4972" spans="1:78">
      <c r="A4972" s="9"/>
      <c r="B4972" s="10"/>
      <c r="D4972" s="9"/>
      <c r="E4972" s="9"/>
      <c r="F4972" s="9"/>
      <c r="G4972" s="9"/>
      <c r="H4972" s="9"/>
      <c r="I4972" s="9"/>
      <c r="J4972" s="9"/>
      <c r="K4972" s="9"/>
      <c r="L4972" s="9"/>
      <c r="M4972" s="9"/>
      <c r="N4972" s="9"/>
      <c r="O4972" s="9"/>
      <c r="P4972" s="9"/>
      <c r="Q4972" s="9"/>
      <c r="R4972" s="9"/>
      <c r="S4972" s="9"/>
      <c r="T4972" s="9"/>
      <c r="U4972" s="9"/>
      <c r="V4972" s="9"/>
      <c r="W4972" s="9"/>
      <c r="X4972" s="9"/>
      <c r="Y4972" s="9"/>
      <c r="Z4972" s="9"/>
      <c r="AA4972" s="9"/>
      <c r="AB4972" s="9"/>
      <c r="AC4972" s="9"/>
      <c r="AD4972" s="9"/>
      <c r="AE4972" s="9"/>
      <c r="AF4972" s="9"/>
      <c r="AG4972" s="9"/>
      <c r="AH4972" s="9"/>
      <c r="AI4972" s="9"/>
      <c r="AJ4972" s="9"/>
      <c r="AK4972" s="9"/>
      <c r="AL4972" s="9"/>
      <c r="AM4972" s="9"/>
      <c r="AN4972" s="9"/>
      <c r="AO4972" s="9"/>
      <c r="AP4972" s="9"/>
      <c r="AQ4972" s="9"/>
      <c r="AR4972" s="9"/>
      <c r="AS4972" s="9"/>
      <c r="AT4972" s="9"/>
      <c r="AU4972" s="9"/>
      <c r="AV4972" s="9"/>
      <c r="AW4972" s="9"/>
      <c r="AX4972" s="9"/>
      <c r="AY4972" s="9"/>
      <c r="AZ4972" s="9"/>
      <c r="BA4972" s="9"/>
      <c r="BB4972" s="9"/>
      <c r="BC4972" s="9"/>
      <c r="BD4972" s="9"/>
      <c r="BE4972" s="9"/>
      <c r="BF4972" s="9"/>
      <c r="BG4972" s="9"/>
      <c r="BH4972" s="9"/>
      <c r="BI4972" s="9"/>
      <c r="BJ4972" s="9"/>
      <c r="BK4972" s="9"/>
      <c r="BL4972" s="9"/>
      <c r="BM4972" s="9"/>
      <c r="BN4972" s="9"/>
      <c r="BO4972" s="9"/>
      <c r="BP4972" s="9"/>
      <c r="BQ4972" s="9"/>
      <c r="BR4972" s="9"/>
      <c r="BS4972" s="9"/>
      <c r="BT4972" s="9"/>
      <c r="BU4972" s="9"/>
      <c r="BV4972" s="9"/>
      <c r="BW4972" s="9"/>
      <c r="BX4972" s="9"/>
      <c r="BY4972" s="9"/>
      <c r="BZ4972" s="9"/>
    </row>
    <row r="4973" spans="1:78">
      <c r="A4973" s="9"/>
      <c r="B4973" s="10"/>
      <c r="D4973" s="9"/>
      <c r="E4973" s="9"/>
      <c r="F4973" s="9"/>
      <c r="G4973" s="9"/>
      <c r="H4973" s="9"/>
      <c r="I4973" s="9"/>
      <c r="J4973" s="9"/>
      <c r="K4973" s="9"/>
      <c r="L4973" s="9"/>
      <c r="M4973" s="9"/>
      <c r="N4973" s="9"/>
      <c r="O4973" s="9"/>
      <c r="P4973" s="9"/>
      <c r="Q4973" s="9"/>
      <c r="R4973" s="9"/>
      <c r="S4973" s="9"/>
      <c r="T4973" s="9"/>
      <c r="U4973" s="9"/>
      <c r="V4973" s="9"/>
      <c r="W4973" s="9"/>
      <c r="X4973" s="9"/>
      <c r="Y4973" s="9"/>
      <c r="Z4973" s="9"/>
      <c r="AA4973" s="9"/>
      <c r="AB4973" s="9"/>
      <c r="AC4973" s="9"/>
      <c r="AD4973" s="9"/>
      <c r="AE4973" s="9"/>
      <c r="AF4973" s="9"/>
      <c r="AG4973" s="9"/>
      <c r="AH4973" s="9"/>
      <c r="AI4973" s="9"/>
      <c r="AJ4973" s="9"/>
      <c r="AK4973" s="9"/>
      <c r="AL4973" s="9"/>
      <c r="AM4973" s="9"/>
      <c r="AN4973" s="9"/>
      <c r="AO4973" s="9"/>
      <c r="AP4973" s="9"/>
      <c r="AQ4973" s="9"/>
      <c r="AR4973" s="9"/>
      <c r="AS4973" s="9"/>
      <c r="AT4973" s="9"/>
      <c r="AU4973" s="9"/>
      <c r="AV4973" s="9"/>
      <c r="AW4973" s="9"/>
      <c r="AX4973" s="9"/>
      <c r="AY4973" s="9"/>
      <c r="AZ4973" s="9"/>
      <c r="BA4973" s="9"/>
      <c r="BB4973" s="9"/>
      <c r="BC4973" s="9"/>
      <c r="BD4973" s="9"/>
      <c r="BE4973" s="9"/>
      <c r="BF4973" s="9"/>
      <c r="BG4973" s="9"/>
      <c r="BH4973" s="9"/>
      <c r="BI4973" s="9"/>
      <c r="BJ4973" s="9"/>
      <c r="BK4973" s="9"/>
      <c r="BL4973" s="9"/>
      <c r="BM4973" s="9"/>
      <c r="BN4973" s="9"/>
      <c r="BO4973" s="9"/>
      <c r="BP4973" s="9"/>
      <c r="BQ4973" s="9"/>
      <c r="BR4973" s="9"/>
      <c r="BS4973" s="9"/>
      <c r="BT4973" s="9"/>
      <c r="BU4973" s="9"/>
      <c r="BV4973" s="9"/>
      <c r="BW4973" s="9"/>
      <c r="BX4973" s="9"/>
      <c r="BY4973" s="9"/>
      <c r="BZ4973" s="9"/>
    </row>
    <row r="4974" spans="1:78">
      <c r="A4974" s="9"/>
      <c r="B4974" s="10"/>
      <c r="D4974" s="9"/>
      <c r="E4974" s="9"/>
      <c r="F4974" s="9"/>
      <c r="G4974" s="9"/>
      <c r="H4974" s="9"/>
      <c r="I4974" s="9"/>
      <c r="J4974" s="9"/>
      <c r="K4974" s="9"/>
      <c r="L4974" s="9"/>
      <c r="M4974" s="9"/>
      <c r="N4974" s="9"/>
      <c r="O4974" s="9"/>
      <c r="P4974" s="9"/>
      <c r="Q4974" s="9"/>
      <c r="R4974" s="9"/>
      <c r="S4974" s="9"/>
      <c r="T4974" s="9"/>
      <c r="U4974" s="9"/>
      <c r="V4974" s="9"/>
      <c r="W4974" s="9"/>
      <c r="X4974" s="9"/>
      <c r="Y4974" s="9"/>
      <c r="Z4974" s="9"/>
      <c r="AA4974" s="9"/>
      <c r="AB4974" s="9"/>
      <c r="AC4974" s="9"/>
      <c r="AD4974" s="9"/>
      <c r="AE4974" s="9"/>
      <c r="AF4974" s="9"/>
      <c r="AG4974" s="9"/>
      <c r="AH4974" s="9"/>
      <c r="AI4974" s="9"/>
      <c r="AJ4974" s="9"/>
      <c r="AK4974" s="9"/>
      <c r="AL4974" s="9"/>
      <c r="AM4974" s="9"/>
      <c r="AN4974" s="9"/>
      <c r="AO4974" s="9"/>
      <c r="AP4974" s="9"/>
      <c r="AQ4974" s="9"/>
      <c r="AR4974" s="9"/>
      <c r="AS4974" s="9"/>
      <c r="AT4974" s="9"/>
      <c r="AU4974" s="9"/>
      <c r="AV4974" s="9"/>
      <c r="AW4974" s="9"/>
      <c r="AX4974" s="9"/>
      <c r="AY4974" s="9"/>
      <c r="AZ4974" s="9"/>
      <c r="BA4974" s="9"/>
      <c r="BB4974" s="9"/>
      <c r="BC4974" s="9"/>
      <c r="BD4974" s="9"/>
      <c r="BE4974" s="9"/>
      <c r="BF4974" s="9"/>
      <c r="BG4974" s="9"/>
      <c r="BH4974" s="9"/>
      <c r="BI4974" s="9"/>
      <c r="BJ4974" s="9"/>
      <c r="BK4974" s="9"/>
      <c r="BL4974" s="9"/>
      <c r="BM4974" s="9"/>
      <c r="BN4974" s="9"/>
      <c r="BO4974" s="9"/>
      <c r="BP4974" s="9"/>
      <c r="BQ4974" s="9"/>
      <c r="BR4974" s="9"/>
      <c r="BS4974" s="9"/>
      <c r="BT4974" s="9"/>
      <c r="BU4974" s="9"/>
      <c r="BV4974" s="9"/>
      <c r="BW4974" s="9"/>
      <c r="BX4974" s="9"/>
      <c r="BY4974" s="9"/>
      <c r="BZ4974" s="9"/>
    </row>
    <row r="4975" spans="1:78">
      <c r="A4975" s="9"/>
      <c r="B4975" s="10"/>
      <c r="D4975" s="9"/>
      <c r="E4975" s="9"/>
      <c r="F4975" s="9"/>
      <c r="G4975" s="9"/>
      <c r="H4975" s="9"/>
      <c r="I4975" s="9"/>
      <c r="J4975" s="9"/>
      <c r="K4975" s="9"/>
      <c r="L4975" s="9"/>
      <c r="M4975" s="9"/>
      <c r="N4975" s="9"/>
      <c r="O4975" s="9"/>
      <c r="P4975" s="9"/>
      <c r="Q4975" s="9"/>
      <c r="R4975" s="9"/>
      <c r="S4975" s="9"/>
      <c r="T4975" s="9"/>
      <c r="U4975" s="9"/>
      <c r="V4975" s="9"/>
      <c r="W4975" s="9"/>
      <c r="X4975" s="9"/>
      <c r="Y4975" s="9"/>
      <c r="Z4975" s="9"/>
      <c r="AA4975" s="9"/>
      <c r="AB4975" s="9"/>
      <c r="AC4975" s="9"/>
      <c r="AD4975" s="9"/>
      <c r="AE4975" s="9"/>
      <c r="AF4975" s="9"/>
      <c r="AG4975" s="9"/>
      <c r="AH4975" s="9"/>
      <c r="AI4975" s="9"/>
      <c r="AJ4975" s="9"/>
      <c r="AK4975" s="9"/>
      <c r="AL4975" s="9"/>
      <c r="AM4975" s="9"/>
      <c r="AN4975" s="9"/>
      <c r="AO4975" s="9"/>
      <c r="AP4975" s="9"/>
      <c r="AQ4975" s="9"/>
      <c r="AR4975" s="9"/>
      <c r="AS4975" s="9"/>
      <c r="AT4975" s="9"/>
      <c r="AU4975" s="9"/>
      <c r="AV4975" s="9"/>
      <c r="AW4975" s="9"/>
      <c r="AX4975" s="9"/>
      <c r="AY4975" s="9"/>
      <c r="AZ4975" s="9"/>
      <c r="BA4975" s="9"/>
      <c r="BB4975" s="9"/>
      <c r="BC4975" s="9"/>
      <c r="BD4975" s="9"/>
      <c r="BE4975" s="9"/>
      <c r="BF4975" s="9"/>
      <c r="BG4975" s="9"/>
      <c r="BH4975" s="9"/>
      <c r="BI4975" s="9"/>
      <c r="BJ4975" s="9"/>
      <c r="BK4975" s="9"/>
      <c r="BL4975" s="9"/>
      <c r="BM4975" s="9"/>
      <c r="BN4975" s="9"/>
      <c r="BO4975" s="9"/>
      <c r="BP4975" s="9"/>
      <c r="BQ4975" s="9"/>
      <c r="BR4975" s="9"/>
      <c r="BS4975" s="9"/>
      <c r="BT4975" s="9"/>
      <c r="BU4975" s="9"/>
      <c r="BV4975" s="9"/>
      <c r="BW4975" s="9"/>
      <c r="BX4975" s="9"/>
      <c r="BY4975" s="9"/>
      <c r="BZ4975" s="9"/>
    </row>
    <row r="4976" spans="1:78">
      <c r="A4976" s="9"/>
      <c r="B4976" s="10"/>
      <c r="D4976" s="9"/>
      <c r="E4976" s="9"/>
      <c r="F4976" s="9"/>
      <c r="G4976" s="9"/>
      <c r="H4976" s="9"/>
      <c r="I4976" s="9"/>
      <c r="J4976" s="9"/>
      <c r="K4976" s="9"/>
      <c r="L4976" s="9"/>
      <c r="M4976" s="9"/>
      <c r="N4976" s="9"/>
      <c r="O4976" s="9"/>
      <c r="P4976" s="9"/>
      <c r="Q4976" s="9"/>
      <c r="R4976" s="9"/>
      <c r="S4976" s="9"/>
      <c r="T4976" s="9"/>
      <c r="U4976" s="9"/>
      <c r="V4976" s="9"/>
      <c r="W4976" s="9"/>
      <c r="X4976" s="9"/>
      <c r="Y4976" s="9"/>
      <c r="Z4976" s="9"/>
      <c r="AA4976" s="9"/>
      <c r="AB4976" s="9"/>
      <c r="AC4976" s="9"/>
      <c r="AD4976" s="9"/>
      <c r="AE4976" s="9"/>
      <c r="AF4976" s="9"/>
      <c r="AG4976" s="9"/>
      <c r="AH4976" s="9"/>
      <c r="AI4976" s="9"/>
      <c r="AJ4976" s="9"/>
      <c r="AK4976" s="9"/>
      <c r="AL4976" s="9"/>
      <c r="AM4976" s="9"/>
      <c r="AN4976" s="9"/>
      <c r="AO4976" s="9"/>
      <c r="AP4976" s="9"/>
      <c r="AQ4976" s="9"/>
      <c r="AR4976" s="9"/>
      <c r="AS4976" s="9"/>
      <c r="AT4976" s="9"/>
      <c r="AU4976" s="9"/>
      <c r="AV4976" s="9"/>
      <c r="AW4976" s="9"/>
      <c r="AX4976" s="9"/>
      <c r="AY4976" s="9"/>
      <c r="AZ4976" s="9"/>
      <c r="BA4976" s="9"/>
      <c r="BB4976" s="9"/>
      <c r="BC4976" s="9"/>
      <c r="BD4976" s="9"/>
      <c r="BE4976" s="9"/>
      <c r="BF4976" s="9"/>
      <c r="BG4976" s="9"/>
      <c r="BH4976" s="9"/>
      <c r="BI4976" s="9"/>
      <c r="BJ4976" s="9"/>
      <c r="BK4976" s="9"/>
      <c r="BL4976" s="9"/>
      <c r="BM4976" s="9"/>
      <c r="BN4976" s="9"/>
      <c r="BO4976" s="9"/>
      <c r="BP4976" s="9"/>
      <c r="BQ4976" s="9"/>
      <c r="BR4976" s="9"/>
      <c r="BS4976" s="9"/>
      <c r="BT4976" s="9"/>
      <c r="BU4976" s="9"/>
      <c r="BV4976" s="9"/>
      <c r="BW4976" s="9"/>
      <c r="BX4976" s="9"/>
      <c r="BY4976" s="9"/>
      <c r="BZ4976" s="9"/>
    </row>
    <row r="4977" spans="1:78">
      <c r="A4977" s="9"/>
      <c r="B4977" s="10"/>
      <c r="D4977" s="9"/>
      <c r="E4977" s="9"/>
      <c r="F4977" s="9"/>
      <c r="G4977" s="9"/>
      <c r="H4977" s="9"/>
      <c r="I4977" s="9"/>
      <c r="J4977" s="9"/>
      <c r="K4977" s="9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  <c r="W4977" s="9"/>
      <c r="X4977" s="9"/>
      <c r="Y4977" s="9"/>
      <c r="Z4977" s="9"/>
      <c r="AA4977" s="9"/>
      <c r="AB4977" s="9"/>
      <c r="AC4977" s="9"/>
      <c r="AD4977" s="9"/>
      <c r="AE4977" s="9"/>
      <c r="AF4977" s="9"/>
      <c r="AG4977" s="9"/>
      <c r="AH4977" s="9"/>
      <c r="AI4977" s="9"/>
      <c r="AJ4977" s="9"/>
      <c r="AK4977" s="9"/>
      <c r="AL4977" s="9"/>
      <c r="AM4977" s="9"/>
      <c r="AN4977" s="9"/>
      <c r="AO4977" s="9"/>
      <c r="AP4977" s="9"/>
      <c r="AQ4977" s="9"/>
      <c r="AR4977" s="9"/>
      <c r="AS4977" s="9"/>
      <c r="AT4977" s="9"/>
      <c r="AU4977" s="9"/>
      <c r="AV4977" s="9"/>
      <c r="AW4977" s="9"/>
      <c r="AX4977" s="9"/>
      <c r="AY4977" s="9"/>
      <c r="AZ4977" s="9"/>
      <c r="BA4977" s="9"/>
      <c r="BB4977" s="9"/>
      <c r="BC4977" s="9"/>
      <c r="BD4977" s="9"/>
      <c r="BE4977" s="9"/>
      <c r="BF4977" s="9"/>
      <c r="BG4977" s="9"/>
      <c r="BH4977" s="9"/>
      <c r="BI4977" s="9"/>
      <c r="BJ4977" s="9"/>
      <c r="BK4977" s="9"/>
      <c r="BL4977" s="9"/>
      <c r="BM4977" s="9"/>
      <c r="BN4977" s="9"/>
      <c r="BO4977" s="9"/>
      <c r="BP4977" s="9"/>
      <c r="BQ4977" s="9"/>
      <c r="BR4977" s="9"/>
      <c r="BS4977" s="9"/>
      <c r="BT4977" s="9"/>
      <c r="BU4977" s="9"/>
      <c r="BV4977" s="9"/>
      <c r="BW4977" s="9"/>
      <c r="BX4977" s="9"/>
      <c r="BY4977" s="9"/>
      <c r="BZ4977" s="9"/>
    </row>
    <row r="4978" spans="1:78">
      <c r="A4978" s="9"/>
      <c r="B4978" s="10"/>
      <c r="D4978" s="9"/>
      <c r="E4978" s="9"/>
      <c r="F4978" s="9"/>
      <c r="G4978" s="9"/>
      <c r="H4978" s="9"/>
      <c r="I4978" s="9"/>
      <c r="J4978" s="9"/>
      <c r="K4978" s="9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  <c r="W4978" s="9"/>
      <c r="X4978" s="9"/>
      <c r="Y4978" s="9"/>
      <c r="Z4978" s="9"/>
      <c r="AA4978" s="9"/>
      <c r="AB4978" s="9"/>
      <c r="AC4978" s="9"/>
      <c r="AD4978" s="9"/>
      <c r="AE4978" s="9"/>
      <c r="AF4978" s="9"/>
      <c r="AG4978" s="9"/>
      <c r="AH4978" s="9"/>
      <c r="AI4978" s="9"/>
      <c r="AJ4978" s="9"/>
      <c r="AK4978" s="9"/>
      <c r="AL4978" s="9"/>
      <c r="AM4978" s="9"/>
      <c r="AN4978" s="9"/>
      <c r="AO4978" s="9"/>
      <c r="AP4978" s="9"/>
      <c r="AQ4978" s="9"/>
      <c r="AR4978" s="9"/>
      <c r="AS4978" s="9"/>
      <c r="AT4978" s="9"/>
      <c r="AU4978" s="9"/>
      <c r="AV4978" s="9"/>
      <c r="AW4978" s="9"/>
      <c r="AX4978" s="9"/>
      <c r="AY4978" s="9"/>
      <c r="AZ4978" s="9"/>
      <c r="BA4978" s="9"/>
      <c r="BB4978" s="9"/>
      <c r="BC4978" s="9"/>
      <c r="BD4978" s="9"/>
      <c r="BE4978" s="9"/>
      <c r="BF4978" s="9"/>
      <c r="BG4978" s="9"/>
      <c r="BH4978" s="9"/>
      <c r="BI4978" s="9"/>
      <c r="BJ4978" s="9"/>
      <c r="BK4978" s="9"/>
      <c r="BL4978" s="9"/>
      <c r="BM4978" s="9"/>
      <c r="BN4978" s="9"/>
      <c r="BO4978" s="9"/>
      <c r="BP4978" s="9"/>
      <c r="BQ4978" s="9"/>
      <c r="BR4978" s="9"/>
      <c r="BS4978" s="9"/>
      <c r="BT4978" s="9"/>
      <c r="BU4978" s="9"/>
      <c r="BV4978" s="9"/>
      <c r="BW4978" s="9"/>
      <c r="BX4978" s="9"/>
      <c r="BY4978" s="9"/>
      <c r="BZ4978" s="9"/>
    </row>
    <row r="4979" spans="1:78">
      <c r="A4979" s="9"/>
      <c r="B4979" s="10"/>
      <c r="D4979" s="9"/>
      <c r="E4979" s="9"/>
      <c r="F4979" s="9"/>
      <c r="G4979" s="9"/>
      <c r="H4979" s="9"/>
      <c r="I4979" s="9"/>
      <c r="J4979" s="9"/>
      <c r="K4979" s="9"/>
      <c r="L4979" s="9"/>
      <c r="M4979" s="9"/>
      <c r="N4979" s="9"/>
      <c r="O4979" s="9"/>
      <c r="P4979" s="9"/>
      <c r="Q4979" s="9"/>
      <c r="R4979" s="9"/>
      <c r="S4979" s="9"/>
      <c r="T4979" s="9"/>
      <c r="U4979" s="9"/>
      <c r="V4979" s="9"/>
      <c r="W4979" s="9"/>
      <c r="X4979" s="9"/>
      <c r="Y4979" s="9"/>
      <c r="Z4979" s="9"/>
      <c r="AA4979" s="9"/>
      <c r="AB4979" s="9"/>
      <c r="AC4979" s="9"/>
      <c r="AD4979" s="9"/>
      <c r="AE4979" s="9"/>
      <c r="AF4979" s="9"/>
      <c r="AG4979" s="9"/>
      <c r="AH4979" s="9"/>
      <c r="AI4979" s="9"/>
      <c r="AJ4979" s="9"/>
      <c r="AK4979" s="9"/>
      <c r="AL4979" s="9"/>
      <c r="AM4979" s="9"/>
      <c r="AN4979" s="9"/>
      <c r="AO4979" s="9"/>
      <c r="AP4979" s="9"/>
      <c r="AQ4979" s="9"/>
      <c r="AR4979" s="9"/>
      <c r="AS4979" s="9"/>
      <c r="AT4979" s="9"/>
      <c r="AU4979" s="9"/>
      <c r="AV4979" s="9"/>
      <c r="AW4979" s="9"/>
      <c r="AX4979" s="9"/>
      <c r="AY4979" s="9"/>
      <c r="AZ4979" s="9"/>
      <c r="BA4979" s="9"/>
      <c r="BB4979" s="9"/>
      <c r="BC4979" s="9"/>
      <c r="BD4979" s="9"/>
      <c r="BE4979" s="9"/>
      <c r="BF4979" s="9"/>
      <c r="BG4979" s="9"/>
      <c r="BH4979" s="9"/>
      <c r="BI4979" s="9"/>
      <c r="BJ4979" s="9"/>
      <c r="BK4979" s="9"/>
      <c r="BL4979" s="9"/>
      <c r="BM4979" s="9"/>
      <c r="BN4979" s="9"/>
      <c r="BO4979" s="9"/>
      <c r="BP4979" s="9"/>
      <c r="BQ4979" s="9"/>
      <c r="BR4979" s="9"/>
      <c r="BS4979" s="9"/>
      <c r="BT4979" s="9"/>
      <c r="BU4979" s="9"/>
      <c r="BV4979" s="9"/>
      <c r="BW4979" s="9"/>
      <c r="BX4979" s="9"/>
      <c r="BY4979" s="9"/>
      <c r="BZ4979" s="9"/>
    </row>
    <row r="4980" spans="1:78">
      <c r="A4980" s="9"/>
      <c r="B4980" s="10"/>
      <c r="D4980" s="9"/>
      <c r="E4980" s="9"/>
      <c r="F4980" s="9"/>
      <c r="G4980" s="9"/>
      <c r="H4980" s="9"/>
      <c r="I4980" s="9"/>
      <c r="J4980" s="9"/>
      <c r="K4980" s="9"/>
      <c r="L4980" s="9"/>
      <c r="M4980" s="9"/>
      <c r="N4980" s="9"/>
      <c r="O4980" s="9"/>
      <c r="P4980" s="9"/>
      <c r="Q4980" s="9"/>
      <c r="R4980" s="9"/>
      <c r="S4980" s="9"/>
      <c r="T4980" s="9"/>
      <c r="U4980" s="9"/>
      <c r="V4980" s="9"/>
      <c r="W4980" s="9"/>
      <c r="X4980" s="9"/>
      <c r="Y4980" s="9"/>
      <c r="Z4980" s="9"/>
      <c r="AA4980" s="9"/>
      <c r="AB4980" s="9"/>
      <c r="AC4980" s="9"/>
      <c r="AD4980" s="9"/>
      <c r="AE4980" s="9"/>
      <c r="AF4980" s="9"/>
      <c r="AG4980" s="9"/>
      <c r="AH4980" s="9"/>
      <c r="AI4980" s="9"/>
      <c r="AJ4980" s="9"/>
      <c r="AK4980" s="9"/>
      <c r="AL4980" s="9"/>
      <c r="AM4980" s="9"/>
      <c r="AN4980" s="9"/>
      <c r="AO4980" s="9"/>
      <c r="AP4980" s="9"/>
      <c r="AQ4980" s="9"/>
      <c r="AR4980" s="9"/>
      <c r="AS4980" s="9"/>
      <c r="AT4980" s="9"/>
      <c r="AU4980" s="9"/>
      <c r="AV4980" s="9"/>
      <c r="AW4980" s="9"/>
      <c r="AX4980" s="9"/>
      <c r="AY4980" s="9"/>
      <c r="AZ4980" s="9"/>
      <c r="BA4980" s="9"/>
      <c r="BB4980" s="9"/>
      <c r="BC4980" s="9"/>
      <c r="BD4980" s="9"/>
      <c r="BE4980" s="9"/>
      <c r="BF4980" s="9"/>
      <c r="BG4980" s="9"/>
      <c r="BH4980" s="9"/>
      <c r="BI4980" s="9"/>
      <c r="BJ4980" s="9"/>
      <c r="BK4980" s="9"/>
      <c r="BL4980" s="9"/>
      <c r="BM4980" s="9"/>
      <c r="BN4980" s="9"/>
      <c r="BO4980" s="9"/>
      <c r="BP4980" s="9"/>
      <c r="BQ4980" s="9"/>
      <c r="BR4980" s="9"/>
      <c r="BS4980" s="9"/>
      <c r="BT4980" s="9"/>
      <c r="BU4980" s="9"/>
      <c r="BV4980" s="9"/>
      <c r="BW4980" s="9"/>
      <c r="BX4980" s="9"/>
      <c r="BY4980" s="9"/>
      <c r="BZ4980" s="9"/>
    </row>
    <row r="4981" spans="1:78">
      <c r="A4981" s="9"/>
      <c r="B4981" s="10"/>
      <c r="D4981" s="9"/>
      <c r="E4981" s="9"/>
      <c r="F4981" s="9"/>
      <c r="G4981" s="9"/>
      <c r="H4981" s="9"/>
      <c r="I4981" s="9"/>
      <c r="J4981" s="9"/>
      <c r="K4981" s="9"/>
      <c r="L4981" s="9"/>
      <c r="M4981" s="9"/>
      <c r="N4981" s="9"/>
      <c r="O4981" s="9"/>
      <c r="P4981" s="9"/>
      <c r="Q4981" s="9"/>
      <c r="R4981" s="9"/>
      <c r="S4981" s="9"/>
      <c r="T4981" s="9"/>
      <c r="U4981" s="9"/>
      <c r="V4981" s="9"/>
      <c r="W4981" s="9"/>
      <c r="X4981" s="9"/>
      <c r="Y4981" s="9"/>
      <c r="Z4981" s="9"/>
      <c r="AA4981" s="9"/>
      <c r="AB4981" s="9"/>
      <c r="AC4981" s="9"/>
      <c r="AD4981" s="9"/>
      <c r="AE4981" s="9"/>
      <c r="AF4981" s="9"/>
      <c r="AG4981" s="9"/>
      <c r="AH4981" s="9"/>
      <c r="AI4981" s="9"/>
      <c r="AJ4981" s="9"/>
      <c r="AK4981" s="9"/>
      <c r="AL4981" s="9"/>
      <c r="AM4981" s="9"/>
      <c r="AN4981" s="9"/>
      <c r="AO4981" s="9"/>
      <c r="AP4981" s="9"/>
      <c r="AQ4981" s="9"/>
      <c r="AR4981" s="9"/>
      <c r="AS4981" s="9"/>
      <c r="AT4981" s="9"/>
      <c r="AU4981" s="9"/>
      <c r="AV4981" s="9"/>
      <c r="AW4981" s="9"/>
      <c r="AX4981" s="9"/>
      <c r="AY4981" s="9"/>
      <c r="AZ4981" s="9"/>
      <c r="BA4981" s="9"/>
      <c r="BB4981" s="9"/>
      <c r="BC4981" s="9"/>
      <c r="BD4981" s="9"/>
      <c r="BE4981" s="9"/>
      <c r="BF4981" s="9"/>
      <c r="BG4981" s="9"/>
      <c r="BH4981" s="9"/>
      <c r="BI4981" s="9"/>
      <c r="BJ4981" s="9"/>
      <c r="BK4981" s="9"/>
      <c r="BL4981" s="9"/>
      <c r="BM4981" s="9"/>
      <c r="BN4981" s="9"/>
      <c r="BO4981" s="9"/>
      <c r="BP4981" s="9"/>
      <c r="BQ4981" s="9"/>
      <c r="BR4981" s="9"/>
      <c r="BS4981" s="9"/>
      <c r="BT4981" s="9"/>
      <c r="BU4981" s="9"/>
      <c r="BV4981" s="9"/>
      <c r="BW4981" s="9"/>
      <c r="BX4981" s="9"/>
      <c r="BY4981" s="9"/>
      <c r="BZ4981" s="9"/>
    </row>
    <row r="4982" spans="1:78">
      <c r="A4982" s="9"/>
      <c r="B4982" s="10"/>
      <c r="D4982" s="9"/>
      <c r="E4982" s="9"/>
      <c r="F4982" s="9"/>
      <c r="G4982" s="9"/>
      <c r="H4982" s="9"/>
      <c r="I4982" s="9"/>
      <c r="J4982" s="9"/>
      <c r="K4982" s="9"/>
      <c r="L4982" s="9"/>
      <c r="M4982" s="9"/>
      <c r="N4982" s="9"/>
      <c r="O4982" s="9"/>
      <c r="P4982" s="9"/>
      <c r="Q4982" s="9"/>
      <c r="R4982" s="9"/>
      <c r="S4982" s="9"/>
      <c r="T4982" s="9"/>
      <c r="U4982" s="9"/>
      <c r="V4982" s="9"/>
      <c r="W4982" s="9"/>
      <c r="X4982" s="9"/>
      <c r="Y4982" s="9"/>
      <c r="Z4982" s="9"/>
      <c r="AA4982" s="9"/>
      <c r="AB4982" s="9"/>
      <c r="AC4982" s="9"/>
      <c r="AD4982" s="9"/>
      <c r="AE4982" s="9"/>
      <c r="AF4982" s="9"/>
      <c r="AG4982" s="9"/>
      <c r="AH4982" s="9"/>
      <c r="AI4982" s="9"/>
      <c r="AJ4982" s="9"/>
      <c r="AK4982" s="9"/>
      <c r="AL4982" s="9"/>
      <c r="AM4982" s="9"/>
      <c r="AN4982" s="9"/>
      <c r="AO4982" s="9"/>
      <c r="AP4982" s="9"/>
      <c r="AQ4982" s="9"/>
      <c r="AR4982" s="9"/>
      <c r="AS4982" s="9"/>
      <c r="AT4982" s="9"/>
      <c r="AU4982" s="9"/>
      <c r="AV4982" s="9"/>
      <c r="AW4982" s="9"/>
      <c r="AX4982" s="9"/>
      <c r="AY4982" s="9"/>
      <c r="AZ4982" s="9"/>
      <c r="BA4982" s="9"/>
      <c r="BB4982" s="9"/>
      <c r="BC4982" s="9"/>
      <c r="BD4982" s="9"/>
      <c r="BE4982" s="9"/>
      <c r="BF4982" s="9"/>
      <c r="BG4982" s="9"/>
      <c r="BH4982" s="9"/>
      <c r="BI4982" s="9"/>
      <c r="BJ4982" s="9"/>
      <c r="BK4982" s="9"/>
      <c r="BL4982" s="9"/>
      <c r="BM4982" s="9"/>
      <c r="BN4982" s="9"/>
      <c r="BO4982" s="9"/>
      <c r="BP4982" s="9"/>
      <c r="BQ4982" s="9"/>
      <c r="BR4982" s="9"/>
      <c r="BS4982" s="9"/>
      <c r="BT4982" s="9"/>
      <c r="BU4982" s="9"/>
      <c r="BV4982" s="9"/>
      <c r="BW4982" s="9"/>
      <c r="BX4982" s="9"/>
      <c r="BY4982" s="9"/>
      <c r="BZ4982" s="9"/>
    </row>
    <row r="4983" spans="1:78">
      <c r="A4983" s="9"/>
      <c r="B4983" s="10"/>
      <c r="D4983" s="9"/>
      <c r="E4983" s="9"/>
      <c r="F4983" s="9"/>
      <c r="G4983" s="9"/>
      <c r="H4983" s="9"/>
      <c r="I4983" s="9"/>
      <c r="J4983" s="9"/>
      <c r="K4983" s="9"/>
      <c r="L4983" s="9"/>
      <c r="M4983" s="9"/>
      <c r="N4983" s="9"/>
      <c r="O4983" s="9"/>
      <c r="P4983" s="9"/>
      <c r="Q4983" s="9"/>
      <c r="R4983" s="9"/>
      <c r="S4983" s="9"/>
      <c r="T4983" s="9"/>
      <c r="U4983" s="9"/>
      <c r="V4983" s="9"/>
      <c r="W4983" s="9"/>
      <c r="X4983" s="9"/>
      <c r="Y4983" s="9"/>
      <c r="Z4983" s="9"/>
      <c r="AA4983" s="9"/>
      <c r="AB4983" s="9"/>
      <c r="AC4983" s="9"/>
      <c r="AD4983" s="9"/>
      <c r="AE4983" s="9"/>
      <c r="AF4983" s="9"/>
      <c r="AG4983" s="9"/>
      <c r="AH4983" s="9"/>
      <c r="AI4983" s="9"/>
      <c r="AJ4983" s="9"/>
      <c r="AK4983" s="9"/>
      <c r="AL4983" s="9"/>
      <c r="AM4983" s="9"/>
      <c r="AN4983" s="9"/>
      <c r="AO4983" s="9"/>
      <c r="AP4983" s="9"/>
      <c r="AQ4983" s="9"/>
      <c r="AR4983" s="9"/>
      <c r="AS4983" s="9"/>
      <c r="AT4983" s="9"/>
      <c r="AU4983" s="9"/>
      <c r="AV4983" s="9"/>
      <c r="AW4983" s="9"/>
      <c r="AX4983" s="9"/>
      <c r="AY4983" s="9"/>
      <c r="AZ4983" s="9"/>
      <c r="BA4983" s="9"/>
      <c r="BB4983" s="9"/>
      <c r="BC4983" s="9"/>
      <c r="BD4983" s="9"/>
      <c r="BE4983" s="9"/>
      <c r="BF4983" s="9"/>
      <c r="BG4983" s="9"/>
      <c r="BH4983" s="9"/>
      <c r="BI4983" s="9"/>
      <c r="BJ4983" s="9"/>
      <c r="BK4983" s="9"/>
      <c r="BL4983" s="9"/>
      <c r="BM4983" s="9"/>
      <c r="BN4983" s="9"/>
      <c r="BO4983" s="9"/>
      <c r="BP4983" s="9"/>
      <c r="BQ4983" s="9"/>
      <c r="BR4983" s="9"/>
      <c r="BS4983" s="9"/>
      <c r="BT4983" s="9"/>
      <c r="BU4983" s="9"/>
      <c r="BV4983" s="9"/>
      <c r="BW4983" s="9"/>
      <c r="BX4983" s="9"/>
      <c r="BY4983" s="9"/>
      <c r="BZ4983" s="9"/>
    </row>
    <row r="4984" spans="1:78">
      <c r="A4984" s="9"/>
      <c r="B4984" s="10"/>
      <c r="D4984" s="9"/>
      <c r="E4984" s="9"/>
      <c r="F4984" s="9"/>
      <c r="G4984" s="9"/>
      <c r="H4984" s="9"/>
      <c r="I4984" s="9"/>
      <c r="J4984" s="9"/>
      <c r="K4984" s="9"/>
      <c r="L4984" s="9"/>
      <c r="M4984" s="9"/>
      <c r="N4984" s="9"/>
      <c r="O4984" s="9"/>
      <c r="P4984" s="9"/>
      <c r="Q4984" s="9"/>
      <c r="R4984" s="9"/>
      <c r="S4984" s="9"/>
      <c r="T4984" s="9"/>
      <c r="U4984" s="9"/>
      <c r="V4984" s="9"/>
      <c r="W4984" s="9"/>
      <c r="X4984" s="9"/>
      <c r="Y4984" s="9"/>
      <c r="Z4984" s="9"/>
      <c r="AA4984" s="9"/>
      <c r="AB4984" s="9"/>
      <c r="AC4984" s="9"/>
      <c r="AD4984" s="9"/>
      <c r="AE4984" s="9"/>
      <c r="AF4984" s="9"/>
      <c r="AG4984" s="9"/>
      <c r="AH4984" s="9"/>
      <c r="AI4984" s="9"/>
      <c r="AJ4984" s="9"/>
      <c r="AK4984" s="9"/>
      <c r="AL4984" s="9"/>
      <c r="AM4984" s="9"/>
      <c r="AN4984" s="9"/>
      <c r="AO4984" s="9"/>
      <c r="AP4984" s="9"/>
      <c r="AQ4984" s="9"/>
      <c r="AR4984" s="9"/>
      <c r="AS4984" s="9"/>
      <c r="AT4984" s="9"/>
      <c r="AU4984" s="9"/>
      <c r="AV4984" s="9"/>
      <c r="AW4984" s="9"/>
      <c r="AX4984" s="9"/>
      <c r="AY4984" s="9"/>
      <c r="AZ4984" s="9"/>
      <c r="BA4984" s="9"/>
      <c r="BB4984" s="9"/>
      <c r="BC4984" s="9"/>
      <c r="BD4984" s="9"/>
      <c r="BE4984" s="9"/>
      <c r="BF4984" s="9"/>
      <c r="BG4984" s="9"/>
      <c r="BH4984" s="9"/>
      <c r="BI4984" s="9"/>
      <c r="BJ4984" s="9"/>
      <c r="BK4984" s="9"/>
      <c r="BL4984" s="9"/>
      <c r="BM4984" s="9"/>
      <c r="BN4984" s="9"/>
      <c r="BO4984" s="9"/>
      <c r="BP4984" s="9"/>
      <c r="BQ4984" s="9"/>
      <c r="BR4984" s="9"/>
      <c r="BS4984" s="9"/>
      <c r="BT4984" s="9"/>
      <c r="BU4984" s="9"/>
      <c r="BV4984" s="9"/>
      <c r="BW4984" s="9"/>
      <c r="BX4984" s="9"/>
      <c r="BY4984" s="9"/>
      <c r="BZ4984" s="9"/>
    </row>
    <row r="4985" spans="1:78">
      <c r="A4985" s="9"/>
      <c r="B4985" s="10"/>
      <c r="D4985" s="9"/>
      <c r="E4985" s="9"/>
      <c r="F4985" s="9"/>
      <c r="G4985" s="9"/>
      <c r="H4985" s="9"/>
      <c r="I4985" s="9"/>
      <c r="J4985" s="9"/>
      <c r="K4985" s="9"/>
      <c r="L4985" s="9"/>
      <c r="M4985" s="9"/>
      <c r="N4985" s="9"/>
      <c r="O4985" s="9"/>
      <c r="P4985" s="9"/>
      <c r="Q4985" s="9"/>
      <c r="R4985" s="9"/>
      <c r="S4985" s="9"/>
      <c r="T4985" s="9"/>
      <c r="U4985" s="9"/>
      <c r="V4985" s="9"/>
      <c r="W4985" s="9"/>
      <c r="X4985" s="9"/>
      <c r="Y4985" s="9"/>
      <c r="Z4985" s="9"/>
      <c r="AA4985" s="9"/>
      <c r="AB4985" s="9"/>
      <c r="AC4985" s="9"/>
      <c r="AD4985" s="9"/>
      <c r="AE4985" s="9"/>
      <c r="AF4985" s="9"/>
      <c r="AG4985" s="9"/>
      <c r="AH4985" s="9"/>
      <c r="AI4985" s="9"/>
      <c r="AJ4985" s="9"/>
      <c r="AK4985" s="9"/>
      <c r="AL4985" s="9"/>
      <c r="AM4985" s="9"/>
      <c r="AN4985" s="9"/>
      <c r="AO4985" s="9"/>
      <c r="AP4985" s="9"/>
      <c r="AQ4985" s="9"/>
      <c r="AR4985" s="9"/>
      <c r="AS4985" s="9"/>
      <c r="AT4985" s="9"/>
      <c r="AU4985" s="9"/>
      <c r="AV4985" s="9"/>
      <c r="AW4985" s="9"/>
      <c r="AX4985" s="9"/>
      <c r="AY4985" s="9"/>
      <c r="AZ4985" s="9"/>
      <c r="BA4985" s="9"/>
      <c r="BB4985" s="9"/>
      <c r="BC4985" s="9"/>
      <c r="BD4985" s="9"/>
      <c r="BE4985" s="9"/>
      <c r="BF4985" s="9"/>
      <c r="BG4985" s="9"/>
      <c r="BH4985" s="9"/>
      <c r="BI4985" s="9"/>
      <c r="BJ4985" s="9"/>
      <c r="BK4985" s="9"/>
      <c r="BL4985" s="9"/>
      <c r="BM4985" s="9"/>
      <c r="BN4985" s="9"/>
      <c r="BO4985" s="9"/>
      <c r="BP4985" s="9"/>
      <c r="BQ4985" s="9"/>
      <c r="BR4985" s="9"/>
      <c r="BS4985" s="9"/>
      <c r="BT4985" s="9"/>
      <c r="BU4985" s="9"/>
      <c r="BV4985" s="9"/>
      <c r="BW4985" s="9"/>
      <c r="BX4985" s="9"/>
      <c r="BY4985" s="9"/>
      <c r="BZ4985" s="9"/>
    </row>
    <row r="4986" spans="1:78">
      <c r="A4986" s="9"/>
      <c r="B4986" s="10"/>
      <c r="D4986" s="9"/>
      <c r="E4986" s="9"/>
      <c r="F4986" s="9"/>
      <c r="G4986" s="9"/>
      <c r="H4986" s="9"/>
      <c r="I4986" s="9"/>
      <c r="J4986" s="9"/>
      <c r="K4986" s="9"/>
      <c r="L4986" s="9"/>
      <c r="M4986" s="9"/>
      <c r="N4986" s="9"/>
      <c r="O4986" s="9"/>
      <c r="P4986" s="9"/>
      <c r="Q4986" s="9"/>
      <c r="R4986" s="9"/>
      <c r="S4986" s="9"/>
      <c r="T4986" s="9"/>
      <c r="U4986" s="9"/>
      <c r="V4986" s="9"/>
      <c r="W4986" s="9"/>
      <c r="X4986" s="9"/>
      <c r="Y4986" s="9"/>
      <c r="Z4986" s="9"/>
      <c r="AA4986" s="9"/>
      <c r="AB4986" s="9"/>
      <c r="AC4986" s="9"/>
      <c r="AD4986" s="9"/>
      <c r="AE4986" s="9"/>
      <c r="AF4986" s="9"/>
      <c r="AG4986" s="9"/>
      <c r="AH4986" s="9"/>
      <c r="AI4986" s="9"/>
      <c r="AJ4986" s="9"/>
      <c r="AK4986" s="9"/>
      <c r="AL4986" s="9"/>
      <c r="AM4986" s="9"/>
      <c r="AN4986" s="9"/>
      <c r="AO4986" s="9"/>
      <c r="AP4986" s="9"/>
      <c r="AQ4986" s="9"/>
      <c r="AR4986" s="9"/>
      <c r="AS4986" s="9"/>
      <c r="AT4986" s="9"/>
      <c r="AU4986" s="9"/>
      <c r="AV4986" s="9"/>
      <c r="AW4986" s="9"/>
      <c r="AX4986" s="9"/>
      <c r="AY4986" s="9"/>
      <c r="AZ4986" s="9"/>
      <c r="BA4986" s="9"/>
      <c r="BB4986" s="9"/>
      <c r="BC4986" s="9"/>
      <c r="BD4986" s="9"/>
      <c r="BE4986" s="9"/>
      <c r="BF4986" s="9"/>
      <c r="BG4986" s="9"/>
      <c r="BH4986" s="9"/>
      <c r="BI4986" s="9"/>
      <c r="BJ4986" s="9"/>
      <c r="BK4986" s="9"/>
      <c r="BL4986" s="9"/>
      <c r="BM4986" s="9"/>
      <c r="BN4986" s="9"/>
      <c r="BO4986" s="9"/>
      <c r="BP4986" s="9"/>
      <c r="BQ4986" s="9"/>
      <c r="BR4986" s="9"/>
      <c r="BS4986" s="9"/>
      <c r="BT4986" s="9"/>
      <c r="BU4986" s="9"/>
      <c r="BV4986" s="9"/>
      <c r="BW4986" s="9"/>
      <c r="BX4986" s="9"/>
      <c r="BY4986" s="9"/>
      <c r="BZ4986" s="9"/>
    </row>
    <row r="4987" spans="1:78">
      <c r="A4987" s="9"/>
      <c r="B4987" s="10"/>
      <c r="D4987" s="9"/>
      <c r="E4987" s="9"/>
      <c r="F4987" s="9"/>
      <c r="G4987" s="9"/>
      <c r="H4987" s="9"/>
      <c r="I4987" s="9"/>
      <c r="J4987" s="9"/>
      <c r="K4987" s="9"/>
      <c r="L4987" s="9"/>
      <c r="M4987" s="9"/>
      <c r="N4987" s="9"/>
      <c r="O4987" s="9"/>
      <c r="P4987" s="9"/>
      <c r="Q4987" s="9"/>
      <c r="R4987" s="9"/>
      <c r="S4987" s="9"/>
      <c r="T4987" s="9"/>
      <c r="U4987" s="9"/>
      <c r="V4987" s="9"/>
      <c r="W4987" s="9"/>
      <c r="X4987" s="9"/>
      <c r="Y4987" s="9"/>
      <c r="Z4987" s="9"/>
      <c r="AA4987" s="9"/>
      <c r="AB4987" s="9"/>
      <c r="AC4987" s="9"/>
      <c r="AD4987" s="9"/>
      <c r="AE4987" s="9"/>
      <c r="AF4987" s="9"/>
      <c r="AG4987" s="9"/>
      <c r="AH4987" s="9"/>
      <c r="AI4987" s="9"/>
      <c r="AJ4987" s="9"/>
      <c r="AK4987" s="9"/>
      <c r="AL4987" s="9"/>
      <c r="AM4987" s="9"/>
      <c r="AN4987" s="9"/>
      <c r="AO4987" s="9"/>
      <c r="AP4987" s="9"/>
      <c r="AQ4987" s="9"/>
      <c r="AR4987" s="9"/>
      <c r="AS4987" s="9"/>
      <c r="AT4987" s="9"/>
      <c r="AU4987" s="9"/>
      <c r="AV4987" s="9"/>
      <c r="AW4987" s="9"/>
      <c r="AX4987" s="9"/>
      <c r="AY4987" s="9"/>
      <c r="AZ4987" s="9"/>
      <c r="BA4987" s="9"/>
      <c r="BB4987" s="9"/>
      <c r="BC4987" s="9"/>
      <c r="BD4987" s="9"/>
      <c r="BE4987" s="9"/>
      <c r="BF4987" s="9"/>
      <c r="BG4987" s="9"/>
      <c r="BH4987" s="9"/>
      <c r="BI4987" s="9"/>
      <c r="BJ4987" s="9"/>
      <c r="BK4987" s="9"/>
      <c r="BL4987" s="9"/>
      <c r="BM4987" s="9"/>
      <c r="BN4987" s="9"/>
      <c r="BO4987" s="9"/>
      <c r="BP4987" s="9"/>
      <c r="BQ4987" s="9"/>
      <c r="BR4987" s="9"/>
      <c r="BS4987" s="9"/>
      <c r="BT4987" s="9"/>
      <c r="BU4987" s="9"/>
      <c r="BV4987" s="9"/>
      <c r="BW4987" s="9"/>
      <c r="BX4987" s="9"/>
      <c r="BY4987" s="9"/>
      <c r="BZ4987" s="9"/>
    </row>
    <row r="4988" spans="1:78">
      <c r="A4988" s="9"/>
      <c r="B4988" s="10"/>
      <c r="D4988" s="9"/>
      <c r="E4988" s="9"/>
      <c r="F4988" s="9"/>
      <c r="G4988" s="9"/>
      <c r="H4988" s="9"/>
      <c r="I4988" s="9"/>
      <c r="J4988" s="9"/>
      <c r="K4988" s="9"/>
      <c r="L4988" s="9"/>
      <c r="M4988" s="9"/>
      <c r="N4988" s="9"/>
      <c r="O4988" s="9"/>
      <c r="P4988" s="9"/>
      <c r="Q4988" s="9"/>
      <c r="R4988" s="9"/>
      <c r="S4988" s="9"/>
      <c r="T4988" s="9"/>
      <c r="U4988" s="9"/>
      <c r="V4988" s="9"/>
      <c r="W4988" s="9"/>
      <c r="X4988" s="9"/>
      <c r="Y4988" s="9"/>
      <c r="Z4988" s="9"/>
      <c r="AA4988" s="9"/>
      <c r="AB4988" s="9"/>
      <c r="AC4988" s="9"/>
      <c r="AD4988" s="9"/>
      <c r="AE4988" s="9"/>
      <c r="AF4988" s="9"/>
      <c r="AG4988" s="9"/>
      <c r="AH4988" s="9"/>
      <c r="AI4988" s="9"/>
      <c r="AJ4988" s="9"/>
      <c r="AK4988" s="9"/>
      <c r="AL4988" s="9"/>
      <c r="AM4988" s="9"/>
      <c r="AN4988" s="9"/>
      <c r="AO4988" s="9"/>
      <c r="AP4988" s="9"/>
      <c r="AQ4988" s="9"/>
      <c r="AR4988" s="9"/>
      <c r="AS4988" s="9"/>
      <c r="AT4988" s="9"/>
      <c r="AU4988" s="9"/>
      <c r="AV4988" s="9"/>
      <c r="AW4988" s="9"/>
      <c r="AX4988" s="9"/>
      <c r="AY4988" s="9"/>
      <c r="AZ4988" s="9"/>
      <c r="BA4988" s="9"/>
      <c r="BB4988" s="9"/>
      <c r="BC4988" s="9"/>
      <c r="BD4988" s="9"/>
      <c r="BE4988" s="9"/>
      <c r="BF4988" s="9"/>
      <c r="BG4988" s="9"/>
      <c r="BH4988" s="9"/>
      <c r="BI4988" s="9"/>
      <c r="BJ4988" s="9"/>
      <c r="BK4988" s="9"/>
      <c r="BL4988" s="9"/>
      <c r="BM4988" s="9"/>
      <c r="BN4988" s="9"/>
      <c r="BO4988" s="9"/>
      <c r="BP4988" s="9"/>
      <c r="BQ4988" s="9"/>
      <c r="BR4988" s="9"/>
      <c r="BS4988" s="9"/>
      <c r="BT4988" s="9"/>
      <c r="BU4988" s="9"/>
      <c r="BV4988" s="9"/>
      <c r="BW4988" s="9"/>
      <c r="BX4988" s="9"/>
      <c r="BY4988" s="9"/>
      <c r="BZ4988" s="9"/>
    </row>
    <row r="4989" spans="1:78">
      <c r="A4989" s="9"/>
      <c r="B4989" s="10"/>
      <c r="D4989" s="9"/>
      <c r="E4989" s="9"/>
      <c r="F4989" s="9"/>
      <c r="G4989" s="9"/>
      <c r="H4989" s="9"/>
      <c r="I4989" s="9"/>
      <c r="J4989" s="9"/>
      <c r="K4989" s="9"/>
      <c r="L4989" s="9"/>
      <c r="M4989" s="9"/>
      <c r="N4989" s="9"/>
      <c r="O4989" s="9"/>
      <c r="P4989" s="9"/>
      <c r="Q4989" s="9"/>
      <c r="R4989" s="9"/>
      <c r="S4989" s="9"/>
      <c r="T4989" s="9"/>
      <c r="U4989" s="9"/>
      <c r="V4989" s="9"/>
      <c r="W4989" s="9"/>
      <c r="X4989" s="9"/>
      <c r="Y4989" s="9"/>
      <c r="Z4989" s="9"/>
      <c r="AA4989" s="9"/>
      <c r="AB4989" s="9"/>
      <c r="AC4989" s="9"/>
      <c r="AD4989" s="9"/>
      <c r="AE4989" s="9"/>
      <c r="AF4989" s="9"/>
      <c r="AG4989" s="9"/>
      <c r="AH4989" s="9"/>
      <c r="AI4989" s="9"/>
      <c r="AJ4989" s="9"/>
      <c r="AK4989" s="9"/>
      <c r="AL4989" s="9"/>
      <c r="AM4989" s="9"/>
      <c r="AN4989" s="9"/>
      <c r="AO4989" s="9"/>
      <c r="AP4989" s="9"/>
      <c r="AQ4989" s="9"/>
      <c r="AR4989" s="9"/>
      <c r="AS4989" s="9"/>
      <c r="AT4989" s="9"/>
      <c r="AU4989" s="9"/>
      <c r="AV4989" s="9"/>
      <c r="AW4989" s="9"/>
      <c r="AX4989" s="9"/>
      <c r="AY4989" s="9"/>
      <c r="AZ4989" s="9"/>
      <c r="BA4989" s="9"/>
      <c r="BB4989" s="9"/>
      <c r="BC4989" s="9"/>
      <c r="BD4989" s="9"/>
      <c r="BE4989" s="9"/>
      <c r="BF4989" s="9"/>
      <c r="BG4989" s="9"/>
      <c r="BH4989" s="9"/>
      <c r="BI4989" s="9"/>
      <c r="BJ4989" s="9"/>
      <c r="BK4989" s="9"/>
      <c r="BL4989" s="9"/>
      <c r="BM4989" s="9"/>
      <c r="BN4989" s="9"/>
      <c r="BO4989" s="9"/>
      <c r="BP4989" s="9"/>
      <c r="BQ4989" s="9"/>
      <c r="BR4989" s="9"/>
      <c r="BS4989" s="9"/>
      <c r="BT4989" s="9"/>
      <c r="BU4989" s="9"/>
      <c r="BV4989" s="9"/>
      <c r="BW4989" s="9"/>
      <c r="BX4989" s="9"/>
      <c r="BY4989" s="9"/>
      <c r="BZ4989" s="9"/>
    </row>
    <row r="4990" spans="1:78">
      <c r="A4990" s="9"/>
      <c r="B4990" s="10"/>
      <c r="D4990" s="9"/>
      <c r="E4990" s="9"/>
      <c r="F4990" s="9"/>
      <c r="G4990" s="9"/>
      <c r="H4990" s="9"/>
      <c r="I4990" s="9"/>
      <c r="J4990" s="9"/>
      <c r="K4990" s="9"/>
      <c r="L4990" s="9"/>
      <c r="M4990" s="9"/>
      <c r="N4990" s="9"/>
      <c r="O4990" s="9"/>
      <c r="P4990" s="9"/>
      <c r="Q4990" s="9"/>
      <c r="R4990" s="9"/>
      <c r="S4990" s="9"/>
      <c r="T4990" s="9"/>
      <c r="U4990" s="9"/>
      <c r="V4990" s="9"/>
      <c r="W4990" s="9"/>
      <c r="X4990" s="9"/>
      <c r="Y4990" s="9"/>
      <c r="Z4990" s="9"/>
      <c r="AA4990" s="9"/>
      <c r="AB4990" s="9"/>
      <c r="AC4990" s="9"/>
      <c r="AD4990" s="9"/>
      <c r="AE4990" s="9"/>
      <c r="AF4990" s="9"/>
      <c r="AG4990" s="9"/>
      <c r="AH4990" s="9"/>
      <c r="AI4990" s="9"/>
      <c r="AJ4990" s="9"/>
      <c r="AK4990" s="9"/>
      <c r="AL4990" s="9"/>
      <c r="AM4990" s="9"/>
      <c r="AN4990" s="9"/>
      <c r="AO4990" s="9"/>
      <c r="AP4990" s="9"/>
      <c r="AQ4990" s="9"/>
      <c r="AR4990" s="9"/>
      <c r="AS4990" s="9"/>
      <c r="AT4990" s="9"/>
      <c r="AU4990" s="9"/>
      <c r="AV4990" s="9"/>
      <c r="AW4990" s="9"/>
      <c r="AX4990" s="9"/>
      <c r="AY4990" s="9"/>
      <c r="AZ4990" s="9"/>
      <c r="BA4990" s="9"/>
      <c r="BB4990" s="9"/>
      <c r="BC4990" s="9"/>
      <c r="BD4990" s="9"/>
      <c r="BE4990" s="9"/>
      <c r="BF4990" s="9"/>
      <c r="BG4990" s="9"/>
      <c r="BH4990" s="9"/>
      <c r="BI4990" s="9"/>
      <c r="BJ4990" s="9"/>
      <c r="BK4990" s="9"/>
      <c r="BL4990" s="9"/>
      <c r="BM4990" s="9"/>
      <c r="BN4990" s="9"/>
      <c r="BO4990" s="9"/>
      <c r="BP4990" s="9"/>
      <c r="BQ4990" s="9"/>
      <c r="BR4990" s="9"/>
      <c r="BS4990" s="9"/>
      <c r="BT4990" s="9"/>
      <c r="BU4990" s="9"/>
      <c r="BV4990" s="9"/>
      <c r="BW4990" s="9"/>
      <c r="BX4990" s="9"/>
      <c r="BY4990" s="9"/>
      <c r="BZ4990" s="9"/>
    </row>
    <row r="4991" spans="1:78">
      <c r="A4991" s="9"/>
      <c r="B4991" s="10"/>
      <c r="D4991" s="9"/>
      <c r="E4991" s="9"/>
      <c r="F4991" s="9"/>
      <c r="G4991" s="9"/>
      <c r="H4991" s="9"/>
      <c r="I4991" s="9"/>
      <c r="J4991" s="9"/>
      <c r="K4991" s="9"/>
      <c r="L4991" s="9"/>
      <c r="M4991" s="9"/>
      <c r="N4991" s="9"/>
      <c r="O4991" s="9"/>
      <c r="P4991" s="9"/>
      <c r="Q4991" s="9"/>
      <c r="R4991" s="9"/>
      <c r="S4991" s="9"/>
      <c r="T4991" s="9"/>
      <c r="U4991" s="9"/>
      <c r="V4991" s="9"/>
      <c r="W4991" s="9"/>
      <c r="X4991" s="9"/>
      <c r="Y4991" s="9"/>
      <c r="Z4991" s="9"/>
      <c r="AA4991" s="9"/>
      <c r="AB4991" s="9"/>
      <c r="AC4991" s="9"/>
      <c r="AD4991" s="9"/>
      <c r="AE4991" s="9"/>
      <c r="AF4991" s="9"/>
      <c r="AG4991" s="9"/>
      <c r="AH4991" s="9"/>
      <c r="AI4991" s="9"/>
      <c r="AJ4991" s="9"/>
      <c r="AK4991" s="9"/>
      <c r="AL4991" s="9"/>
      <c r="AM4991" s="9"/>
      <c r="AN4991" s="9"/>
      <c r="AO4991" s="9"/>
      <c r="AP4991" s="9"/>
      <c r="AQ4991" s="9"/>
      <c r="AR4991" s="9"/>
      <c r="AS4991" s="9"/>
      <c r="AT4991" s="9"/>
      <c r="AU4991" s="9"/>
      <c r="AV4991" s="9"/>
      <c r="AW4991" s="9"/>
      <c r="AX4991" s="9"/>
      <c r="AY4991" s="9"/>
      <c r="AZ4991" s="9"/>
      <c r="BA4991" s="9"/>
      <c r="BB4991" s="9"/>
      <c r="BC4991" s="9"/>
      <c r="BD4991" s="9"/>
      <c r="BE4991" s="9"/>
      <c r="BF4991" s="9"/>
      <c r="BG4991" s="9"/>
      <c r="BH4991" s="9"/>
      <c r="BI4991" s="9"/>
      <c r="BJ4991" s="9"/>
      <c r="BK4991" s="9"/>
      <c r="BL4991" s="9"/>
      <c r="BM4991" s="9"/>
      <c r="BN4991" s="9"/>
      <c r="BO4991" s="9"/>
      <c r="BP4991" s="9"/>
      <c r="BQ4991" s="9"/>
      <c r="BR4991" s="9"/>
      <c r="BS4991" s="9"/>
      <c r="BT4991" s="9"/>
      <c r="BU4991" s="9"/>
      <c r="BV4991" s="9"/>
      <c r="BW4991" s="9"/>
      <c r="BX4991" s="9"/>
      <c r="BY4991" s="9"/>
      <c r="BZ4991" s="9"/>
    </row>
    <row r="4992" spans="1:78">
      <c r="A4992" s="9"/>
      <c r="B4992" s="10"/>
      <c r="D4992" s="9"/>
      <c r="E4992" s="9"/>
      <c r="F4992" s="9"/>
      <c r="G4992" s="9"/>
      <c r="H4992" s="9"/>
      <c r="I4992" s="9"/>
      <c r="J4992" s="9"/>
      <c r="K4992" s="9"/>
      <c r="L4992" s="9"/>
      <c r="M4992" s="9"/>
      <c r="N4992" s="9"/>
      <c r="O4992" s="9"/>
      <c r="P4992" s="9"/>
      <c r="Q4992" s="9"/>
      <c r="R4992" s="9"/>
      <c r="S4992" s="9"/>
      <c r="T4992" s="9"/>
      <c r="U4992" s="9"/>
      <c r="V4992" s="9"/>
      <c r="W4992" s="9"/>
      <c r="X4992" s="9"/>
      <c r="Y4992" s="9"/>
      <c r="Z4992" s="9"/>
      <c r="AA4992" s="9"/>
      <c r="AB4992" s="9"/>
      <c r="AC4992" s="9"/>
      <c r="AD4992" s="9"/>
      <c r="AE4992" s="9"/>
      <c r="AF4992" s="9"/>
      <c r="AG4992" s="9"/>
      <c r="AH4992" s="9"/>
      <c r="AI4992" s="9"/>
      <c r="AJ4992" s="9"/>
      <c r="AK4992" s="9"/>
      <c r="AL4992" s="9"/>
      <c r="AM4992" s="9"/>
      <c r="AN4992" s="9"/>
      <c r="AO4992" s="9"/>
      <c r="AP4992" s="9"/>
      <c r="AQ4992" s="9"/>
      <c r="AR4992" s="9"/>
      <c r="AS4992" s="9"/>
      <c r="AT4992" s="9"/>
      <c r="AU4992" s="9"/>
      <c r="AV4992" s="9"/>
      <c r="AW4992" s="9"/>
      <c r="AX4992" s="9"/>
      <c r="AY4992" s="9"/>
      <c r="AZ4992" s="9"/>
      <c r="BA4992" s="9"/>
      <c r="BB4992" s="9"/>
      <c r="BC4992" s="9"/>
      <c r="BD4992" s="9"/>
      <c r="BE4992" s="9"/>
      <c r="BF4992" s="9"/>
      <c r="BG4992" s="9"/>
      <c r="BH4992" s="9"/>
      <c r="BI4992" s="9"/>
      <c r="BJ4992" s="9"/>
      <c r="BK4992" s="9"/>
      <c r="BL4992" s="9"/>
      <c r="BM4992" s="9"/>
      <c r="BN4992" s="9"/>
      <c r="BO4992" s="9"/>
      <c r="BP4992" s="9"/>
      <c r="BQ4992" s="9"/>
      <c r="BR4992" s="9"/>
      <c r="BS4992" s="9"/>
      <c r="BT4992" s="9"/>
      <c r="BU4992" s="9"/>
      <c r="BV4992" s="9"/>
      <c r="BW4992" s="9"/>
      <c r="BX4992" s="9"/>
      <c r="BY4992" s="9"/>
      <c r="BZ4992" s="9"/>
    </row>
    <row r="4993" spans="1:78">
      <c r="A4993" s="9"/>
      <c r="B4993" s="10"/>
      <c r="D4993" s="9"/>
      <c r="E4993" s="9"/>
      <c r="F4993" s="9"/>
      <c r="G4993" s="9"/>
      <c r="H4993" s="9"/>
      <c r="I4993" s="9"/>
      <c r="J4993" s="9"/>
      <c r="K4993" s="9"/>
      <c r="L4993" s="9"/>
      <c r="M4993" s="9"/>
      <c r="N4993" s="9"/>
      <c r="O4993" s="9"/>
      <c r="P4993" s="9"/>
      <c r="Q4993" s="9"/>
      <c r="R4993" s="9"/>
      <c r="S4993" s="9"/>
      <c r="T4993" s="9"/>
      <c r="U4993" s="9"/>
      <c r="V4993" s="9"/>
      <c r="W4993" s="9"/>
      <c r="X4993" s="9"/>
      <c r="Y4993" s="9"/>
      <c r="Z4993" s="9"/>
      <c r="AA4993" s="9"/>
      <c r="AB4993" s="9"/>
      <c r="AC4993" s="9"/>
      <c r="AD4993" s="9"/>
      <c r="AE4993" s="9"/>
      <c r="AF4993" s="9"/>
      <c r="AG4993" s="9"/>
      <c r="AH4993" s="9"/>
      <c r="AI4993" s="9"/>
      <c r="AJ4993" s="9"/>
      <c r="AK4993" s="9"/>
      <c r="AL4993" s="9"/>
      <c r="AM4993" s="9"/>
      <c r="AN4993" s="9"/>
      <c r="AO4993" s="9"/>
      <c r="AP4993" s="9"/>
      <c r="AQ4993" s="9"/>
      <c r="AR4993" s="9"/>
      <c r="AS4993" s="9"/>
      <c r="AT4993" s="9"/>
      <c r="AU4993" s="9"/>
      <c r="AV4993" s="9"/>
      <c r="AW4993" s="9"/>
      <c r="AX4993" s="9"/>
      <c r="AY4993" s="9"/>
      <c r="AZ4993" s="9"/>
      <c r="BA4993" s="9"/>
      <c r="BB4993" s="9"/>
      <c r="BC4993" s="9"/>
      <c r="BD4993" s="9"/>
      <c r="BE4993" s="9"/>
      <c r="BF4993" s="9"/>
      <c r="BG4993" s="9"/>
      <c r="BH4993" s="9"/>
      <c r="BI4993" s="9"/>
      <c r="BJ4993" s="9"/>
      <c r="BK4993" s="9"/>
      <c r="BL4993" s="9"/>
      <c r="BM4993" s="9"/>
      <c r="BN4993" s="9"/>
      <c r="BO4993" s="9"/>
      <c r="BP4993" s="9"/>
      <c r="BQ4993" s="9"/>
      <c r="BR4993" s="9"/>
      <c r="BS4993" s="9"/>
      <c r="BT4993" s="9"/>
      <c r="BU4993" s="9"/>
      <c r="BV4993" s="9"/>
      <c r="BW4993" s="9"/>
      <c r="BX4993" s="9"/>
      <c r="BY4993" s="9"/>
      <c r="BZ4993" s="9"/>
    </row>
    <row r="4994" spans="1:78">
      <c r="A4994" s="9"/>
      <c r="B4994" s="10"/>
      <c r="D4994" s="9"/>
      <c r="E4994" s="9"/>
      <c r="F4994" s="9"/>
      <c r="G4994" s="9"/>
      <c r="H4994" s="9"/>
      <c r="I4994" s="9"/>
      <c r="J4994" s="9"/>
      <c r="K4994" s="9"/>
      <c r="L4994" s="9"/>
      <c r="M4994" s="9"/>
      <c r="N4994" s="9"/>
      <c r="O4994" s="9"/>
      <c r="P4994" s="9"/>
      <c r="Q4994" s="9"/>
      <c r="R4994" s="9"/>
      <c r="S4994" s="9"/>
      <c r="T4994" s="9"/>
      <c r="U4994" s="9"/>
      <c r="V4994" s="9"/>
      <c r="W4994" s="9"/>
      <c r="X4994" s="9"/>
      <c r="Y4994" s="9"/>
      <c r="Z4994" s="9"/>
      <c r="AA4994" s="9"/>
      <c r="AB4994" s="9"/>
      <c r="AC4994" s="9"/>
      <c r="AD4994" s="9"/>
      <c r="AE4994" s="9"/>
      <c r="AF4994" s="9"/>
      <c r="AG4994" s="9"/>
      <c r="AH4994" s="9"/>
      <c r="AI4994" s="9"/>
      <c r="AJ4994" s="9"/>
      <c r="AK4994" s="9"/>
      <c r="AL4994" s="9"/>
      <c r="AM4994" s="9"/>
      <c r="AN4994" s="9"/>
      <c r="AO4994" s="9"/>
      <c r="AP4994" s="9"/>
      <c r="AQ4994" s="9"/>
      <c r="AR4994" s="9"/>
      <c r="AS4994" s="9"/>
      <c r="AT4994" s="9"/>
      <c r="AU4994" s="9"/>
      <c r="AV4994" s="9"/>
      <c r="AW4994" s="9"/>
      <c r="AX4994" s="9"/>
      <c r="AY4994" s="9"/>
      <c r="AZ4994" s="9"/>
      <c r="BA4994" s="9"/>
      <c r="BB4994" s="9"/>
      <c r="BC4994" s="9"/>
      <c r="BD4994" s="9"/>
      <c r="BE4994" s="9"/>
      <c r="BF4994" s="9"/>
      <c r="BG4994" s="9"/>
      <c r="BH4994" s="9"/>
      <c r="BI4994" s="9"/>
      <c r="BJ4994" s="9"/>
      <c r="BK4994" s="9"/>
      <c r="BL4994" s="9"/>
      <c r="BM4994" s="9"/>
      <c r="BN4994" s="9"/>
      <c r="BO4994" s="9"/>
      <c r="BP4994" s="9"/>
      <c r="BQ4994" s="9"/>
      <c r="BR4994" s="9"/>
      <c r="BS4994" s="9"/>
      <c r="BT4994" s="9"/>
      <c r="BU4994" s="9"/>
      <c r="BV4994" s="9"/>
      <c r="BW4994" s="9"/>
      <c r="BX4994" s="9"/>
      <c r="BY4994" s="9"/>
      <c r="BZ4994" s="9"/>
    </row>
    <row r="4995" spans="1:78">
      <c r="A4995" s="9"/>
      <c r="B4995" s="10"/>
      <c r="D4995" s="9"/>
      <c r="E4995" s="9"/>
      <c r="F4995" s="9"/>
      <c r="G4995" s="9"/>
      <c r="H4995" s="9"/>
      <c r="I4995" s="9"/>
      <c r="J4995" s="9"/>
      <c r="K4995" s="9"/>
      <c r="L4995" s="9"/>
      <c r="M4995" s="9"/>
      <c r="N4995" s="9"/>
      <c r="O4995" s="9"/>
      <c r="P4995" s="9"/>
      <c r="Q4995" s="9"/>
      <c r="R4995" s="9"/>
      <c r="S4995" s="9"/>
      <c r="T4995" s="9"/>
      <c r="U4995" s="9"/>
      <c r="V4995" s="9"/>
      <c r="W4995" s="9"/>
      <c r="X4995" s="9"/>
      <c r="Y4995" s="9"/>
      <c r="Z4995" s="9"/>
      <c r="AA4995" s="9"/>
      <c r="AB4995" s="9"/>
      <c r="AC4995" s="9"/>
      <c r="AD4995" s="9"/>
      <c r="AE4995" s="9"/>
      <c r="AF4995" s="9"/>
      <c r="AG4995" s="9"/>
      <c r="AH4995" s="9"/>
      <c r="AI4995" s="9"/>
      <c r="AJ4995" s="9"/>
      <c r="AK4995" s="9"/>
      <c r="AL4995" s="9"/>
      <c r="AM4995" s="9"/>
      <c r="AN4995" s="9"/>
      <c r="AO4995" s="9"/>
      <c r="AP4995" s="9"/>
      <c r="AQ4995" s="9"/>
      <c r="AR4995" s="9"/>
      <c r="AS4995" s="9"/>
      <c r="AT4995" s="9"/>
      <c r="AU4995" s="9"/>
      <c r="AV4995" s="9"/>
      <c r="AW4995" s="9"/>
      <c r="AX4995" s="9"/>
      <c r="AY4995" s="9"/>
      <c r="AZ4995" s="9"/>
      <c r="BA4995" s="9"/>
      <c r="BB4995" s="9"/>
      <c r="BC4995" s="9"/>
      <c r="BD4995" s="9"/>
      <c r="BE4995" s="9"/>
      <c r="BF4995" s="9"/>
      <c r="BG4995" s="9"/>
      <c r="BH4995" s="9"/>
      <c r="BI4995" s="9"/>
      <c r="BJ4995" s="9"/>
      <c r="BK4995" s="9"/>
      <c r="BL4995" s="9"/>
      <c r="BM4995" s="9"/>
      <c r="BN4995" s="9"/>
      <c r="BO4995" s="9"/>
      <c r="BP4995" s="9"/>
      <c r="BQ4995" s="9"/>
      <c r="BR4995" s="9"/>
      <c r="BS4995" s="9"/>
      <c r="BT4995" s="9"/>
      <c r="BU4995" s="9"/>
      <c r="BV4995" s="9"/>
      <c r="BW4995" s="9"/>
      <c r="BX4995" s="9"/>
      <c r="BY4995" s="9"/>
      <c r="BZ4995" s="9"/>
    </row>
    <row r="4996" spans="1:78">
      <c r="A4996" s="9"/>
      <c r="B4996" s="10"/>
      <c r="D4996" s="9"/>
      <c r="E4996" s="9"/>
      <c r="F4996" s="9"/>
      <c r="G4996" s="9"/>
      <c r="H4996" s="9"/>
      <c r="I4996" s="9"/>
      <c r="J4996" s="9"/>
      <c r="K4996" s="9"/>
      <c r="L4996" s="9"/>
      <c r="M4996" s="9"/>
      <c r="N4996" s="9"/>
      <c r="O4996" s="9"/>
      <c r="P4996" s="9"/>
      <c r="Q4996" s="9"/>
      <c r="R4996" s="9"/>
      <c r="S4996" s="9"/>
      <c r="T4996" s="9"/>
      <c r="U4996" s="9"/>
      <c r="V4996" s="9"/>
      <c r="W4996" s="9"/>
      <c r="X4996" s="9"/>
      <c r="Y4996" s="9"/>
      <c r="Z4996" s="9"/>
      <c r="AA4996" s="9"/>
      <c r="AB4996" s="9"/>
      <c r="AC4996" s="9"/>
      <c r="AD4996" s="9"/>
      <c r="AE4996" s="9"/>
      <c r="AF4996" s="9"/>
      <c r="AG4996" s="9"/>
      <c r="AH4996" s="9"/>
      <c r="AI4996" s="9"/>
      <c r="AJ4996" s="9"/>
      <c r="AK4996" s="9"/>
      <c r="AL4996" s="9"/>
      <c r="AM4996" s="9"/>
      <c r="AN4996" s="9"/>
      <c r="AO4996" s="9"/>
      <c r="AP4996" s="9"/>
      <c r="AQ4996" s="9"/>
      <c r="AR4996" s="9"/>
      <c r="AS4996" s="9"/>
      <c r="AT4996" s="9"/>
      <c r="AU4996" s="9"/>
      <c r="AV4996" s="9"/>
      <c r="AW4996" s="9"/>
      <c r="AX4996" s="9"/>
      <c r="AY4996" s="9"/>
      <c r="AZ4996" s="9"/>
      <c r="BA4996" s="9"/>
      <c r="BB4996" s="9"/>
      <c r="BC4996" s="9"/>
      <c r="BD4996" s="9"/>
      <c r="BE4996" s="9"/>
      <c r="BF4996" s="9"/>
      <c r="BG4996" s="9"/>
      <c r="BH4996" s="9"/>
      <c r="BI4996" s="9"/>
      <c r="BJ4996" s="9"/>
      <c r="BK4996" s="9"/>
      <c r="BL4996" s="9"/>
      <c r="BM4996" s="9"/>
      <c r="BN4996" s="9"/>
      <c r="BO4996" s="9"/>
      <c r="BP4996" s="9"/>
      <c r="BQ4996" s="9"/>
      <c r="BR4996" s="9"/>
      <c r="BS4996" s="9"/>
      <c r="BT4996" s="9"/>
      <c r="BU4996" s="9"/>
      <c r="BV4996" s="9"/>
      <c r="BW4996" s="9"/>
      <c r="BX4996" s="9"/>
      <c r="BY4996" s="9"/>
      <c r="BZ4996" s="9"/>
    </row>
    <row r="4997" spans="1:78">
      <c r="A4997" s="9"/>
      <c r="B4997" s="10"/>
      <c r="D4997" s="9"/>
      <c r="E4997" s="9"/>
      <c r="F4997" s="9"/>
      <c r="G4997" s="9"/>
      <c r="H4997" s="9"/>
      <c r="I4997" s="9"/>
      <c r="J4997" s="9"/>
      <c r="K4997" s="9"/>
      <c r="L4997" s="9"/>
      <c r="M4997" s="9"/>
      <c r="N4997" s="9"/>
      <c r="O4997" s="9"/>
      <c r="P4997" s="9"/>
      <c r="Q4997" s="9"/>
      <c r="R4997" s="9"/>
      <c r="S4997" s="9"/>
      <c r="T4997" s="9"/>
      <c r="U4997" s="9"/>
      <c r="V4997" s="9"/>
      <c r="W4997" s="9"/>
      <c r="X4997" s="9"/>
      <c r="Y4997" s="9"/>
      <c r="Z4997" s="9"/>
      <c r="AA4997" s="9"/>
      <c r="AB4997" s="9"/>
      <c r="AC4997" s="9"/>
      <c r="AD4997" s="9"/>
      <c r="AE4997" s="9"/>
      <c r="AF4997" s="9"/>
      <c r="AG4997" s="9"/>
      <c r="AH4997" s="9"/>
      <c r="AI4997" s="9"/>
      <c r="AJ4997" s="9"/>
      <c r="AK4997" s="9"/>
      <c r="AL4997" s="9"/>
      <c r="AM4997" s="9"/>
      <c r="AN4997" s="9"/>
      <c r="AO4997" s="9"/>
      <c r="AP4997" s="9"/>
      <c r="AQ4997" s="9"/>
      <c r="AR4997" s="9"/>
      <c r="AS4997" s="9"/>
      <c r="AT4997" s="9"/>
      <c r="AU4997" s="9"/>
      <c r="AV4997" s="9"/>
      <c r="AW4997" s="9"/>
      <c r="AX4997" s="9"/>
      <c r="AY4997" s="9"/>
      <c r="AZ4997" s="9"/>
      <c r="BA4997" s="9"/>
      <c r="BB4997" s="9"/>
      <c r="BC4997" s="9"/>
      <c r="BD4997" s="9"/>
      <c r="BE4997" s="9"/>
      <c r="BF4997" s="9"/>
      <c r="BG4997" s="9"/>
      <c r="BH4997" s="9"/>
      <c r="BI4997" s="9"/>
      <c r="BJ4997" s="9"/>
      <c r="BK4997" s="9"/>
      <c r="BL4997" s="9"/>
      <c r="BM4997" s="9"/>
      <c r="BN4997" s="9"/>
      <c r="BO4997" s="9"/>
      <c r="BP4997" s="9"/>
      <c r="BQ4997" s="9"/>
      <c r="BR4997" s="9"/>
      <c r="BS4997" s="9"/>
      <c r="BT4997" s="9"/>
      <c r="BU4997" s="9"/>
      <c r="BV4997" s="9"/>
      <c r="BW4997" s="9"/>
      <c r="BX4997" s="9"/>
      <c r="BY4997" s="9"/>
      <c r="BZ4997" s="9"/>
    </row>
    <row r="4998" spans="1:78">
      <c r="A4998" s="9"/>
      <c r="B4998" s="10"/>
      <c r="D4998" s="9"/>
      <c r="E4998" s="9"/>
      <c r="F4998" s="9"/>
      <c r="G4998" s="9"/>
      <c r="H4998" s="9"/>
      <c r="I4998" s="9"/>
      <c r="J4998" s="9"/>
      <c r="K4998" s="9"/>
      <c r="L4998" s="9"/>
      <c r="M4998" s="9"/>
      <c r="N4998" s="9"/>
      <c r="O4998" s="9"/>
      <c r="P4998" s="9"/>
      <c r="Q4998" s="9"/>
      <c r="R4998" s="9"/>
      <c r="S4998" s="9"/>
      <c r="T4998" s="9"/>
      <c r="U4998" s="9"/>
      <c r="V4998" s="9"/>
      <c r="W4998" s="9"/>
      <c r="X4998" s="9"/>
      <c r="Y4998" s="9"/>
      <c r="Z4998" s="9"/>
      <c r="AA4998" s="9"/>
      <c r="AB4998" s="9"/>
      <c r="AC4998" s="9"/>
      <c r="AD4998" s="9"/>
      <c r="AE4998" s="9"/>
      <c r="AF4998" s="9"/>
      <c r="AG4998" s="9"/>
      <c r="AH4998" s="9"/>
      <c r="AI4998" s="9"/>
      <c r="AJ4998" s="9"/>
      <c r="AK4998" s="9"/>
      <c r="AL4998" s="9"/>
      <c r="AM4998" s="9"/>
      <c r="AN4998" s="9"/>
      <c r="AO4998" s="9"/>
      <c r="AP4998" s="9"/>
      <c r="AQ4998" s="9"/>
      <c r="AR4998" s="9"/>
      <c r="AS4998" s="9"/>
      <c r="AT4998" s="9"/>
      <c r="AU4998" s="9"/>
      <c r="AV4998" s="9"/>
      <c r="AW4998" s="9"/>
      <c r="AX4998" s="9"/>
      <c r="AY4998" s="9"/>
      <c r="AZ4998" s="9"/>
      <c r="BA4998" s="9"/>
      <c r="BB4998" s="9"/>
      <c r="BC4998" s="9"/>
      <c r="BD4998" s="9"/>
      <c r="BE4998" s="9"/>
      <c r="BF4998" s="9"/>
      <c r="BG4998" s="9"/>
      <c r="BH4998" s="9"/>
      <c r="BI4998" s="9"/>
      <c r="BJ4998" s="9"/>
      <c r="BK4998" s="9"/>
      <c r="BL4998" s="9"/>
      <c r="BM4998" s="9"/>
      <c r="BN4998" s="9"/>
      <c r="BO4998" s="9"/>
      <c r="BP4998" s="9"/>
      <c r="BQ4998" s="9"/>
      <c r="BR4998" s="9"/>
      <c r="BS4998" s="9"/>
      <c r="BT4998" s="9"/>
      <c r="BU4998" s="9"/>
      <c r="BV4998" s="9"/>
      <c r="BW4998" s="9"/>
      <c r="BX4998" s="9"/>
      <c r="BY4998" s="9"/>
      <c r="BZ4998" s="9"/>
    </row>
    <row r="4999" spans="1:78">
      <c r="A4999" s="9"/>
      <c r="B4999" s="10"/>
      <c r="D4999" s="9"/>
      <c r="E4999" s="9"/>
      <c r="F4999" s="9"/>
      <c r="G4999" s="9"/>
      <c r="H4999" s="9"/>
      <c r="I4999" s="9"/>
      <c r="J4999" s="9"/>
      <c r="K4999" s="9"/>
      <c r="L4999" s="9"/>
      <c r="M4999" s="9"/>
      <c r="N4999" s="9"/>
      <c r="O4999" s="9"/>
      <c r="P4999" s="9"/>
      <c r="Q4999" s="9"/>
      <c r="R4999" s="9"/>
      <c r="S4999" s="9"/>
      <c r="T4999" s="9"/>
      <c r="U4999" s="9"/>
      <c r="V4999" s="9"/>
      <c r="W4999" s="9"/>
      <c r="X4999" s="9"/>
      <c r="Y4999" s="9"/>
      <c r="Z4999" s="9"/>
      <c r="AA4999" s="9"/>
      <c r="AB4999" s="9"/>
      <c r="AC4999" s="9"/>
      <c r="AD4999" s="9"/>
      <c r="AE4999" s="9"/>
      <c r="AF4999" s="9"/>
      <c r="AG4999" s="9"/>
      <c r="AH4999" s="9"/>
      <c r="AI4999" s="9"/>
      <c r="AJ4999" s="9"/>
      <c r="AK4999" s="9"/>
      <c r="AL4999" s="9"/>
      <c r="AM4999" s="9"/>
      <c r="AN4999" s="9"/>
      <c r="AO4999" s="9"/>
      <c r="AP4999" s="9"/>
      <c r="AQ4999" s="9"/>
      <c r="AR4999" s="9"/>
      <c r="AS4999" s="9"/>
      <c r="AT4999" s="9"/>
      <c r="AU4999" s="9"/>
      <c r="AV4999" s="9"/>
      <c r="AW4999" s="9"/>
      <c r="AX4999" s="9"/>
      <c r="AY4999" s="9"/>
      <c r="AZ4999" s="9"/>
      <c r="BA4999" s="9"/>
      <c r="BB4999" s="9"/>
      <c r="BC4999" s="9"/>
      <c r="BD4999" s="9"/>
      <c r="BE4999" s="9"/>
      <c r="BF4999" s="9"/>
      <c r="BG4999" s="9"/>
      <c r="BH4999" s="9"/>
      <c r="BI4999" s="9"/>
      <c r="BJ4999" s="9"/>
      <c r="BK4999" s="9"/>
      <c r="BL4999" s="9"/>
      <c r="BM4999" s="9"/>
      <c r="BN4999" s="9"/>
      <c r="BO4999" s="9"/>
      <c r="BP4999" s="9"/>
      <c r="BQ4999" s="9"/>
      <c r="BR4999" s="9"/>
      <c r="BS4999" s="9"/>
      <c r="BT4999" s="9"/>
      <c r="BU4999" s="9"/>
      <c r="BV4999" s="9"/>
      <c r="BW4999" s="9"/>
      <c r="BX4999" s="9"/>
      <c r="BY4999" s="9"/>
      <c r="BZ4999" s="9"/>
    </row>
    <row r="5000" spans="1:78">
      <c r="A5000" s="9"/>
      <c r="B5000" s="10"/>
      <c r="D5000" s="9"/>
      <c r="E5000" s="9"/>
      <c r="F5000" s="9"/>
      <c r="G5000" s="9"/>
      <c r="H5000" s="9"/>
      <c r="I5000" s="9"/>
      <c r="J5000" s="9"/>
      <c r="K5000" s="9"/>
      <c r="L5000" s="9"/>
      <c r="M5000" s="9"/>
      <c r="N5000" s="9"/>
      <c r="O5000" s="9"/>
      <c r="P5000" s="9"/>
      <c r="Q5000" s="9"/>
      <c r="R5000" s="9"/>
      <c r="S5000" s="9"/>
      <c r="T5000" s="9"/>
      <c r="U5000" s="9"/>
      <c r="V5000" s="9"/>
      <c r="W5000" s="9"/>
      <c r="X5000" s="9"/>
      <c r="Y5000" s="9"/>
      <c r="Z5000" s="9"/>
      <c r="AA5000" s="9"/>
      <c r="AB5000" s="9"/>
      <c r="AC5000" s="9"/>
      <c r="AD5000" s="9"/>
      <c r="AE5000" s="9"/>
      <c r="AF5000" s="9"/>
      <c r="AG5000" s="9"/>
      <c r="AH5000" s="9"/>
      <c r="AI5000" s="9"/>
      <c r="AJ5000" s="9"/>
      <c r="AK5000" s="9"/>
      <c r="AL5000" s="9"/>
      <c r="AM5000" s="9"/>
      <c r="AN5000" s="9"/>
      <c r="AO5000" s="9"/>
      <c r="AP5000" s="9"/>
      <c r="AQ5000" s="9"/>
      <c r="AR5000" s="9"/>
      <c r="AS5000" s="9"/>
      <c r="AT5000" s="9"/>
      <c r="AU5000" s="9"/>
      <c r="AV5000" s="9"/>
      <c r="AW5000" s="9"/>
      <c r="AX5000" s="9"/>
      <c r="AY5000" s="9"/>
      <c r="AZ5000" s="9"/>
      <c r="BA5000" s="9"/>
      <c r="BB5000" s="9"/>
      <c r="BC5000" s="9"/>
      <c r="BD5000" s="9"/>
      <c r="BE5000" s="9"/>
      <c r="BF5000" s="9"/>
      <c r="BG5000" s="9"/>
      <c r="BH5000" s="9"/>
      <c r="BI5000" s="9"/>
      <c r="BJ5000" s="9"/>
      <c r="BK5000" s="9"/>
      <c r="BL5000" s="9"/>
      <c r="BM5000" s="9"/>
      <c r="BN5000" s="9"/>
      <c r="BO5000" s="9"/>
      <c r="BP5000" s="9"/>
      <c r="BQ5000" s="9"/>
      <c r="BR5000" s="9"/>
      <c r="BS5000" s="9"/>
      <c r="BT5000" s="9"/>
      <c r="BU5000" s="9"/>
      <c r="BV5000" s="9"/>
      <c r="BW5000" s="9"/>
      <c r="BX5000" s="9"/>
      <c r="BY5000" s="9"/>
      <c r="BZ5000" s="9"/>
    </row>
    <row r="5001" spans="1:78">
      <c r="A5001" s="9"/>
      <c r="B5001" s="10"/>
      <c r="D5001" s="9"/>
      <c r="E5001" s="9"/>
      <c r="F5001" s="9"/>
      <c r="G5001" s="9"/>
      <c r="H5001" s="9"/>
      <c r="I5001" s="9"/>
      <c r="J5001" s="9"/>
      <c r="K5001" s="9"/>
      <c r="L5001" s="9"/>
      <c r="M5001" s="9"/>
      <c r="N5001" s="9"/>
      <c r="O5001" s="9"/>
      <c r="P5001" s="9"/>
      <c r="Q5001" s="9"/>
      <c r="R5001" s="9"/>
      <c r="S5001" s="9"/>
      <c r="T5001" s="9"/>
      <c r="U5001" s="9"/>
      <c r="V5001" s="9"/>
      <c r="W5001" s="9"/>
      <c r="X5001" s="9"/>
      <c r="Y5001" s="9"/>
      <c r="Z5001" s="9"/>
      <c r="AA5001" s="9"/>
      <c r="AB5001" s="9"/>
      <c r="AC5001" s="9"/>
      <c r="AD5001" s="9"/>
      <c r="AE5001" s="9"/>
      <c r="AF5001" s="9"/>
      <c r="AG5001" s="9"/>
      <c r="AH5001" s="9"/>
      <c r="AI5001" s="9"/>
      <c r="AJ5001" s="9"/>
      <c r="AK5001" s="9"/>
      <c r="AL5001" s="9"/>
      <c r="AM5001" s="9"/>
      <c r="AN5001" s="9"/>
      <c r="AO5001" s="9"/>
      <c r="AP5001" s="9"/>
      <c r="AQ5001" s="9"/>
      <c r="AR5001" s="9"/>
      <c r="AS5001" s="9"/>
      <c r="AT5001" s="9"/>
      <c r="AU5001" s="9"/>
      <c r="AV5001" s="9"/>
      <c r="AW5001" s="9"/>
      <c r="AX5001" s="9"/>
      <c r="AY5001" s="9"/>
      <c r="AZ5001" s="9"/>
      <c r="BA5001" s="9"/>
      <c r="BB5001" s="9"/>
      <c r="BC5001" s="9"/>
      <c r="BD5001" s="9"/>
      <c r="BE5001" s="9"/>
      <c r="BF5001" s="9"/>
      <c r="BG5001" s="9"/>
      <c r="BH5001" s="9"/>
      <c r="BI5001" s="9"/>
      <c r="BJ5001" s="9"/>
      <c r="BK5001" s="9"/>
      <c r="BL5001" s="9"/>
      <c r="BM5001" s="9"/>
      <c r="BN5001" s="9"/>
      <c r="BO5001" s="9"/>
      <c r="BP5001" s="9"/>
      <c r="BQ5001" s="9"/>
      <c r="BR5001" s="9"/>
      <c r="BS5001" s="9"/>
      <c r="BT5001" s="9"/>
      <c r="BU5001" s="9"/>
      <c r="BV5001" s="9"/>
      <c r="BW5001" s="9"/>
      <c r="BX5001" s="9"/>
      <c r="BY5001" s="9"/>
      <c r="BZ5001" s="9"/>
    </row>
    <row r="5002" spans="1:78">
      <c r="A5002" s="9"/>
      <c r="B5002" s="10"/>
      <c r="D5002" s="9"/>
      <c r="E5002" s="9"/>
      <c r="F5002" s="9"/>
      <c r="G5002" s="9"/>
      <c r="H5002" s="9"/>
      <c r="I5002" s="9"/>
      <c r="J5002" s="9"/>
      <c r="K5002" s="9"/>
      <c r="L5002" s="9"/>
      <c r="M5002" s="9"/>
      <c r="N5002" s="9"/>
      <c r="O5002" s="9"/>
      <c r="P5002" s="9"/>
      <c r="Q5002" s="9"/>
      <c r="R5002" s="9"/>
      <c r="S5002" s="9"/>
      <c r="T5002" s="9"/>
      <c r="U5002" s="9"/>
      <c r="V5002" s="9"/>
      <c r="W5002" s="9"/>
      <c r="X5002" s="9"/>
      <c r="Y5002" s="9"/>
      <c r="Z5002" s="9"/>
      <c r="AA5002" s="9"/>
      <c r="AB5002" s="9"/>
      <c r="AC5002" s="9"/>
      <c r="AD5002" s="9"/>
      <c r="AE5002" s="9"/>
      <c r="AF5002" s="9"/>
      <c r="AG5002" s="9"/>
      <c r="AH5002" s="9"/>
      <c r="AI5002" s="9"/>
      <c r="AJ5002" s="9"/>
      <c r="AK5002" s="9"/>
      <c r="AL5002" s="9"/>
      <c r="AM5002" s="9"/>
      <c r="AN5002" s="9"/>
      <c r="AO5002" s="9"/>
      <c r="AP5002" s="9"/>
      <c r="AQ5002" s="9"/>
      <c r="AR5002" s="9"/>
      <c r="AS5002" s="9"/>
      <c r="AT5002" s="9"/>
      <c r="AU5002" s="9"/>
      <c r="AV5002" s="9"/>
      <c r="AW5002" s="9"/>
      <c r="AX5002" s="9"/>
      <c r="AY5002" s="9"/>
      <c r="AZ5002" s="9"/>
      <c r="BA5002" s="9"/>
      <c r="BB5002" s="9"/>
      <c r="BC5002" s="9"/>
      <c r="BD5002" s="9"/>
      <c r="BE5002" s="9"/>
      <c r="BF5002" s="9"/>
      <c r="BG5002" s="9"/>
      <c r="BH5002" s="9"/>
      <c r="BI5002" s="9"/>
      <c r="BJ5002" s="9"/>
      <c r="BK5002" s="9"/>
      <c r="BL5002" s="9"/>
      <c r="BM5002" s="9"/>
      <c r="BN5002" s="9"/>
      <c r="BO5002" s="9"/>
      <c r="BP5002" s="9"/>
      <c r="BQ5002" s="9"/>
      <c r="BR5002" s="9"/>
      <c r="BS5002" s="9"/>
      <c r="BT5002" s="9"/>
      <c r="BU5002" s="9"/>
      <c r="BV5002" s="9"/>
      <c r="BW5002" s="9"/>
      <c r="BX5002" s="9"/>
      <c r="BY5002" s="9"/>
      <c r="BZ5002" s="9"/>
    </row>
    <row r="5003" spans="1:78">
      <c r="A5003" s="9"/>
      <c r="B5003" s="10"/>
      <c r="D5003" s="9"/>
      <c r="E5003" s="9"/>
      <c r="F5003" s="9"/>
      <c r="G5003" s="9"/>
      <c r="H5003" s="9"/>
      <c r="I5003" s="9"/>
      <c r="J5003" s="9"/>
      <c r="K5003" s="9"/>
      <c r="L5003" s="9"/>
      <c r="M5003" s="9"/>
      <c r="N5003" s="9"/>
      <c r="O5003" s="9"/>
      <c r="P5003" s="9"/>
      <c r="Q5003" s="9"/>
      <c r="R5003" s="9"/>
      <c r="S5003" s="9"/>
      <c r="T5003" s="9"/>
      <c r="U5003" s="9"/>
      <c r="V5003" s="9"/>
      <c r="W5003" s="9"/>
      <c r="X5003" s="9"/>
      <c r="Y5003" s="9"/>
      <c r="Z5003" s="9"/>
      <c r="AA5003" s="9"/>
      <c r="AB5003" s="9"/>
      <c r="AC5003" s="9"/>
      <c r="AD5003" s="9"/>
      <c r="AE5003" s="9"/>
      <c r="AF5003" s="9"/>
      <c r="AG5003" s="9"/>
      <c r="AH5003" s="9"/>
      <c r="AI5003" s="9"/>
      <c r="AJ5003" s="9"/>
      <c r="AK5003" s="9"/>
      <c r="AL5003" s="9"/>
      <c r="AM5003" s="9"/>
      <c r="AN5003" s="9"/>
      <c r="AO5003" s="9"/>
      <c r="AP5003" s="9"/>
      <c r="AQ5003" s="9"/>
      <c r="AR5003" s="9"/>
      <c r="AS5003" s="9"/>
      <c r="AT5003" s="9"/>
      <c r="AU5003" s="9"/>
      <c r="AV5003" s="9"/>
      <c r="AW5003" s="9"/>
      <c r="AX5003" s="9"/>
      <c r="AY5003" s="9"/>
      <c r="AZ5003" s="9"/>
      <c r="BA5003" s="9"/>
      <c r="BB5003" s="9"/>
      <c r="BC5003" s="9"/>
      <c r="BD5003" s="9"/>
      <c r="BE5003" s="9"/>
      <c r="BF5003" s="9"/>
      <c r="BG5003" s="9"/>
      <c r="BH5003" s="9"/>
      <c r="BI5003" s="9"/>
      <c r="BJ5003" s="9"/>
      <c r="BK5003" s="9"/>
      <c r="BL5003" s="9"/>
      <c r="BM5003" s="9"/>
      <c r="BN5003" s="9"/>
      <c r="BO5003" s="9"/>
      <c r="BP5003" s="9"/>
      <c r="BQ5003" s="9"/>
      <c r="BR5003" s="9"/>
      <c r="BS5003" s="9"/>
      <c r="BT5003" s="9"/>
      <c r="BU5003" s="9"/>
      <c r="BV5003" s="9"/>
      <c r="BW5003" s="9"/>
      <c r="BX5003" s="9"/>
      <c r="BY5003" s="9"/>
      <c r="BZ5003" s="9"/>
    </row>
    <row r="5004" spans="1:78">
      <c r="A5004" s="9"/>
      <c r="B5004" s="10"/>
      <c r="D5004" s="9"/>
      <c r="E5004" s="9"/>
      <c r="F5004" s="9"/>
      <c r="G5004" s="9"/>
      <c r="H5004" s="9"/>
      <c r="I5004" s="9"/>
      <c r="J5004" s="9"/>
      <c r="K5004" s="9"/>
      <c r="L5004" s="9"/>
      <c r="M5004" s="9"/>
      <c r="N5004" s="9"/>
      <c r="O5004" s="9"/>
      <c r="P5004" s="9"/>
      <c r="Q5004" s="9"/>
      <c r="R5004" s="9"/>
      <c r="S5004" s="9"/>
      <c r="T5004" s="9"/>
      <c r="U5004" s="9"/>
      <c r="V5004" s="9"/>
      <c r="W5004" s="9"/>
      <c r="X5004" s="9"/>
      <c r="Y5004" s="9"/>
      <c r="Z5004" s="9"/>
      <c r="AA5004" s="9"/>
      <c r="AB5004" s="9"/>
      <c r="AC5004" s="9"/>
      <c r="AD5004" s="9"/>
      <c r="AE5004" s="9"/>
      <c r="AF5004" s="9"/>
      <c r="AG5004" s="9"/>
      <c r="AH5004" s="9"/>
      <c r="AI5004" s="9"/>
      <c r="AJ5004" s="9"/>
      <c r="AK5004" s="9"/>
      <c r="AL5004" s="9"/>
      <c r="AM5004" s="9"/>
      <c r="AN5004" s="9"/>
      <c r="AO5004" s="9"/>
      <c r="AP5004" s="9"/>
      <c r="AQ5004" s="9"/>
      <c r="AR5004" s="9"/>
      <c r="AS5004" s="9"/>
      <c r="AT5004" s="9"/>
      <c r="AU5004" s="9"/>
      <c r="AV5004" s="9"/>
      <c r="AW5004" s="9"/>
      <c r="AX5004" s="9"/>
      <c r="AY5004" s="9"/>
      <c r="AZ5004" s="9"/>
      <c r="BA5004" s="9"/>
      <c r="BB5004" s="9"/>
      <c r="BC5004" s="9"/>
      <c r="BD5004" s="9"/>
      <c r="BE5004" s="9"/>
      <c r="BF5004" s="9"/>
      <c r="BG5004" s="9"/>
      <c r="BH5004" s="9"/>
      <c r="BI5004" s="9"/>
      <c r="BJ5004" s="9"/>
      <c r="BK5004" s="9"/>
      <c r="BL5004" s="9"/>
      <c r="BM5004" s="9"/>
      <c r="BN5004" s="9"/>
      <c r="BO5004" s="9"/>
      <c r="BP5004" s="9"/>
      <c r="BQ5004" s="9"/>
      <c r="BR5004" s="9"/>
      <c r="BS5004" s="9"/>
      <c r="BT5004" s="9"/>
      <c r="BU5004" s="9"/>
      <c r="BV5004" s="9"/>
      <c r="BW5004" s="9"/>
      <c r="BX5004" s="9"/>
      <c r="BY5004" s="9"/>
      <c r="BZ5004" s="9"/>
    </row>
    <row r="5005" spans="1:78">
      <c r="A5005" s="9"/>
      <c r="B5005" s="10"/>
      <c r="D5005" s="9"/>
      <c r="E5005" s="9"/>
      <c r="F5005" s="9"/>
      <c r="G5005" s="9"/>
      <c r="H5005" s="9"/>
      <c r="I5005" s="9"/>
      <c r="J5005" s="9"/>
      <c r="K5005" s="9"/>
      <c r="L5005" s="9"/>
      <c r="M5005" s="9"/>
      <c r="N5005" s="9"/>
      <c r="O5005" s="9"/>
      <c r="P5005" s="9"/>
      <c r="Q5005" s="9"/>
      <c r="R5005" s="9"/>
      <c r="S5005" s="9"/>
      <c r="T5005" s="9"/>
      <c r="U5005" s="9"/>
      <c r="V5005" s="9"/>
      <c r="W5005" s="9"/>
      <c r="X5005" s="9"/>
      <c r="Y5005" s="9"/>
      <c r="Z5005" s="9"/>
      <c r="AA5005" s="9"/>
      <c r="AB5005" s="9"/>
      <c r="AC5005" s="9"/>
      <c r="AD5005" s="9"/>
      <c r="AE5005" s="9"/>
      <c r="AF5005" s="9"/>
      <c r="AG5005" s="9"/>
      <c r="AH5005" s="9"/>
      <c r="AI5005" s="9"/>
      <c r="AJ5005" s="9"/>
      <c r="AK5005" s="9"/>
      <c r="AL5005" s="9"/>
      <c r="AM5005" s="9"/>
      <c r="AN5005" s="9"/>
      <c r="AO5005" s="9"/>
      <c r="AP5005" s="9"/>
      <c r="AQ5005" s="9"/>
      <c r="AR5005" s="9"/>
      <c r="AS5005" s="9"/>
      <c r="AT5005" s="9"/>
      <c r="AU5005" s="9"/>
      <c r="AV5005" s="9"/>
      <c r="AW5005" s="9"/>
      <c r="AX5005" s="9"/>
      <c r="AY5005" s="9"/>
      <c r="AZ5005" s="9"/>
      <c r="BA5005" s="9"/>
      <c r="BB5005" s="9"/>
      <c r="BC5005" s="9"/>
      <c r="BD5005" s="9"/>
      <c r="BE5005" s="9"/>
      <c r="BF5005" s="9"/>
      <c r="BG5005" s="9"/>
      <c r="BH5005" s="9"/>
      <c r="BI5005" s="9"/>
      <c r="BJ5005" s="9"/>
      <c r="BK5005" s="9"/>
      <c r="BL5005" s="9"/>
      <c r="BM5005" s="9"/>
      <c r="BN5005" s="9"/>
      <c r="BO5005" s="9"/>
      <c r="BP5005" s="9"/>
      <c r="BQ5005" s="9"/>
      <c r="BR5005" s="9"/>
      <c r="BS5005" s="9"/>
      <c r="BT5005" s="9"/>
      <c r="BU5005" s="9"/>
      <c r="BV5005" s="9"/>
      <c r="BW5005" s="9"/>
      <c r="BX5005" s="9"/>
      <c r="BY5005" s="9"/>
      <c r="BZ5005" s="9"/>
    </row>
    <row r="5006" spans="1:78">
      <c r="A5006" s="9"/>
      <c r="B5006" s="10"/>
      <c r="D5006" s="9"/>
      <c r="E5006" s="9"/>
      <c r="F5006" s="9"/>
      <c r="G5006" s="9"/>
      <c r="H5006" s="9"/>
      <c r="I5006" s="9"/>
      <c r="J5006" s="9"/>
      <c r="K5006" s="9"/>
      <c r="L5006" s="9"/>
      <c r="M5006" s="9"/>
      <c r="N5006" s="9"/>
      <c r="O5006" s="9"/>
      <c r="P5006" s="9"/>
      <c r="Q5006" s="9"/>
      <c r="R5006" s="9"/>
      <c r="S5006" s="9"/>
      <c r="T5006" s="9"/>
      <c r="U5006" s="9"/>
      <c r="V5006" s="9"/>
      <c r="W5006" s="9"/>
      <c r="X5006" s="9"/>
      <c r="Y5006" s="9"/>
      <c r="Z5006" s="9"/>
      <c r="AA5006" s="9"/>
      <c r="AB5006" s="9"/>
      <c r="AC5006" s="9"/>
      <c r="AD5006" s="9"/>
      <c r="AE5006" s="9"/>
      <c r="AF5006" s="9"/>
      <c r="AG5006" s="9"/>
      <c r="AH5006" s="9"/>
      <c r="AI5006" s="9"/>
      <c r="AJ5006" s="9"/>
      <c r="AK5006" s="9"/>
      <c r="AL5006" s="9"/>
      <c r="AM5006" s="9"/>
      <c r="AN5006" s="9"/>
      <c r="AO5006" s="9"/>
      <c r="AP5006" s="9"/>
      <c r="AQ5006" s="9"/>
      <c r="AR5006" s="9"/>
      <c r="AS5006" s="9"/>
      <c r="AT5006" s="9"/>
      <c r="AU5006" s="9"/>
      <c r="AV5006" s="9"/>
      <c r="AW5006" s="9"/>
      <c r="AX5006" s="9"/>
      <c r="AY5006" s="9"/>
      <c r="AZ5006" s="9"/>
      <c r="BA5006" s="9"/>
      <c r="BB5006" s="9"/>
      <c r="BC5006" s="9"/>
      <c r="BD5006" s="9"/>
      <c r="BE5006" s="9"/>
      <c r="BF5006" s="9"/>
      <c r="BG5006" s="9"/>
      <c r="BH5006" s="9"/>
      <c r="BI5006" s="9"/>
      <c r="BJ5006" s="9"/>
      <c r="BK5006" s="9"/>
      <c r="BL5006" s="9"/>
      <c r="BM5006" s="9"/>
      <c r="BN5006" s="9"/>
      <c r="BO5006" s="9"/>
      <c r="BP5006" s="9"/>
      <c r="BQ5006" s="9"/>
      <c r="BR5006" s="9"/>
      <c r="BS5006" s="9"/>
      <c r="BT5006" s="9"/>
      <c r="BU5006" s="9"/>
      <c r="BV5006" s="9"/>
      <c r="BW5006" s="9"/>
      <c r="BX5006" s="9"/>
      <c r="BY5006" s="9"/>
      <c r="BZ5006" s="9"/>
    </row>
    <row r="5007" spans="1:78">
      <c r="A5007" s="9"/>
      <c r="B5007" s="10"/>
      <c r="D5007" s="9"/>
      <c r="E5007" s="9"/>
      <c r="F5007" s="9"/>
      <c r="G5007" s="9"/>
      <c r="H5007" s="9"/>
      <c r="I5007" s="9"/>
      <c r="J5007" s="9"/>
      <c r="K5007" s="9"/>
      <c r="L5007" s="9"/>
      <c r="M5007" s="9"/>
      <c r="N5007" s="9"/>
      <c r="O5007" s="9"/>
      <c r="P5007" s="9"/>
      <c r="Q5007" s="9"/>
      <c r="R5007" s="9"/>
      <c r="S5007" s="9"/>
      <c r="T5007" s="9"/>
      <c r="U5007" s="9"/>
      <c r="V5007" s="9"/>
      <c r="W5007" s="9"/>
      <c r="X5007" s="9"/>
      <c r="Y5007" s="9"/>
      <c r="Z5007" s="9"/>
      <c r="AA5007" s="9"/>
      <c r="AB5007" s="9"/>
      <c r="AC5007" s="9"/>
      <c r="AD5007" s="9"/>
      <c r="AE5007" s="9"/>
      <c r="AF5007" s="9"/>
      <c r="AG5007" s="9"/>
      <c r="AH5007" s="9"/>
      <c r="AI5007" s="9"/>
      <c r="AJ5007" s="9"/>
      <c r="AK5007" s="9"/>
      <c r="AL5007" s="9"/>
      <c r="AM5007" s="9"/>
      <c r="AN5007" s="9"/>
      <c r="AO5007" s="9"/>
      <c r="AP5007" s="9"/>
      <c r="AQ5007" s="9"/>
      <c r="AR5007" s="9"/>
      <c r="AS5007" s="9"/>
      <c r="AT5007" s="9"/>
      <c r="AU5007" s="9"/>
      <c r="AV5007" s="9"/>
      <c r="AW5007" s="9"/>
      <c r="AX5007" s="9"/>
      <c r="AY5007" s="9"/>
      <c r="AZ5007" s="9"/>
      <c r="BA5007" s="9"/>
      <c r="BB5007" s="9"/>
      <c r="BC5007" s="9"/>
      <c r="BD5007" s="9"/>
      <c r="BE5007" s="9"/>
      <c r="BF5007" s="9"/>
      <c r="BG5007" s="9"/>
      <c r="BH5007" s="9"/>
      <c r="BI5007" s="9"/>
      <c r="BJ5007" s="9"/>
      <c r="BK5007" s="9"/>
      <c r="BL5007" s="9"/>
      <c r="BM5007" s="9"/>
      <c r="BN5007" s="9"/>
      <c r="BO5007" s="9"/>
      <c r="BP5007" s="9"/>
      <c r="BQ5007" s="9"/>
      <c r="BR5007" s="9"/>
      <c r="BS5007" s="9"/>
      <c r="BT5007" s="9"/>
      <c r="BU5007" s="9"/>
      <c r="BV5007" s="9"/>
      <c r="BW5007" s="9"/>
      <c r="BX5007" s="9"/>
      <c r="BY5007" s="9"/>
      <c r="BZ5007" s="9"/>
    </row>
    <row r="5008" spans="1:78">
      <c r="A5008" s="9"/>
      <c r="B5008" s="10"/>
      <c r="D5008" s="9"/>
      <c r="E5008" s="9"/>
      <c r="F5008" s="9"/>
      <c r="G5008" s="9"/>
      <c r="H5008" s="9"/>
      <c r="I5008" s="9"/>
      <c r="J5008" s="9"/>
      <c r="K5008" s="9"/>
      <c r="L5008" s="9"/>
      <c r="M5008" s="9"/>
      <c r="N5008" s="9"/>
      <c r="O5008" s="9"/>
      <c r="P5008" s="9"/>
      <c r="Q5008" s="9"/>
      <c r="R5008" s="9"/>
      <c r="S5008" s="9"/>
      <c r="T5008" s="9"/>
      <c r="U5008" s="9"/>
      <c r="V5008" s="9"/>
      <c r="W5008" s="9"/>
      <c r="X5008" s="9"/>
      <c r="Y5008" s="9"/>
      <c r="Z5008" s="9"/>
      <c r="AA5008" s="9"/>
      <c r="AB5008" s="9"/>
      <c r="AC5008" s="9"/>
      <c r="AD5008" s="9"/>
      <c r="AE5008" s="9"/>
      <c r="AF5008" s="9"/>
      <c r="AG5008" s="9"/>
      <c r="AH5008" s="9"/>
      <c r="AI5008" s="9"/>
      <c r="AJ5008" s="9"/>
      <c r="AK5008" s="9"/>
      <c r="AL5008" s="9"/>
      <c r="AM5008" s="9"/>
      <c r="AN5008" s="9"/>
      <c r="AO5008" s="9"/>
      <c r="AP5008" s="9"/>
      <c r="AQ5008" s="9"/>
      <c r="AR5008" s="9"/>
      <c r="AS5008" s="9"/>
      <c r="AT5008" s="9"/>
      <c r="AU5008" s="9"/>
      <c r="AV5008" s="9"/>
      <c r="AW5008" s="9"/>
      <c r="AX5008" s="9"/>
      <c r="AY5008" s="9"/>
      <c r="AZ5008" s="9"/>
      <c r="BA5008" s="9"/>
      <c r="BB5008" s="9"/>
      <c r="BC5008" s="9"/>
      <c r="BD5008" s="9"/>
      <c r="BE5008" s="9"/>
      <c r="BF5008" s="9"/>
      <c r="BG5008" s="9"/>
      <c r="BH5008" s="9"/>
      <c r="BI5008" s="9"/>
      <c r="BJ5008" s="9"/>
      <c r="BK5008" s="9"/>
      <c r="BL5008" s="9"/>
      <c r="BM5008" s="9"/>
      <c r="BN5008" s="9"/>
      <c r="BO5008" s="9"/>
      <c r="BP5008" s="9"/>
      <c r="BQ5008" s="9"/>
      <c r="BR5008" s="9"/>
      <c r="BS5008" s="9"/>
      <c r="BT5008" s="9"/>
      <c r="BU5008" s="9"/>
      <c r="BV5008" s="9"/>
      <c r="BW5008" s="9"/>
      <c r="BX5008" s="9"/>
      <c r="BY5008" s="9"/>
      <c r="BZ5008" s="9"/>
    </row>
    <row r="5009" spans="1:78">
      <c r="A5009" s="9"/>
      <c r="B5009" s="10"/>
      <c r="D5009" s="9"/>
      <c r="E5009" s="9"/>
      <c r="F5009" s="9"/>
      <c r="G5009" s="9"/>
      <c r="H5009" s="9"/>
      <c r="I5009" s="9"/>
      <c r="J5009" s="9"/>
      <c r="K5009" s="9"/>
      <c r="L5009" s="9"/>
      <c r="M5009" s="9"/>
      <c r="N5009" s="9"/>
      <c r="O5009" s="9"/>
      <c r="P5009" s="9"/>
      <c r="Q5009" s="9"/>
      <c r="R5009" s="9"/>
      <c r="S5009" s="9"/>
      <c r="T5009" s="9"/>
      <c r="U5009" s="9"/>
      <c r="V5009" s="9"/>
      <c r="W5009" s="9"/>
      <c r="X5009" s="9"/>
      <c r="Y5009" s="9"/>
      <c r="Z5009" s="9"/>
      <c r="AA5009" s="9"/>
      <c r="AB5009" s="9"/>
      <c r="AC5009" s="9"/>
      <c r="AD5009" s="9"/>
      <c r="AE5009" s="9"/>
      <c r="AF5009" s="9"/>
      <c r="AG5009" s="9"/>
      <c r="AH5009" s="9"/>
      <c r="AI5009" s="9"/>
      <c r="AJ5009" s="9"/>
      <c r="AK5009" s="9"/>
      <c r="AL5009" s="9"/>
      <c r="AM5009" s="9"/>
      <c r="AN5009" s="9"/>
      <c r="AO5009" s="9"/>
      <c r="AP5009" s="9"/>
      <c r="AQ5009" s="9"/>
      <c r="AR5009" s="9"/>
      <c r="AS5009" s="9"/>
      <c r="AT5009" s="9"/>
      <c r="AU5009" s="9"/>
      <c r="AV5009" s="9"/>
      <c r="AW5009" s="9"/>
      <c r="AX5009" s="9"/>
      <c r="AY5009" s="9"/>
      <c r="AZ5009" s="9"/>
      <c r="BA5009" s="9"/>
      <c r="BB5009" s="9"/>
      <c r="BC5009" s="9"/>
      <c r="BD5009" s="9"/>
      <c r="BE5009" s="9"/>
      <c r="BF5009" s="9"/>
      <c r="BG5009" s="9"/>
      <c r="BH5009" s="9"/>
      <c r="BI5009" s="9"/>
      <c r="BJ5009" s="9"/>
      <c r="BK5009" s="9"/>
      <c r="BL5009" s="9"/>
      <c r="BM5009" s="9"/>
      <c r="BN5009" s="9"/>
      <c r="BO5009" s="9"/>
      <c r="BP5009" s="9"/>
      <c r="BQ5009" s="9"/>
      <c r="BR5009" s="9"/>
      <c r="BS5009" s="9"/>
      <c r="BT5009" s="9"/>
      <c r="BU5009" s="9"/>
      <c r="BV5009" s="9"/>
      <c r="BW5009" s="9"/>
      <c r="BX5009" s="9"/>
      <c r="BY5009" s="9"/>
      <c r="BZ5009" s="9"/>
    </row>
    <row r="5010" spans="1:78">
      <c r="A5010" s="9"/>
      <c r="B5010" s="10"/>
      <c r="D5010" s="9"/>
      <c r="E5010" s="9"/>
      <c r="F5010" s="9"/>
      <c r="G5010" s="9"/>
      <c r="H5010" s="9"/>
      <c r="I5010" s="9"/>
      <c r="J5010" s="9"/>
      <c r="K5010" s="9"/>
      <c r="L5010" s="9"/>
      <c r="M5010" s="9"/>
      <c r="N5010" s="9"/>
      <c r="O5010" s="9"/>
      <c r="P5010" s="9"/>
      <c r="Q5010" s="9"/>
      <c r="R5010" s="9"/>
      <c r="S5010" s="9"/>
      <c r="T5010" s="9"/>
      <c r="U5010" s="9"/>
      <c r="V5010" s="9"/>
      <c r="W5010" s="9"/>
      <c r="X5010" s="9"/>
      <c r="Y5010" s="9"/>
      <c r="Z5010" s="9"/>
      <c r="AA5010" s="9"/>
      <c r="AB5010" s="9"/>
      <c r="AC5010" s="9"/>
      <c r="AD5010" s="9"/>
      <c r="AE5010" s="9"/>
      <c r="AF5010" s="9"/>
      <c r="AG5010" s="9"/>
      <c r="AH5010" s="9"/>
      <c r="AI5010" s="9"/>
      <c r="AJ5010" s="9"/>
      <c r="AK5010" s="9"/>
      <c r="AL5010" s="9"/>
      <c r="AM5010" s="9"/>
      <c r="AN5010" s="9"/>
      <c r="AO5010" s="9"/>
      <c r="AP5010" s="9"/>
      <c r="AQ5010" s="9"/>
      <c r="AR5010" s="9"/>
      <c r="AS5010" s="9"/>
      <c r="AT5010" s="9"/>
      <c r="AU5010" s="9"/>
      <c r="AV5010" s="9"/>
      <c r="AW5010" s="9"/>
      <c r="AX5010" s="9"/>
      <c r="AY5010" s="9"/>
      <c r="AZ5010" s="9"/>
      <c r="BA5010" s="9"/>
      <c r="BB5010" s="9"/>
      <c r="BC5010" s="9"/>
      <c r="BD5010" s="9"/>
      <c r="BE5010" s="9"/>
      <c r="BF5010" s="9"/>
      <c r="BG5010" s="9"/>
      <c r="BH5010" s="9"/>
      <c r="BI5010" s="9"/>
      <c r="BJ5010" s="9"/>
      <c r="BK5010" s="9"/>
      <c r="BL5010" s="9"/>
      <c r="BM5010" s="9"/>
      <c r="BN5010" s="9"/>
      <c r="BO5010" s="9"/>
      <c r="BP5010" s="9"/>
      <c r="BQ5010" s="9"/>
      <c r="BR5010" s="9"/>
      <c r="BS5010" s="9"/>
      <c r="BT5010" s="9"/>
      <c r="BU5010" s="9"/>
      <c r="BV5010" s="9"/>
      <c r="BW5010" s="9"/>
      <c r="BX5010" s="9"/>
      <c r="BY5010" s="9"/>
      <c r="BZ5010" s="9"/>
    </row>
    <row r="5011" spans="1:78">
      <c r="A5011" s="9"/>
      <c r="B5011" s="10"/>
      <c r="D5011" s="9"/>
      <c r="E5011" s="9"/>
      <c r="F5011" s="9"/>
      <c r="G5011" s="9"/>
      <c r="H5011" s="9"/>
      <c r="I5011" s="9"/>
      <c r="J5011" s="9"/>
      <c r="K5011" s="9"/>
      <c r="L5011" s="9"/>
      <c r="M5011" s="9"/>
      <c r="N5011" s="9"/>
      <c r="O5011" s="9"/>
      <c r="P5011" s="9"/>
      <c r="Q5011" s="9"/>
      <c r="R5011" s="9"/>
      <c r="S5011" s="9"/>
      <c r="T5011" s="9"/>
      <c r="U5011" s="9"/>
      <c r="V5011" s="9"/>
      <c r="W5011" s="9"/>
      <c r="X5011" s="9"/>
      <c r="Y5011" s="9"/>
      <c r="Z5011" s="9"/>
      <c r="AA5011" s="9"/>
      <c r="AB5011" s="9"/>
      <c r="AC5011" s="9"/>
      <c r="AD5011" s="9"/>
      <c r="AE5011" s="9"/>
      <c r="AF5011" s="9"/>
      <c r="AG5011" s="9"/>
      <c r="AH5011" s="9"/>
      <c r="AI5011" s="9"/>
      <c r="AJ5011" s="9"/>
      <c r="AK5011" s="9"/>
      <c r="AL5011" s="9"/>
      <c r="AM5011" s="9"/>
      <c r="AN5011" s="9"/>
      <c r="AO5011" s="9"/>
      <c r="AP5011" s="9"/>
      <c r="AQ5011" s="9"/>
      <c r="AR5011" s="9"/>
      <c r="AS5011" s="9"/>
      <c r="AT5011" s="9"/>
      <c r="AU5011" s="9"/>
      <c r="AV5011" s="9"/>
      <c r="AW5011" s="9"/>
      <c r="AX5011" s="9"/>
      <c r="AY5011" s="9"/>
      <c r="AZ5011" s="9"/>
      <c r="BA5011" s="9"/>
      <c r="BB5011" s="9"/>
      <c r="BC5011" s="9"/>
      <c r="BD5011" s="9"/>
      <c r="BE5011" s="9"/>
      <c r="BF5011" s="9"/>
      <c r="BG5011" s="9"/>
      <c r="BH5011" s="9"/>
      <c r="BI5011" s="9"/>
      <c r="BJ5011" s="9"/>
      <c r="BK5011" s="9"/>
      <c r="BL5011" s="9"/>
      <c r="BM5011" s="9"/>
      <c r="BN5011" s="9"/>
      <c r="BO5011" s="9"/>
      <c r="BP5011" s="9"/>
      <c r="BQ5011" s="9"/>
      <c r="BR5011" s="9"/>
      <c r="BS5011" s="9"/>
      <c r="BT5011" s="9"/>
      <c r="BU5011" s="9"/>
      <c r="BV5011" s="9"/>
      <c r="BW5011" s="9"/>
      <c r="BX5011" s="9"/>
      <c r="BY5011" s="9"/>
      <c r="BZ5011" s="9"/>
    </row>
    <row r="5012" spans="1:78">
      <c r="A5012" s="9"/>
      <c r="B5012" s="10"/>
      <c r="D5012" s="9"/>
      <c r="E5012" s="9"/>
      <c r="F5012" s="9"/>
      <c r="G5012" s="9"/>
      <c r="H5012" s="9"/>
      <c r="I5012" s="9"/>
      <c r="J5012" s="9"/>
      <c r="K5012" s="9"/>
      <c r="L5012" s="9"/>
      <c r="M5012" s="9"/>
      <c r="N5012" s="9"/>
      <c r="O5012" s="9"/>
      <c r="P5012" s="9"/>
      <c r="Q5012" s="9"/>
      <c r="R5012" s="9"/>
      <c r="S5012" s="9"/>
      <c r="T5012" s="9"/>
      <c r="U5012" s="9"/>
      <c r="V5012" s="9"/>
      <c r="W5012" s="9"/>
      <c r="X5012" s="9"/>
      <c r="Y5012" s="9"/>
      <c r="Z5012" s="9"/>
      <c r="AA5012" s="9"/>
      <c r="AB5012" s="9"/>
      <c r="AC5012" s="9"/>
      <c r="AD5012" s="9"/>
      <c r="AE5012" s="9"/>
      <c r="AF5012" s="9"/>
      <c r="AG5012" s="9"/>
      <c r="AH5012" s="9"/>
      <c r="AI5012" s="9"/>
      <c r="AJ5012" s="9"/>
      <c r="AK5012" s="9"/>
      <c r="AL5012" s="9"/>
      <c r="AM5012" s="9"/>
      <c r="AN5012" s="9"/>
      <c r="AO5012" s="9"/>
      <c r="AP5012" s="9"/>
      <c r="AQ5012" s="9"/>
      <c r="AR5012" s="9"/>
      <c r="AS5012" s="9"/>
      <c r="AT5012" s="9"/>
      <c r="AU5012" s="9"/>
      <c r="AV5012" s="9"/>
      <c r="AW5012" s="9"/>
      <c r="AX5012" s="9"/>
      <c r="AY5012" s="9"/>
      <c r="AZ5012" s="9"/>
      <c r="BA5012" s="9"/>
      <c r="BB5012" s="9"/>
      <c r="BC5012" s="9"/>
      <c r="BD5012" s="9"/>
      <c r="BE5012" s="9"/>
      <c r="BF5012" s="9"/>
      <c r="BG5012" s="9"/>
      <c r="BH5012" s="9"/>
      <c r="BI5012" s="9"/>
      <c r="BJ5012" s="9"/>
      <c r="BK5012" s="9"/>
      <c r="BL5012" s="9"/>
      <c r="BM5012" s="9"/>
      <c r="BN5012" s="9"/>
      <c r="BO5012" s="9"/>
      <c r="BP5012" s="9"/>
      <c r="BQ5012" s="9"/>
      <c r="BR5012" s="9"/>
      <c r="BS5012" s="9"/>
      <c r="BT5012" s="9"/>
      <c r="BU5012" s="9"/>
      <c r="BV5012" s="9"/>
      <c r="BW5012" s="9"/>
      <c r="BX5012" s="9"/>
      <c r="BY5012" s="9"/>
      <c r="BZ5012" s="9"/>
    </row>
    <row r="5013" spans="1:78">
      <c r="A5013" s="9"/>
      <c r="B5013" s="10"/>
      <c r="D5013" s="9"/>
      <c r="E5013" s="9"/>
      <c r="F5013" s="9"/>
      <c r="G5013" s="9"/>
      <c r="H5013" s="9"/>
      <c r="I5013" s="9"/>
      <c r="J5013" s="9"/>
      <c r="K5013" s="9"/>
      <c r="L5013" s="9"/>
      <c r="M5013" s="9"/>
      <c r="N5013" s="9"/>
      <c r="O5013" s="9"/>
      <c r="P5013" s="9"/>
      <c r="Q5013" s="9"/>
      <c r="R5013" s="9"/>
      <c r="S5013" s="9"/>
      <c r="T5013" s="9"/>
      <c r="U5013" s="9"/>
      <c r="V5013" s="9"/>
      <c r="W5013" s="9"/>
      <c r="X5013" s="9"/>
      <c r="Y5013" s="9"/>
      <c r="Z5013" s="9"/>
      <c r="AA5013" s="9"/>
      <c r="AB5013" s="9"/>
      <c r="AC5013" s="9"/>
      <c r="AD5013" s="9"/>
      <c r="AE5013" s="9"/>
      <c r="AF5013" s="9"/>
      <c r="AG5013" s="9"/>
      <c r="AH5013" s="9"/>
      <c r="AI5013" s="9"/>
      <c r="AJ5013" s="9"/>
      <c r="AK5013" s="9"/>
      <c r="AL5013" s="9"/>
      <c r="AM5013" s="9"/>
      <c r="AN5013" s="9"/>
      <c r="AO5013" s="9"/>
      <c r="AP5013" s="9"/>
      <c r="AQ5013" s="9"/>
      <c r="AR5013" s="9"/>
      <c r="AS5013" s="9"/>
      <c r="AT5013" s="9"/>
      <c r="AU5013" s="9"/>
      <c r="AV5013" s="9"/>
      <c r="AW5013" s="9"/>
      <c r="AX5013" s="9"/>
      <c r="AY5013" s="9"/>
      <c r="AZ5013" s="9"/>
      <c r="BA5013" s="9"/>
      <c r="BB5013" s="9"/>
      <c r="BC5013" s="9"/>
      <c r="BD5013" s="9"/>
      <c r="BE5013" s="9"/>
      <c r="BF5013" s="9"/>
      <c r="BG5013" s="9"/>
      <c r="BH5013" s="9"/>
      <c r="BI5013" s="9"/>
      <c r="BJ5013" s="9"/>
      <c r="BK5013" s="9"/>
      <c r="BL5013" s="9"/>
      <c r="BM5013" s="9"/>
      <c r="BN5013" s="9"/>
      <c r="BO5013" s="9"/>
      <c r="BP5013" s="9"/>
      <c r="BQ5013" s="9"/>
      <c r="BR5013" s="9"/>
      <c r="BS5013" s="9"/>
      <c r="BT5013" s="9"/>
      <c r="BU5013" s="9"/>
      <c r="BV5013" s="9"/>
      <c r="BW5013" s="9"/>
      <c r="BX5013" s="9"/>
      <c r="BY5013" s="9"/>
      <c r="BZ5013" s="9"/>
    </row>
    <row r="5014" spans="1:78">
      <c r="A5014" s="9"/>
      <c r="B5014" s="10"/>
      <c r="D5014" s="9"/>
      <c r="E5014" s="9"/>
      <c r="F5014" s="9"/>
      <c r="G5014" s="9"/>
      <c r="H5014" s="9"/>
      <c r="I5014" s="9"/>
      <c r="J5014" s="9"/>
      <c r="K5014" s="9"/>
      <c r="L5014" s="9"/>
      <c r="M5014" s="9"/>
      <c r="N5014" s="9"/>
      <c r="O5014" s="9"/>
      <c r="P5014" s="9"/>
      <c r="Q5014" s="9"/>
      <c r="R5014" s="9"/>
      <c r="S5014" s="9"/>
      <c r="T5014" s="9"/>
      <c r="U5014" s="9"/>
      <c r="V5014" s="9"/>
      <c r="W5014" s="9"/>
      <c r="X5014" s="9"/>
      <c r="Y5014" s="9"/>
      <c r="Z5014" s="9"/>
      <c r="AA5014" s="9"/>
      <c r="AB5014" s="9"/>
      <c r="AC5014" s="9"/>
      <c r="AD5014" s="9"/>
      <c r="AE5014" s="9"/>
      <c r="AF5014" s="9"/>
      <c r="AG5014" s="9"/>
      <c r="AH5014" s="9"/>
      <c r="AI5014" s="9"/>
      <c r="AJ5014" s="9"/>
      <c r="AK5014" s="9"/>
      <c r="AL5014" s="9"/>
      <c r="AM5014" s="9"/>
      <c r="AN5014" s="9"/>
      <c r="AO5014" s="9"/>
      <c r="AP5014" s="9"/>
      <c r="AQ5014" s="9"/>
      <c r="AR5014" s="9"/>
      <c r="AS5014" s="9"/>
      <c r="AT5014" s="9"/>
      <c r="AU5014" s="9"/>
      <c r="AV5014" s="9"/>
      <c r="AW5014" s="9"/>
      <c r="AX5014" s="9"/>
      <c r="AY5014" s="9"/>
      <c r="AZ5014" s="9"/>
      <c r="BA5014" s="9"/>
      <c r="BB5014" s="9"/>
      <c r="BC5014" s="9"/>
      <c r="BD5014" s="9"/>
      <c r="BE5014" s="9"/>
      <c r="BF5014" s="9"/>
      <c r="BG5014" s="9"/>
      <c r="BH5014" s="9"/>
      <c r="BI5014" s="9"/>
      <c r="BJ5014" s="9"/>
      <c r="BK5014" s="9"/>
      <c r="BL5014" s="9"/>
      <c r="BM5014" s="9"/>
      <c r="BN5014" s="9"/>
      <c r="BO5014" s="9"/>
      <c r="BP5014" s="9"/>
      <c r="BQ5014" s="9"/>
      <c r="BR5014" s="9"/>
      <c r="BS5014" s="9"/>
      <c r="BT5014" s="9"/>
      <c r="BU5014" s="9"/>
      <c r="BV5014" s="9"/>
      <c r="BW5014" s="9"/>
      <c r="BX5014" s="9"/>
      <c r="BY5014" s="9"/>
      <c r="BZ5014" s="9"/>
    </row>
    <row r="5015" spans="1:78">
      <c r="A5015" s="9"/>
      <c r="B5015" s="10"/>
      <c r="D5015" s="9"/>
      <c r="E5015" s="9"/>
      <c r="F5015" s="9"/>
      <c r="G5015" s="9"/>
      <c r="H5015" s="9"/>
      <c r="I5015" s="9"/>
      <c r="J5015" s="9"/>
      <c r="K5015" s="9"/>
      <c r="L5015" s="9"/>
      <c r="M5015" s="9"/>
      <c r="N5015" s="9"/>
      <c r="O5015" s="9"/>
      <c r="P5015" s="9"/>
      <c r="Q5015" s="9"/>
      <c r="R5015" s="9"/>
      <c r="S5015" s="9"/>
      <c r="T5015" s="9"/>
      <c r="U5015" s="9"/>
      <c r="V5015" s="9"/>
      <c r="W5015" s="9"/>
      <c r="X5015" s="9"/>
      <c r="Y5015" s="9"/>
      <c r="Z5015" s="9"/>
      <c r="AA5015" s="9"/>
      <c r="AB5015" s="9"/>
      <c r="AC5015" s="9"/>
      <c r="AD5015" s="9"/>
      <c r="AE5015" s="9"/>
      <c r="AF5015" s="9"/>
      <c r="AG5015" s="9"/>
      <c r="AH5015" s="9"/>
      <c r="AI5015" s="9"/>
      <c r="AJ5015" s="9"/>
      <c r="AK5015" s="9"/>
      <c r="AL5015" s="9"/>
      <c r="AM5015" s="9"/>
      <c r="AN5015" s="9"/>
      <c r="AO5015" s="9"/>
      <c r="AP5015" s="9"/>
      <c r="AQ5015" s="9"/>
      <c r="AR5015" s="9"/>
      <c r="AS5015" s="9"/>
      <c r="AT5015" s="9"/>
      <c r="AU5015" s="9"/>
      <c r="AV5015" s="9"/>
      <c r="AW5015" s="9"/>
      <c r="AX5015" s="9"/>
      <c r="AY5015" s="9"/>
      <c r="AZ5015" s="9"/>
      <c r="BA5015" s="9"/>
      <c r="BB5015" s="9"/>
      <c r="BC5015" s="9"/>
      <c r="BD5015" s="9"/>
      <c r="BE5015" s="9"/>
      <c r="BF5015" s="9"/>
      <c r="BG5015" s="9"/>
      <c r="BH5015" s="9"/>
      <c r="BI5015" s="9"/>
      <c r="BJ5015" s="9"/>
      <c r="BK5015" s="9"/>
      <c r="BL5015" s="9"/>
      <c r="BM5015" s="9"/>
      <c r="BN5015" s="9"/>
      <c r="BO5015" s="9"/>
      <c r="BP5015" s="9"/>
      <c r="BQ5015" s="9"/>
      <c r="BR5015" s="9"/>
      <c r="BS5015" s="9"/>
      <c r="BT5015" s="9"/>
      <c r="BU5015" s="9"/>
      <c r="BV5015" s="9"/>
      <c r="BW5015" s="9"/>
      <c r="BX5015" s="9"/>
      <c r="BY5015" s="9"/>
      <c r="BZ5015" s="9"/>
    </row>
    <row r="5016" spans="1:78">
      <c r="A5016" s="9"/>
      <c r="B5016" s="10"/>
      <c r="D5016" s="9"/>
      <c r="E5016" s="9"/>
      <c r="F5016" s="9"/>
      <c r="G5016" s="9"/>
      <c r="H5016" s="9"/>
      <c r="I5016" s="9"/>
      <c r="J5016" s="9"/>
      <c r="K5016" s="9"/>
      <c r="L5016" s="9"/>
      <c r="M5016" s="9"/>
      <c r="N5016" s="9"/>
      <c r="O5016" s="9"/>
      <c r="P5016" s="9"/>
      <c r="Q5016" s="9"/>
      <c r="R5016" s="9"/>
      <c r="S5016" s="9"/>
      <c r="T5016" s="9"/>
      <c r="U5016" s="9"/>
      <c r="V5016" s="9"/>
      <c r="W5016" s="9"/>
      <c r="X5016" s="9"/>
      <c r="Y5016" s="9"/>
      <c r="Z5016" s="9"/>
      <c r="AA5016" s="9"/>
      <c r="AB5016" s="9"/>
      <c r="AC5016" s="9"/>
      <c r="AD5016" s="9"/>
      <c r="AE5016" s="9"/>
      <c r="AF5016" s="9"/>
      <c r="AG5016" s="9"/>
      <c r="AH5016" s="9"/>
      <c r="AI5016" s="9"/>
      <c r="AJ5016" s="9"/>
      <c r="AK5016" s="9"/>
      <c r="AL5016" s="9"/>
      <c r="AM5016" s="9"/>
      <c r="AN5016" s="9"/>
      <c r="AO5016" s="9"/>
      <c r="AP5016" s="9"/>
      <c r="AQ5016" s="9"/>
      <c r="AR5016" s="9"/>
      <c r="AS5016" s="9"/>
      <c r="AT5016" s="9"/>
      <c r="AU5016" s="9"/>
      <c r="AV5016" s="9"/>
      <c r="AW5016" s="9"/>
      <c r="AX5016" s="9"/>
      <c r="AY5016" s="9"/>
      <c r="AZ5016" s="9"/>
      <c r="BA5016" s="9"/>
      <c r="BB5016" s="9"/>
      <c r="BC5016" s="9"/>
      <c r="BD5016" s="9"/>
      <c r="BE5016" s="9"/>
      <c r="BF5016" s="9"/>
      <c r="BG5016" s="9"/>
      <c r="BH5016" s="9"/>
      <c r="BI5016" s="9"/>
      <c r="BJ5016" s="9"/>
      <c r="BK5016" s="9"/>
      <c r="BL5016" s="9"/>
      <c r="BM5016" s="9"/>
      <c r="BN5016" s="9"/>
      <c r="BO5016" s="9"/>
      <c r="BP5016" s="9"/>
      <c r="BQ5016" s="9"/>
      <c r="BR5016" s="9"/>
      <c r="BS5016" s="9"/>
      <c r="BT5016" s="9"/>
      <c r="BU5016" s="9"/>
      <c r="BV5016" s="9"/>
      <c r="BW5016" s="9"/>
      <c r="BX5016" s="9"/>
      <c r="BY5016" s="9"/>
      <c r="BZ5016" s="9"/>
    </row>
    <row r="5017" spans="1:78">
      <c r="A5017" s="9"/>
      <c r="B5017" s="10"/>
      <c r="D5017" s="9"/>
      <c r="E5017" s="9"/>
      <c r="F5017" s="9"/>
      <c r="G5017" s="9"/>
      <c r="H5017" s="9"/>
      <c r="I5017" s="9"/>
      <c r="J5017" s="9"/>
      <c r="K5017" s="9"/>
      <c r="L5017" s="9"/>
      <c r="M5017" s="9"/>
      <c r="N5017" s="9"/>
      <c r="O5017" s="9"/>
      <c r="P5017" s="9"/>
      <c r="Q5017" s="9"/>
      <c r="R5017" s="9"/>
      <c r="S5017" s="9"/>
      <c r="T5017" s="9"/>
      <c r="U5017" s="9"/>
      <c r="V5017" s="9"/>
      <c r="W5017" s="9"/>
      <c r="X5017" s="9"/>
      <c r="Y5017" s="9"/>
      <c r="Z5017" s="9"/>
      <c r="AA5017" s="9"/>
      <c r="AB5017" s="9"/>
      <c r="AC5017" s="9"/>
      <c r="AD5017" s="9"/>
      <c r="AE5017" s="9"/>
      <c r="AF5017" s="9"/>
      <c r="AG5017" s="9"/>
      <c r="AH5017" s="9"/>
      <c r="AI5017" s="9"/>
      <c r="AJ5017" s="9"/>
      <c r="AK5017" s="9"/>
      <c r="AL5017" s="9"/>
      <c r="AM5017" s="9"/>
      <c r="AN5017" s="9"/>
      <c r="AO5017" s="9"/>
      <c r="AP5017" s="9"/>
      <c r="AQ5017" s="9"/>
      <c r="AR5017" s="9"/>
      <c r="AS5017" s="9"/>
      <c r="AT5017" s="9"/>
      <c r="AU5017" s="9"/>
      <c r="AV5017" s="9"/>
      <c r="AW5017" s="9"/>
      <c r="AX5017" s="9"/>
      <c r="AY5017" s="9"/>
      <c r="AZ5017" s="9"/>
      <c r="BA5017" s="9"/>
      <c r="BB5017" s="9"/>
      <c r="BC5017" s="9"/>
      <c r="BD5017" s="9"/>
      <c r="BE5017" s="9"/>
      <c r="BF5017" s="9"/>
      <c r="BG5017" s="9"/>
      <c r="BH5017" s="9"/>
      <c r="BI5017" s="9"/>
      <c r="BJ5017" s="9"/>
      <c r="BK5017" s="9"/>
      <c r="BL5017" s="9"/>
      <c r="BM5017" s="9"/>
      <c r="BN5017" s="9"/>
      <c r="BO5017" s="9"/>
      <c r="BP5017" s="9"/>
      <c r="BQ5017" s="9"/>
      <c r="BR5017" s="9"/>
      <c r="BS5017" s="9"/>
      <c r="BT5017" s="9"/>
      <c r="BU5017" s="9"/>
      <c r="BV5017" s="9"/>
      <c r="BW5017" s="9"/>
      <c r="BX5017" s="9"/>
      <c r="BY5017" s="9"/>
      <c r="BZ5017" s="9"/>
    </row>
    <row r="5018" spans="1:78">
      <c r="A5018" s="9"/>
      <c r="B5018" s="10"/>
      <c r="D5018" s="9"/>
      <c r="E5018" s="9"/>
      <c r="F5018" s="9"/>
      <c r="G5018" s="9"/>
      <c r="H5018" s="9"/>
      <c r="I5018" s="9"/>
      <c r="J5018" s="9"/>
      <c r="K5018" s="9"/>
      <c r="L5018" s="9"/>
      <c r="M5018" s="9"/>
      <c r="N5018" s="9"/>
      <c r="O5018" s="9"/>
      <c r="P5018" s="9"/>
      <c r="Q5018" s="9"/>
      <c r="R5018" s="9"/>
      <c r="S5018" s="9"/>
      <c r="T5018" s="9"/>
      <c r="U5018" s="9"/>
      <c r="V5018" s="9"/>
      <c r="W5018" s="9"/>
      <c r="X5018" s="9"/>
      <c r="Y5018" s="9"/>
      <c r="Z5018" s="9"/>
      <c r="AA5018" s="9"/>
      <c r="AB5018" s="9"/>
      <c r="AC5018" s="9"/>
      <c r="AD5018" s="9"/>
      <c r="AE5018" s="9"/>
      <c r="AF5018" s="9"/>
      <c r="AG5018" s="9"/>
      <c r="AH5018" s="9"/>
      <c r="AI5018" s="9"/>
      <c r="AJ5018" s="9"/>
      <c r="AK5018" s="9"/>
      <c r="AL5018" s="9"/>
      <c r="AM5018" s="9"/>
      <c r="AN5018" s="9"/>
      <c r="AO5018" s="9"/>
      <c r="AP5018" s="9"/>
      <c r="AQ5018" s="9"/>
      <c r="AR5018" s="9"/>
      <c r="AS5018" s="9"/>
      <c r="AT5018" s="9"/>
      <c r="AU5018" s="9"/>
      <c r="AV5018" s="9"/>
      <c r="AW5018" s="9"/>
      <c r="AX5018" s="9"/>
      <c r="AY5018" s="9"/>
      <c r="AZ5018" s="9"/>
      <c r="BA5018" s="9"/>
      <c r="BB5018" s="9"/>
      <c r="BC5018" s="9"/>
      <c r="BD5018" s="9"/>
      <c r="BE5018" s="9"/>
      <c r="BF5018" s="9"/>
      <c r="BG5018" s="9"/>
      <c r="BH5018" s="9"/>
      <c r="BI5018" s="9"/>
      <c r="BJ5018" s="9"/>
      <c r="BK5018" s="9"/>
      <c r="BL5018" s="9"/>
      <c r="BM5018" s="9"/>
      <c r="BN5018" s="9"/>
      <c r="BO5018" s="9"/>
      <c r="BP5018" s="9"/>
      <c r="BQ5018" s="9"/>
      <c r="BR5018" s="9"/>
      <c r="BS5018" s="9"/>
      <c r="BT5018" s="9"/>
      <c r="BU5018" s="9"/>
      <c r="BV5018" s="9"/>
      <c r="BW5018" s="9"/>
      <c r="BX5018" s="9"/>
      <c r="BY5018" s="9"/>
      <c r="BZ5018" s="9"/>
    </row>
    <row r="5019" spans="1:78">
      <c r="A5019" s="9"/>
      <c r="B5019" s="10"/>
      <c r="D5019" s="9"/>
      <c r="E5019" s="9"/>
      <c r="F5019" s="9"/>
      <c r="G5019" s="9"/>
      <c r="H5019" s="9"/>
      <c r="I5019" s="9"/>
      <c r="J5019" s="9"/>
      <c r="K5019" s="9"/>
      <c r="L5019" s="9"/>
      <c r="M5019" s="9"/>
      <c r="N5019" s="9"/>
      <c r="O5019" s="9"/>
      <c r="P5019" s="9"/>
      <c r="Q5019" s="9"/>
      <c r="R5019" s="9"/>
      <c r="S5019" s="9"/>
      <c r="T5019" s="9"/>
      <c r="U5019" s="9"/>
      <c r="V5019" s="9"/>
      <c r="W5019" s="9"/>
      <c r="X5019" s="9"/>
      <c r="Y5019" s="9"/>
      <c r="Z5019" s="9"/>
      <c r="AA5019" s="9"/>
      <c r="AB5019" s="9"/>
      <c r="AC5019" s="9"/>
      <c r="AD5019" s="9"/>
      <c r="AE5019" s="9"/>
      <c r="AF5019" s="9"/>
      <c r="AG5019" s="9"/>
      <c r="AH5019" s="9"/>
      <c r="AI5019" s="9"/>
      <c r="AJ5019" s="9"/>
      <c r="AK5019" s="9"/>
      <c r="AL5019" s="9"/>
      <c r="AM5019" s="9"/>
      <c r="AN5019" s="9"/>
      <c r="AO5019" s="9"/>
      <c r="AP5019" s="9"/>
      <c r="AQ5019" s="9"/>
      <c r="AR5019" s="9"/>
      <c r="AS5019" s="9"/>
      <c r="AT5019" s="9"/>
      <c r="AU5019" s="9"/>
      <c r="AV5019" s="9"/>
      <c r="AW5019" s="9"/>
      <c r="AX5019" s="9"/>
      <c r="AY5019" s="9"/>
      <c r="AZ5019" s="9"/>
      <c r="BA5019" s="9"/>
      <c r="BB5019" s="9"/>
      <c r="BC5019" s="9"/>
      <c r="BD5019" s="9"/>
      <c r="BE5019" s="9"/>
      <c r="BF5019" s="9"/>
      <c r="BG5019" s="9"/>
      <c r="BH5019" s="9"/>
      <c r="BI5019" s="9"/>
      <c r="BJ5019" s="9"/>
      <c r="BK5019" s="9"/>
      <c r="BL5019" s="9"/>
      <c r="BM5019" s="9"/>
      <c r="BN5019" s="9"/>
      <c r="BO5019" s="9"/>
      <c r="BP5019" s="9"/>
      <c r="BQ5019" s="9"/>
      <c r="BR5019" s="9"/>
      <c r="BS5019" s="9"/>
      <c r="BT5019" s="9"/>
      <c r="BU5019" s="9"/>
      <c r="BV5019" s="9"/>
      <c r="BW5019" s="9"/>
      <c r="BX5019" s="9"/>
      <c r="BY5019" s="9"/>
      <c r="BZ5019" s="9"/>
    </row>
    <row r="5020" spans="1:78">
      <c r="A5020" s="9"/>
      <c r="B5020" s="10"/>
      <c r="D5020" s="9"/>
      <c r="E5020" s="9"/>
      <c r="F5020" s="9"/>
      <c r="G5020" s="9"/>
      <c r="H5020" s="9"/>
      <c r="I5020" s="9"/>
      <c r="J5020" s="9"/>
      <c r="K5020" s="9"/>
      <c r="L5020" s="9"/>
      <c r="M5020" s="9"/>
      <c r="N5020" s="9"/>
      <c r="O5020" s="9"/>
      <c r="P5020" s="9"/>
      <c r="Q5020" s="9"/>
      <c r="R5020" s="9"/>
      <c r="S5020" s="9"/>
      <c r="T5020" s="9"/>
      <c r="U5020" s="9"/>
      <c r="V5020" s="9"/>
      <c r="W5020" s="9"/>
      <c r="X5020" s="9"/>
      <c r="Y5020" s="9"/>
      <c r="Z5020" s="9"/>
      <c r="AA5020" s="9"/>
      <c r="AB5020" s="9"/>
      <c r="AC5020" s="9"/>
      <c r="AD5020" s="9"/>
      <c r="AE5020" s="9"/>
      <c r="AF5020" s="9"/>
      <c r="AG5020" s="9"/>
      <c r="AH5020" s="9"/>
      <c r="AI5020" s="9"/>
      <c r="AJ5020" s="9"/>
      <c r="AK5020" s="9"/>
      <c r="AL5020" s="9"/>
      <c r="AM5020" s="9"/>
      <c r="AN5020" s="9"/>
      <c r="AO5020" s="9"/>
      <c r="AP5020" s="9"/>
      <c r="AQ5020" s="9"/>
      <c r="AR5020" s="9"/>
      <c r="AS5020" s="9"/>
      <c r="AT5020" s="9"/>
      <c r="AU5020" s="9"/>
      <c r="AV5020" s="9"/>
      <c r="AW5020" s="9"/>
      <c r="AX5020" s="9"/>
      <c r="AY5020" s="9"/>
      <c r="AZ5020" s="9"/>
      <c r="BA5020" s="9"/>
      <c r="BB5020" s="9"/>
      <c r="BC5020" s="9"/>
      <c r="BD5020" s="9"/>
      <c r="BE5020" s="9"/>
      <c r="BF5020" s="9"/>
      <c r="BG5020" s="9"/>
      <c r="BH5020" s="9"/>
      <c r="BI5020" s="9"/>
      <c r="BJ5020" s="9"/>
      <c r="BK5020" s="9"/>
      <c r="BL5020" s="9"/>
      <c r="BM5020" s="9"/>
      <c r="BN5020" s="9"/>
      <c r="BO5020" s="9"/>
      <c r="BP5020" s="9"/>
      <c r="BQ5020" s="9"/>
      <c r="BR5020" s="9"/>
      <c r="BS5020" s="9"/>
      <c r="BT5020" s="9"/>
      <c r="BU5020" s="9"/>
      <c r="BV5020" s="9"/>
      <c r="BW5020" s="9"/>
      <c r="BX5020" s="9"/>
      <c r="BY5020" s="9"/>
      <c r="BZ5020" s="9"/>
    </row>
    <row r="5021" spans="1:78">
      <c r="A5021" s="9"/>
      <c r="B5021" s="10"/>
      <c r="D5021" s="9"/>
      <c r="E5021" s="9"/>
      <c r="F5021" s="9"/>
      <c r="G5021" s="9"/>
      <c r="H5021" s="9"/>
      <c r="I5021" s="9"/>
      <c r="J5021" s="9"/>
      <c r="K5021" s="9"/>
      <c r="L5021" s="9"/>
      <c r="M5021" s="9"/>
      <c r="N5021" s="9"/>
      <c r="O5021" s="9"/>
      <c r="P5021" s="9"/>
      <c r="Q5021" s="9"/>
      <c r="R5021" s="9"/>
      <c r="S5021" s="9"/>
      <c r="T5021" s="9"/>
      <c r="U5021" s="9"/>
      <c r="V5021" s="9"/>
      <c r="W5021" s="9"/>
      <c r="X5021" s="9"/>
      <c r="Y5021" s="9"/>
      <c r="Z5021" s="9"/>
      <c r="AA5021" s="9"/>
      <c r="AB5021" s="9"/>
      <c r="AC5021" s="9"/>
      <c r="AD5021" s="9"/>
      <c r="AE5021" s="9"/>
      <c r="AF5021" s="9"/>
      <c r="AG5021" s="9"/>
      <c r="AH5021" s="9"/>
      <c r="AI5021" s="9"/>
      <c r="AJ5021" s="9"/>
      <c r="AK5021" s="9"/>
      <c r="AL5021" s="9"/>
      <c r="AM5021" s="9"/>
      <c r="AN5021" s="9"/>
      <c r="AO5021" s="9"/>
      <c r="AP5021" s="9"/>
      <c r="AQ5021" s="9"/>
      <c r="AR5021" s="9"/>
      <c r="AS5021" s="9"/>
      <c r="AT5021" s="9"/>
      <c r="AU5021" s="9"/>
      <c r="AV5021" s="9"/>
      <c r="AW5021" s="9"/>
      <c r="AX5021" s="9"/>
      <c r="AY5021" s="9"/>
      <c r="AZ5021" s="9"/>
      <c r="BA5021" s="9"/>
      <c r="BB5021" s="9"/>
      <c r="BC5021" s="9"/>
      <c r="BD5021" s="9"/>
      <c r="BE5021" s="9"/>
      <c r="BF5021" s="9"/>
      <c r="BG5021" s="9"/>
      <c r="BH5021" s="9"/>
      <c r="BI5021" s="9"/>
      <c r="BJ5021" s="9"/>
      <c r="BK5021" s="9"/>
      <c r="BL5021" s="9"/>
      <c r="BM5021" s="9"/>
      <c r="BN5021" s="9"/>
      <c r="BO5021" s="9"/>
      <c r="BP5021" s="9"/>
      <c r="BQ5021" s="9"/>
      <c r="BR5021" s="9"/>
      <c r="BS5021" s="9"/>
      <c r="BT5021" s="9"/>
      <c r="BU5021" s="9"/>
      <c r="BV5021" s="9"/>
      <c r="BW5021" s="9"/>
      <c r="BX5021" s="9"/>
      <c r="BY5021" s="9"/>
      <c r="BZ5021" s="9"/>
    </row>
    <row r="5022" spans="1:78">
      <c r="A5022" s="9"/>
      <c r="B5022" s="10"/>
      <c r="D5022" s="9"/>
      <c r="E5022" s="9"/>
      <c r="F5022" s="9"/>
      <c r="G5022" s="9"/>
      <c r="H5022" s="9"/>
      <c r="I5022" s="9"/>
      <c r="J5022" s="9"/>
      <c r="K5022" s="9"/>
      <c r="L5022" s="9"/>
      <c r="M5022" s="9"/>
      <c r="N5022" s="9"/>
      <c r="O5022" s="9"/>
      <c r="P5022" s="9"/>
      <c r="Q5022" s="9"/>
      <c r="R5022" s="9"/>
      <c r="S5022" s="9"/>
      <c r="T5022" s="9"/>
      <c r="U5022" s="9"/>
      <c r="V5022" s="9"/>
      <c r="W5022" s="9"/>
      <c r="X5022" s="9"/>
      <c r="Y5022" s="9"/>
      <c r="Z5022" s="9"/>
      <c r="AA5022" s="9"/>
      <c r="AB5022" s="9"/>
      <c r="AC5022" s="9"/>
      <c r="AD5022" s="9"/>
      <c r="AE5022" s="9"/>
      <c r="AF5022" s="9"/>
      <c r="AG5022" s="9"/>
      <c r="AH5022" s="9"/>
      <c r="AI5022" s="9"/>
      <c r="AJ5022" s="9"/>
      <c r="AK5022" s="9"/>
      <c r="AL5022" s="9"/>
      <c r="AM5022" s="9"/>
      <c r="AN5022" s="9"/>
      <c r="AO5022" s="9"/>
      <c r="AP5022" s="9"/>
      <c r="AQ5022" s="9"/>
      <c r="AR5022" s="9"/>
      <c r="AS5022" s="9"/>
      <c r="AT5022" s="9"/>
      <c r="AU5022" s="9"/>
      <c r="AV5022" s="9"/>
      <c r="AW5022" s="9"/>
      <c r="AX5022" s="9"/>
      <c r="AY5022" s="9"/>
      <c r="AZ5022" s="9"/>
      <c r="BA5022" s="9"/>
      <c r="BB5022" s="9"/>
      <c r="BC5022" s="9"/>
      <c r="BD5022" s="9"/>
      <c r="BE5022" s="9"/>
      <c r="BF5022" s="9"/>
      <c r="BG5022" s="9"/>
      <c r="BH5022" s="9"/>
      <c r="BI5022" s="9"/>
      <c r="BJ5022" s="9"/>
      <c r="BK5022" s="9"/>
      <c r="BL5022" s="9"/>
      <c r="BM5022" s="9"/>
      <c r="BN5022" s="9"/>
      <c r="BO5022" s="9"/>
      <c r="BP5022" s="9"/>
      <c r="BQ5022" s="9"/>
      <c r="BR5022" s="9"/>
      <c r="BS5022" s="9"/>
      <c r="BT5022" s="9"/>
      <c r="BU5022" s="9"/>
      <c r="BV5022" s="9"/>
      <c r="BW5022" s="9"/>
      <c r="BX5022" s="9"/>
      <c r="BY5022" s="9"/>
      <c r="BZ5022" s="9"/>
    </row>
    <row r="5023" spans="1:78">
      <c r="A5023" s="9"/>
      <c r="B5023" s="10"/>
      <c r="D5023" s="9"/>
      <c r="E5023" s="9"/>
      <c r="F5023" s="9"/>
      <c r="G5023" s="9"/>
      <c r="H5023" s="9"/>
      <c r="I5023" s="9"/>
      <c r="J5023" s="9"/>
      <c r="K5023" s="9"/>
      <c r="L5023" s="9"/>
      <c r="M5023" s="9"/>
      <c r="N5023" s="9"/>
      <c r="O5023" s="9"/>
      <c r="P5023" s="9"/>
      <c r="Q5023" s="9"/>
      <c r="R5023" s="9"/>
      <c r="S5023" s="9"/>
      <c r="T5023" s="9"/>
      <c r="U5023" s="9"/>
      <c r="V5023" s="9"/>
      <c r="W5023" s="9"/>
      <c r="X5023" s="9"/>
      <c r="Y5023" s="9"/>
      <c r="Z5023" s="9"/>
      <c r="AA5023" s="9"/>
      <c r="AB5023" s="9"/>
      <c r="AC5023" s="9"/>
      <c r="AD5023" s="9"/>
      <c r="AE5023" s="9"/>
      <c r="AF5023" s="9"/>
      <c r="AG5023" s="9"/>
      <c r="AH5023" s="9"/>
      <c r="AI5023" s="9"/>
      <c r="AJ5023" s="9"/>
      <c r="AK5023" s="9"/>
      <c r="AL5023" s="9"/>
      <c r="AM5023" s="9"/>
      <c r="AN5023" s="9"/>
      <c r="AO5023" s="9"/>
      <c r="AP5023" s="9"/>
      <c r="AQ5023" s="9"/>
      <c r="AR5023" s="9"/>
      <c r="AS5023" s="9"/>
      <c r="AT5023" s="9"/>
      <c r="AU5023" s="9"/>
      <c r="AV5023" s="9"/>
      <c r="AW5023" s="9"/>
      <c r="AX5023" s="9"/>
      <c r="AY5023" s="9"/>
      <c r="AZ5023" s="9"/>
      <c r="BA5023" s="9"/>
      <c r="BB5023" s="9"/>
      <c r="BC5023" s="9"/>
      <c r="BD5023" s="9"/>
      <c r="BE5023" s="9"/>
      <c r="BF5023" s="9"/>
      <c r="BG5023" s="9"/>
      <c r="BH5023" s="9"/>
      <c r="BI5023" s="9"/>
      <c r="BJ5023" s="9"/>
      <c r="BK5023" s="9"/>
      <c r="BL5023" s="9"/>
      <c r="BM5023" s="9"/>
      <c r="BN5023" s="9"/>
      <c r="BO5023" s="9"/>
      <c r="BP5023" s="9"/>
      <c r="BQ5023" s="9"/>
      <c r="BR5023" s="9"/>
      <c r="BS5023" s="9"/>
      <c r="BT5023" s="9"/>
      <c r="BU5023" s="9"/>
      <c r="BV5023" s="9"/>
      <c r="BW5023" s="9"/>
      <c r="BX5023" s="9"/>
      <c r="BY5023" s="9"/>
      <c r="BZ5023" s="9"/>
    </row>
    <row r="5024" spans="1:78">
      <c r="A5024" s="9"/>
      <c r="B5024" s="10"/>
      <c r="D5024" s="9"/>
      <c r="E5024" s="9"/>
      <c r="F5024" s="9"/>
      <c r="G5024" s="9"/>
      <c r="H5024" s="9"/>
      <c r="I5024" s="9"/>
      <c r="J5024" s="9"/>
      <c r="K5024" s="9"/>
      <c r="L5024" s="9"/>
      <c r="M5024" s="9"/>
      <c r="N5024" s="9"/>
      <c r="O5024" s="9"/>
      <c r="P5024" s="9"/>
      <c r="Q5024" s="9"/>
      <c r="R5024" s="9"/>
      <c r="S5024" s="9"/>
      <c r="T5024" s="9"/>
      <c r="U5024" s="9"/>
      <c r="V5024" s="9"/>
      <c r="W5024" s="9"/>
      <c r="X5024" s="9"/>
      <c r="Y5024" s="9"/>
      <c r="Z5024" s="9"/>
      <c r="AA5024" s="9"/>
      <c r="AB5024" s="9"/>
      <c r="AC5024" s="9"/>
      <c r="AD5024" s="9"/>
      <c r="AE5024" s="9"/>
      <c r="AF5024" s="9"/>
      <c r="AG5024" s="9"/>
      <c r="AH5024" s="9"/>
      <c r="AI5024" s="9"/>
      <c r="AJ5024" s="9"/>
      <c r="AK5024" s="9"/>
      <c r="AL5024" s="9"/>
      <c r="AM5024" s="9"/>
      <c r="AN5024" s="9"/>
      <c r="AO5024" s="9"/>
      <c r="AP5024" s="9"/>
      <c r="AQ5024" s="9"/>
      <c r="AR5024" s="9"/>
      <c r="AS5024" s="9"/>
      <c r="AT5024" s="9"/>
      <c r="AU5024" s="9"/>
      <c r="AV5024" s="9"/>
      <c r="AW5024" s="9"/>
      <c r="AX5024" s="9"/>
      <c r="AY5024" s="9"/>
      <c r="AZ5024" s="9"/>
      <c r="BA5024" s="9"/>
      <c r="BB5024" s="9"/>
      <c r="BC5024" s="9"/>
      <c r="BD5024" s="9"/>
      <c r="BE5024" s="9"/>
      <c r="BF5024" s="9"/>
      <c r="BG5024" s="9"/>
      <c r="BH5024" s="9"/>
      <c r="BI5024" s="9"/>
      <c r="BJ5024" s="9"/>
      <c r="BK5024" s="9"/>
      <c r="BL5024" s="9"/>
      <c r="BM5024" s="9"/>
      <c r="BN5024" s="9"/>
      <c r="BO5024" s="9"/>
      <c r="BP5024" s="9"/>
      <c r="BQ5024" s="9"/>
      <c r="BR5024" s="9"/>
      <c r="BS5024" s="9"/>
      <c r="BT5024" s="9"/>
      <c r="BU5024" s="9"/>
      <c r="BV5024" s="9"/>
      <c r="BW5024" s="9"/>
      <c r="BX5024" s="9"/>
      <c r="BY5024" s="9"/>
      <c r="BZ5024" s="9"/>
    </row>
    <row r="5025" spans="1:78">
      <c r="A5025" s="9"/>
      <c r="B5025" s="10"/>
      <c r="D5025" s="9"/>
      <c r="E5025" s="9"/>
      <c r="F5025" s="9"/>
      <c r="G5025" s="9"/>
      <c r="H5025" s="9"/>
      <c r="I5025" s="9"/>
      <c r="J5025" s="9"/>
      <c r="K5025" s="9"/>
      <c r="L5025" s="9"/>
      <c r="M5025" s="9"/>
      <c r="N5025" s="9"/>
      <c r="O5025" s="9"/>
      <c r="P5025" s="9"/>
      <c r="Q5025" s="9"/>
      <c r="R5025" s="9"/>
      <c r="S5025" s="9"/>
      <c r="T5025" s="9"/>
      <c r="U5025" s="9"/>
      <c r="V5025" s="9"/>
      <c r="W5025" s="9"/>
      <c r="X5025" s="9"/>
      <c r="Y5025" s="9"/>
      <c r="Z5025" s="9"/>
      <c r="AA5025" s="9"/>
      <c r="AB5025" s="9"/>
      <c r="AC5025" s="9"/>
      <c r="AD5025" s="9"/>
      <c r="AE5025" s="9"/>
      <c r="AF5025" s="9"/>
      <c r="AG5025" s="9"/>
      <c r="AH5025" s="9"/>
      <c r="AI5025" s="9"/>
      <c r="AJ5025" s="9"/>
      <c r="AK5025" s="9"/>
      <c r="AL5025" s="9"/>
      <c r="AM5025" s="9"/>
      <c r="AN5025" s="9"/>
      <c r="AO5025" s="9"/>
      <c r="AP5025" s="9"/>
      <c r="AQ5025" s="9"/>
      <c r="AR5025" s="9"/>
      <c r="AS5025" s="9"/>
      <c r="AT5025" s="9"/>
      <c r="AU5025" s="9"/>
      <c r="AV5025" s="9"/>
      <c r="AW5025" s="9"/>
      <c r="AX5025" s="9"/>
      <c r="AY5025" s="9"/>
      <c r="AZ5025" s="9"/>
      <c r="BA5025" s="9"/>
      <c r="BB5025" s="9"/>
      <c r="BC5025" s="9"/>
      <c r="BD5025" s="9"/>
      <c r="BE5025" s="9"/>
      <c r="BF5025" s="9"/>
      <c r="BG5025" s="9"/>
      <c r="BH5025" s="9"/>
      <c r="BI5025" s="9"/>
      <c r="BJ5025" s="9"/>
      <c r="BK5025" s="9"/>
      <c r="BL5025" s="9"/>
      <c r="BM5025" s="9"/>
      <c r="BN5025" s="9"/>
      <c r="BO5025" s="9"/>
      <c r="BP5025" s="9"/>
      <c r="BQ5025" s="9"/>
      <c r="BR5025" s="9"/>
      <c r="BS5025" s="9"/>
      <c r="BT5025" s="9"/>
      <c r="BU5025" s="9"/>
      <c r="BV5025" s="9"/>
      <c r="BW5025" s="9"/>
      <c r="BX5025" s="9"/>
      <c r="BY5025" s="9"/>
      <c r="BZ5025" s="9"/>
    </row>
    <row r="5026" spans="1:78">
      <c r="A5026" s="9"/>
      <c r="B5026" s="10"/>
      <c r="D5026" s="9"/>
      <c r="E5026" s="9"/>
      <c r="F5026" s="9"/>
      <c r="G5026" s="9"/>
      <c r="H5026" s="9"/>
      <c r="I5026" s="9"/>
      <c r="J5026" s="9"/>
      <c r="K5026" s="9"/>
      <c r="L5026" s="9"/>
      <c r="M5026" s="9"/>
      <c r="N5026" s="9"/>
      <c r="O5026" s="9"/>
      <c r="P5026" s="9"/>
      <c r="Q5026" s="9"/>
      <c r="R5026" s="9"/>
      <c r="S5026" s="9"/>
      <c r="T5026" s="9"/>
      <c r="U5026" s="9"/>
      <c r="V5026" s="9"/>
      <c r="W5026" s="9"/>
      <c r="X5026" s="9"/>
      <c r="Y5026" s="9"/>
      <c r="Z5026" s="9"/>
      <c r="AA5026" s="9"/>
      <c r="AB5026" s="9"/>
      <c r="AC5026" s="9"/>
      <c r="AD5026" s="9"/>
      <c r="AE5026" s="9"/>
      <c r="AF5026" s="9"/>
      <c r="AG5026" s="9"/>
      <c r="AH5026" s="9"/>
      <c r="AI5026" s="9"/>
      <c r="AJ5026" s="9"/>
      <c r="AK5026" s="9"/>
      <c r="AL5026" s="9"/>
      <c r="AM5026" s="9"/>
      <c r="AN5026" s="9"/>
      <c r="AO5026" s="9"/>
      <c r="AP5026" s="9"/>
      <c r="AQ5026" s="9"/>
      <c r="AR5026" s="9"/>
      <c r="AS5026" s="9"/>
      <c r="AT5026" s="9"/>
      <c r="AU5026" s="9"/>
      <c r="AV5026" s="9"/>
      <c r="AW5026" s="9"/>
      <c r="AX5026" s="9"/>
      <c r="AY5026" s="9"/>
      <c r="AZ5026" s="9"/>
      <c r="BA5026" s="9"/>
      <c r="BB5026" s="9"/>
      <c r="BC5026" s="9"/>
      <c r="BD5026" s="9"/>
      <c r="BE5026" s="9"/>
      <c r="BF5026" s="9"/>
      <c r="BG5026" s="9"/>
      <c r="BH5026" s="9"/>
      <c r="BI5026" s="9"/>
      <c r="BJ5026" s="9"/>
      <c r="BK5026" s="9"/>
      <c r="BL5026" s="9"/>
      <c r="BM5026" s="9"/>
      <c r="BN5026" s="9"/>
      <c r="BO5026" s="9"/>
      <c r="BP5026" s="9"/>
      <c r="BQ5026" s="9"/>
      <c r="BR5026" s="9"/>
      <c r="BS5026" s="9"/>
      <c r="BT5026" s="9"/>
      <c r="BU5026" s="9"/>
      <c r="BV5026" s="9"/>
      <c r="BW5026" s="9"/>
      <c r="BX5026" s="9"/>
      <c r="BY5026" s="9"/>
      <c r="BZ5026" s="9"/>
    </row>
    <row r="5027" spans="1:78">
      <c r="A5027" s="9"/>
      <c r="B5027" s="10"/>
      <c r="D5027" s="9"/>
      <c r="E5027" s="9"/>
      <c r="F5027" s="9"/>
      <c r="G5027" s="9"/>
      <c r="H5027" s="9"/>
      <c r="I5027" s="9"/>
      <c r="J5027" s="9"/>
      <c r="K5027" s="9"/>
      <c r="L5027" s="9"/>
      <c r="M5027" s="9"/>
      <c r="N5027" s="9"/>
      <c r="O5027" s="9"/>
      <c r="P5027" s="9"/>
      <c r="Q5027" s="9"/>
      <c r="R5027" s="9"/>
      <c r="S5027" s="9"/>
      <c r="T5027" s="9"/>
      <c r="U5027" s="9"/>
      <c r="V5027" s="9"/>
      <c r="W5027" s="9"/>
      <c r="X5027" s="9"/>
      <c r="Y5027" s="9"/>
      <c r="Z5027" s="9"/>
      <c r="AA5027" s="9"/>
      <c r="AB5027" s="9"/>
      <c r="AC5027" s="9"/>
      <c r="AD5027" s="9"/>
      <c r="AE5027" s="9"/>
      <c r="AF5027" s="9"/>
      <c r="AG5027" s="9"/>
      <c r="AH5027" s="9"/>
      <c r="AI5027" s="9"/>
      <c r="AJ5027" s="9"/>
      <c r="AK5027" s="9"/>
      <c r="AL5027" s="9"/>
      <c r="AM5027" s="9"/>
      <c r="AN5027" s="9"/>
      <c r="AO5027" s="9"/>
      <c r="AP5027" s="9"/>
      <c r="AQ5027" s="9"/>
      <c r="AR5027" s="9"/>
      <c r="AS5027" s="9"/>
      <c r="AT5027" s="9"/>
      <c r="AU5027" s="9"/>
      <c r="AV5027" s="9"/>
      <c r="AW5027" s="9"/>
      <c r="AX5027" s="9"/>
      <c r="AY5027" s="9"/>
      <c r="AZ5027" s="9"/>
      <c r="BA5027" s="9"/>
      <c r="BB5027" s="9"/>
      <c r="BC5027" s="9"/>
      <c r="BD5027" s="9"/>
      <c r="BE5027" s="9"/>
      <c r="BF5027" s="9"/>
      <c r="BG5027" s="9"/>
      <c r="BH5027" s="9"/>
      <c r="BI5027" s="9"/>
      <c r="BJ5027" s="9"/>
      <c r="BK5027" s="9"/>
      <c r="BL5027" s="9"/>
      <c r="BM5027" s="9"/>
      <c r="BN5027" s="9"/>
      <c r="BO5027" s="9"/>
      <c r="BP5027" s="9"/>
      <c r="BQ5027" s="9"/>
      <c r="BR5027" s="9"/>
      <c r="BS5027" s="9"/>
      <c r="BT5027" s="9"/>
      <c r="BU5027" s="9"/>
      <c r="BV5027" s="9"/>
      <c r="BW5027" s="9"/>
      <c r="BX5027" s="9"/>
      <c r="BY5027" s="9"/>
      <c r="BZ5027" s="9"/>
    </row>
    <row r="5028" spans="1:78">
      <c r="A5028" s="9"/>
      <c r="B5028" s="10"/>
      <c r="D5028" s="9"/>
      <c r="E5028" s="9"/>
      <c r="F5028" s="9"/>
      <c r="G5028" s="9"/>
      <c r="H5028" s="9"/>
      <c r="I5028" s="9"/>
      <c r="J5028" s="9"/>
      <c r="K5028" s="9"/>
      <c r="L5028" s="9"/>
      <c r="M5028" s="9"/>
      <c r="N5028" s="9"/>
      <c r="O5028" s="9"/>
      <c r="P5028" s="9"/>
      <c r="Q5028" s="9"/>
      <c r="R5028" s="9"/>
      <c r="S5028" s="9"/>
      <c r="T5028" s="9"/>
      <c r="U5028" s="9"/>
      <c r="V5028" s="9"/>
      <c r="W5028" s="9"/>
      <c r="X5028" s="9"/>
      <c r="Y5028" s="9"/>
      <c r="Z5028" s="9"/>
      <c r="AA5028" s="9"/>
      <c r="AB5028" s="9"/>
      <c r="AC5028" s="9"/>
      <c r="AD5028" s="9"/>
      <c r="AE5028" s="9"/>
      <c r="AF5028" s="9"/>
      <c r="AG5028" s="9"/>
      <c r="AH5028" s="9"/>
      <c r="AI5028" s="9"/>
      <c r="AJ5028" s="9"/>
      <c r="AK5028" s="9"/>
      <c r="AL5028" s="9"/>
      <c r="AM5028" s="9"/>
      <c r="AN5028" s="9"/>
      <c r="AO5028" s="9"/>
      <c r="AP5028" s="9"/>
      <c r="AQ5028" s="9"/>
      <c r="AR5028" s="9"/>
      <c r="AS5028" s="9"/>
      <c r="AT5028" s="9"/>
      <c r="AU5028" s="9"/>
      <c r="AV5028" s="9"/>
      <c r="AW5028" s="9"/>
      <c r="AX5028" s="9"/>
      <c r="AY5028" s="9"/>
      <c r="AZ5028" s="9"/>
      <c r="BA5028" s="9"/>
      <c r="BB5028" s="9"/>
      <c r="BC5028" s="9"/>
      <c r="BD5028" s="9"/>
      <c r="BE5028" s="9"/>
      <c r="BF5028" s="9"/>
      <c r="BG5028" s="9"/>
      <c r="BH5028" s="9"/>
      <c r="BI5028" s="9"/>
      <c r="BJ5028" s="9"/>
      <c r="BK5028" s="9"/>
      <c r="BL5028" s="9"/>
      <c r="BM5028" s="9"/>
      <c r="BN5028" s="9"/>
      <c r="BO5028" s="9"/>
      <c r="BP5028" s="9"/>
      <c r="BQ5028" s="9"/>
      <c r="BR5028" s="9"/>
      <c r="BS5028" s="9"/>
      <c r="BT5028" s="9"/>
      <c r="BU5028" s="9"/>
      <c r="BV5028" s="9"/>
      <c r="BW5028" s="9"/>
      <c r="BX5028" s="9"/>
      <c r="BY5028" s="9"/>
      <c r="BZ5028" s="9"/>
    </row>
    <row r="5029" spans="1:78">
      <c r="A5029" s="9"/>
      <c r="B5029" s="10"/>
      <c r="D5029" s="9"/>
      <c r="E5029" s="9"/>
      <c r="F5029" s="9"/>
      <c r="G5029" s="9"/>
      <c r="H5029" s="9"/>
      <c r="I5029" s="9"/>
      <c r="J5029" s="9"/>
      <c r="K5029" s="9"/>
      <c r="L5029" s="9"/>
      <c r="M5029" s="9"/>
      <c r="N5029" s="9"/>
      <c r="O5029" s="9"/>
      <c r="P5029" s="9"/>
      <c r="Q5029" s="9"/>
      <c r="R5029" s="9"/>
      <c r="S5029" s="9"/>
      <c r="T5029" s="9"/>
      <c r="U5029" s="9"/>
      <c r="V5029" s="9"/>
      <c r="W5029" s="9"/>
      <c r="X5029" s="9"/>
      <c r="Y5029" s="9"/>
      <c r="Z5029" s="9"/>
      <c r="AA5029" s="9"/>
      <c r="AB5029" s="9"/>
      <c r="AC5029" s="9"/>
      <c r="AD5029" s="9"/>
      <c r="AE5029" s="9"/>
      <c r="AF5029" s="9"/>
      <c r="AG5029" s="9"/>
      <c r="AH5029" s="9"/>
      <c r="AI5029" s="9"/>
      <c r="AJ5029" s="9"/>
      <c r="AK5029" s="9"/>
      <c r="AL5029" s="9"/>
      <c r="AM5029" s="9"/>
      <c r="AN5029" s="9"/>
      <c r="AO5029" s="9"/>
      <c r="AP5029" s="9"/>
      <c r="AQ5029" s="9"/>
      <c r="AR5029" s="9"/>
      <c r="AS5029" s="9"/>
      <c r="AT5029" s="9"/>
      <c r="AU5029" s="9"/>
      <c r="AV5029" s="9"/>
      <c r="AW5029" s="9"/>
      <c r="AX5029" s="9"/>
      <c r="AY5029" s="9"/>
      <c r="AZ5029" s="9"/>
      <c r="BA5029" s="9"/>
      <c r="BB5029" s="9"/>
      <c r="BC5029" s="9"/>
      <c r="BD5029" s="9"/>
      <c r="BE5029" s="9"/>
      <c r="BF5029" s="9"/>
      <c r="BG5029" s="9"/>
      <c r="BH5029" s="9"/>
      <c r="BI5029" s="9"/>
      <c r="BJ5029" s="9"/>
      <c r="BK5029" s="9"/>
      <c r="BL5029" s="9"/>
      <c r="BM5029" s="9"/>
      <c r="BN5029" s="9"/>
      <c r="BO5029" s="9"/>
      <c r="BP5029" s="9"/>
      <c r="BQ5029" s="9"/>
      <c r="BR5029" s="9"/>
      <c r="BS5029" s="9"/>
      <c r="BT5029" s="9"/>
      <c r="BU5029" s="9"/>
      <c r="BV5029" s="9"/>
      <c r="BW5029" s="9"/>
      <c r="BX5029" s="9"/>
      <c r="BY5029" s="9"/>
      <c r="BZ5029" s="9"/>
    </row>
    <row r="5030" spans="1:78">
      <c r="A5030" s="9"/>
      <c r="B5030" s="10"/>
      <c r="D5030" s="9"/>
      <c r="E5030" s="9"/>
      <c r="F5030" s="9"/>
      <c r="G5030" s="9"/>
      <c r="H5030" s="9"/>
      <c r="I5030" s="9"/>
      <c r="J5030" s="9"/>
      <c r="K5030" s="9"/>
      <c r="L5030" s="9"/>
      <c r="M5030" s="9"/>
      <c r="N5030" s="9"/>
      <c r="O5030" s="9"/>
      <c r="P5030" s="9"/>
      <c r="Q5030" s="9"/>
      <c r="R5030" s="9"/>
      <c r="S5030" s="9"/>
      <c r="T5030" s="9"/>
      <c r="U5030" s="9"/>
      <c r="V5030" s="9"/>
      <c r="W5030" s="9"/>
      <c r="X5030" s="9"/>
      <c r="Y5030" s="9"/>
      <c r="Z5030" s="9"/>
      <c r="AA5030" s="9"/>
      <c r="AB5030" s="9"/>
      <c r="AC5030" s="9"/>
      <c r="AD5030" s="9"/>
      <c r="AE5030" s="9"/>
      <c r="AF5030" s="9"/>
      <c r="AG5030" s="9"/>
      <c r="AH5030" s="9"/>
      <c r="AI5030" s="9"/>
      <c r="AJ5030" s="9"/>
      <c r="AK5030" s="9"/>
      <c r="AL5030" s="9"/>
      <c r="AM5030" s="9"/>
      <c r="AN5030" s="9"/>
      <c r="AO5030" s="9"/>
      <c r="AP5030" s="9"/>
      <c r="AQ5030" s="9"/>
      <c r="AR5030" s="9"/>
      <c r="AS5030" s="9"/>
      <c r="AT5030" s="9"/>
      <c r="AU5030" s="9"/>
      <c r="AV5030" s="9"/>
      <c r="AW5030" s="9"/>
      <c r="AX5030" s="9"/>
      <c r="AY5030" s="9"/>
      <c r="AZ5030" s="9"/>
      <c r="BA5030" s="9"/>
      <c r="BB5030" s="9"/>
      <c r="BC5030" s="9"/>
      <c r="BD5030" s="9"/>
      <c r="BE5030" s="9"/>
      <c r="BF5030" s="9"/>
      <c r="BG5030" s="9"/>
      <c r="BH5030" s="9"/>
      <c r="BI5030" s="9"/>
      <c r="BJ5030" s="9"/>
      <c r="BK5030" s="9"/>
      <c r="BL5030" s="9"/>
      <c r="BM5030" s="9"/>
      <c r="BN5030" s="9"/>
      <c r="BO5030" s="9"/>
      <c r="BP5030" s="9"/>
      <c r="BQ5030" s="9"/>
      <c r="BR5030" s="9"/>
      <c r="BS5030" s="9"/>
      <c r="BT5030" s="9"/>
      <c r="BU5030" s="9"/>
      <c r="BV5030" s="9"/>
      <c r="BW5030" s="9"/>
      <c r="BX5030" s="9"/>
      <c r="BY5030" s="9"/>
      <c r="BZ5030" s="9"/>
    </row>
    <row r="5031" spans="1:78">
      <c r="A5031" s="9"/>
      <c r="B5031" s="10"/>
      <c r="D5031" s="9"/>
      <c r="E5031" s="9"/>
      <c r="F5031" s="9"/>
      <c r="G5031" s="9"/>
      <c r="H5031" s="9"/>
      <c r="I5031" s="9"/>
      <c r="J5031" s="9"/>
      <c r="K5031" s="9"/>
      <c r="L5031" s="9"/>
      <c r="M5031" s="9"/>
      <c r="N5031" s="9"/>
      <c r="O5031" s="9"/>
      <c r="P5031" s="9"/>
      <c r="Q5031" s="9"/>
      <c r="R5031" s="9"/>
      <c r="S5031" s="9"/>
      <c r="T5031" s="9"/>
      <c r="U5031" s="9"/>
      <c r="V5031" s="9"/>
      <c r="W5031" s="9"/>
      <c r="X5031" s="9"/>
      <c r="Y5031" s="9"/>
      <c r="Z5031" s="9"/>
      <c r="AA5031" s="9"/>
      <c r="AB5031" s="9"/>
      <c r="AC5031" s="9"/>
      <c r="AD5031" s="9"/>
      <c r="AE5031" s="9"/>
      <c r="AF5031" s="9"/>
      <c r="AG5031" s="9"/>
      <c r="AH5031" s="9"/>
      <c r="AI5031" s="9"/>
      <c r="AJ5031" s="9"/>
      <c r="AK5031" s="9"/>
      <c r="AL5031" s="9"/>
      <c r="AM5031" s="9"/>
      <c r="AN5031" s="9"/>
      <c r="AO5031" s="9"/>
      <c r="AP5031" s="9"/>
      <c r="AQ5031" s="9"/>
      <c r="AR5031" s="9"/>
      <c r="AS5031" s="9"/>
      <c r="AT5031" s="9"/>
      <c r="AU5031" s="9"/>
      <c r="AV5031" s="9"/>
      <c r="AW5031" s="9"/>
      <c r="AX5031" s="9"/>
      <c r="AY5031" s="9"/>
      <c r="AZ5031" s="9"/>
      <c r="BA5031" s="9"/>
      <c r="BB5031" s="9"/>
      <c r="BC5031" s="9"/>
      <c r="BD5031" s="9"/>
      <c r="BE5031" s="9"/>
      <c r="BF5031" s="9"/>
      <c r="BG5031" s="9"/>
      <c r="BH5031" s="9"/>
      <c r="BI5031" s="9"/>
      <c r="BJ5031" s="9"/>
      <c r="BK5031" s="9"/>
      <c r="BL5031" s="9"/>
      <c r="BM5031" s="9"/>
      <c r="BN5031" s="9"/>
      <c r="BO5031" s="9"/>
      <c r="BP5031" s="9"/>
      <c r="BQ5031" s="9"/>
      <c r="BR5031" s="9"/>
      <c r="BS5031" s="9"/>
      <c r="BT5031" s="9"/>
      <c r="BU5031" s="9"/>
      <c r="BV5031" s="9"/>
      <c r="BW5031" s="9"/>
      <c r="BX5031" s="9"/>
      <c r="BY5031" s="9"/>
      <c r="BZ5031" s="9"/>
    </row>
    <row r="5032" spans="1:78">
      <c r="A5032" s="9"/>
      <c r="B5032" s="10"/>
      <c r="D5032" s="9"/>
      <c r="E5032" s="9"/>
      <c r="F5032" s="9"/>
      <c r="G5032" s="9"/>
      <c r="H5032" s="9"/>
      <c r="I5032" s="9"/>
      <c r="J5032" s="9"/>
      <c r="K5032" s="9"/>
      <c r="L5032" s="9"/>
      <c r="M5032" s="9"/>
      <c r="N5032" s="9"/>
      <c r="O5032" s="9"/>
      <c r="P5032" s="9"/>
      <c r="Q5032" s="9"/>
      <c r="R5032" s="9"/>
      <c r="S5032" s="9"/>
      <c r="T5032" s="9"/>
      <c r="U5032" s="9"/>
      <c r="V5032" s="9"/>
      <c r="W5032" s="9"/>
      <c r="X5032" s="9"/>
      <c r="Y5032" s="9"/>
      <c r="Z5032" s="9"/>
      <c r="AA5032" s="9"/>
      <c r="AB5032" s="9"/>
      <c r="AC5032" s="9"/>
      <c r="AD5032" s="9"/>
      <c r="AE5032" s="9"/>
      <c r="AF5032" s="9"/>
      <c r="AG5032" s="9"/>
      <c r="AH5032" s="9"/>
      <c r="AI5032" s="9"/>
      <c r="AJ5032" s="9"/>
      <c r="AK5032" s="9"/>
      <c r="AL5032" s="9"/>
      <c r="AM5032" s="9"/>
      <c r="AN5032" s="9"/>
      <c r="AO5032" s="9"/>
      <c r="AP5032" s="9"/>
      <c r="AQ5032" s="9"/>
      <c r="AR5032" s="9"/>
      <c r="AS5032" s="9"/>
      <c r="AT5032" s="9"/>
      <c r="AU5032" s="9"/>
      <c r="AV5032" s="9"/>
      <c r="AW5032" s="9"/>
      <c r="AX5032" s="9"/>
      <c r="AY5032" s="9"/>
      <c r="AZ5032" s="9"/>
      <c r="BA5032" s="9"/>
      <c r="BB5032" s="9"/>
      <c r="BC5032" s="9"/>
      <c r="BD5032" s="9"/>
      <c r="BE5032" s="9"/>
      <c r="BF5032" s="9"/>
      <c r="BG5032" s="9"/>
      <c r="BH5032" s="9"/>
      <c r="BI5032" s="9"/>
      <c r="BJ5032" s="9"/>
      <c r="BK5032" s="9"/>
      <c r="BL5032" s="9"/>
      <c r="BM5032" s="9"/>
      <c r="BN5032" s="9"/>
      <c r="BO5032" s="9"/>
      <c r="BP5032" s="9"/>
      <c r="BQ5032" s="9"/>
      <c r="BR5032" s="9"/>
      <c r="BS5032" s="9"/>
      <c r="BT5032" s="9"/>
      <c r="BU5032" s="9"/>
      <c r="BV5032" s="9"/>
      <c r="BW5032" s="9"/>
      <c r="BX5032" s="9"/>
      <c r="BY5032" s="9"/>
      <c r="BZ5032" s="9"/>
    </row>
    <row r="5033" spans="1:78">
      <c r="A5033" s="9"/>
      <c r="B5033" s="10"/>
      <c r="D5033" s="9"/>
      <c r="E5033" s="9"/>
      <c r="F5033" s="9"/>
      <c r="G5033" s="9"/>
      <c r="H5033" s="9"/>
      <c r="I5033" s="9"/>
      <c r="J5033" s="9"/>
      <c r="K5033" s="9"/>
      <c r="L5033" s="9"/>
      <c r="M5033" s="9"/>
      <c r="N5033" s="9"/>
      <c r="O5033" s="9"/>
      <c r="P5033" s="9"/>
      <c r="Q5033" s="9"/>
      <c r="R5033" s="9"/>
      <c r="S5033" s="9"/>
      <c r="T5033" s="9"/>
      <c r="U5033" s="9"/>
      <c r="V5033" s="9"/>
      <c r="W5033" s="9"/>
      <c r="X5033" s="9"/>
      <c r="Y5033" s="9"/>
      <c r="Z5033" s="9"/>
      <c r="AA5033" s="9"/>
      <c r="AB5033" s="9"/>
      <c r="AC5033" s="9"/>
      <c r="AD5033" s="9"/>
      <c r="AE5033" s="9"/>
      <c r="AF5033" s="9"/>
      <c r="AG5033" s="9"/>
      <c r="AH5033" s="9"/>
      <c r="AI5033" s="9"/>
      <c r="AJ5033" s="9"/>
      <c r="AK5033" s="9"/>
      <c r="AL5033" s="9"/>
      <c r="AM5033" s="9"/>
      <c r="AN5033" s="9"/>
      <c r="AO5033" s="9"/>
      <c r="AP5033" s="9"/>
      <c r="AQ5033" s="9"/>
      <c r="AR5033" s="9"/>
      <c r="AS5033" s="9"/>
      <c r="AT5033" s="9"/>
      <c r="AU5033" s="9"/>
      <c r="AV5033" s="9"/>
      <c r="AW5033" s="9"/>
      <c r="AX5033" s="9"/>
      <c r="AY5033" s="9"/>
      <c r="AZ5033" s="9"/>
      <c r="BA5033" s="9"/>
      <c r="BB5033" s="9"/>
      <c r="BC5033" s="9"/>
      <c r="BD5033" s="9"/>
      <c r="BE5033" s="9"/>
      <c r="BF5033" s="9"/>
      <c r="BG5033" s="9"/>
      <c r="BH5033" s="9"/>
      <c r="BI5033" s="9"/>
      <c r="BJ5033" s="9"/>
      <c r="BK5033" s="9"/>
      <c r="BL5033" s="9"/>
      <c r="BM5033" s="9"/>
      <c r="BN5033" s="9"/>
      <c r="BO5033" s="9"/>
      <c r="BP5033" s="9"/>
      <c r="BQ5033" s="9"/>
      <c r="BR5033" s="9"/>
      <c r="BS5033" s="9"/>
      <c r="BT5033" s="9"/>
      <c r="BU5033" s="9"/>
      <c r="BV5033" s="9"/>
      <c r="BW5033" s="9"/>
      <c r="BX5033" s="9"/>
      <c r="BY5033" s="9"/>
      <c r="BZ5033" s="9"/>
    </row>
    <row r="5034" spans="1:78">
      <c r="A5034" s="9"/>
      <c r="B5034" s="10"/>
      <c r="D5034" s="9"/>
      <c r="E5034" s="9"/>
      <c r="F5034" s="9"/>
      <c r="G5034" s="9"/>
      <c r="H5034" s="9"/>
      <c r="I5034" s="9"/>
      <c r="J5034" s="9"/>
      <c r="K5034" s="9"/>
      <c r="L5034" s="9"/>
      <c r="M5034" s="9"/>
      <c r="N5034" s="9"/>
      <c r="O5034" s="9"/>
      <c r="P5034" s="9"/>
      <c r="Q5034" s="9"/>
      <c r="R5034" s="9"/>
      <c r="S5034" s="9"/>
      <c r="T5034" s="9"/>
      <c r="U5034" s="9"/>
      <c r="V5034" s="9"/>
      <c r="W5034" s="9"/>
      <c r="X5034" s="9"/>
      <c r="Y5034" s="9"/>
      <c r="Z5034" s="9"/>
      <c r="AA5034" s="9"/>
      <c r="AB5034" s="9"/>
      <c r="AC5034" s="9"/>
      <c r="AD5034" s="9"/>
      <c r="AE5034" s="9"/>
      <c r="AF5034" s="9"/>
      <c r="AG5034" s="9"/>
      <c r="AH5034" s="9"/>
      <c r="AI5034" s="9"/>
      <c r="AJ5034" s="9"/>
      <c r="AK5034" s="9"/>
      <c r="AL5034" s="9"/>
      <c r="AM5034" s="9"/>
      <c r="AN5034" s="9"/>
      <c r="AO5034" s="9"/>
      <c r="AP5034" s="9"/>
      <c r="AQ5034" s="9"/>
      <c r="AR5034" s="9"/>
      <c r="AS5034" s="9"/>
      <c r="AT5034" s="9"/>
      <c r="AU5034" s="9"/>
      <c r="AV5034" s="9"/>
      <c r="AW5034" s="9"/>
      <c r="AX5034" s="9"/>
      <c r="AY5034" s="9"/>
      <c r="AZ5034" s="9"/>
      <c r="BA5034" s="9"/>
      <c r="BB5034" s="9"/>
      <c r="BC5034" s="9"/>
      <c r="BD5034" s="9"/>
      <c r="BE5034" s="9"/>
      <c r="BF5034" s="9"/>
      <c r="BG5034" s="9"/>
      <c r="BH5034" s="9"/>
      <c r="BI5034" s="9"/>
      <c r="BJ5034" s="9"/>
      <c r="BK5034" s="9"/>
      <c r="BL5034" s="9"/>
      <c r="BM5034" s="9"/>
      <c r="BN5034" s="9"/>
      <c r="BO5034" s="9"/>
      <c r="BP5034" s="9"/>
      <c r="BQ5034" s="9"/>
      <c r="BR5034" s="9"/>
      <c r="BS5034" s="9"/>
      <c r="BT5034" s="9"/>
      <c r="BU5034" s="9"/>
      <c r="BV5034" s="9"/>
      <c r="BW5034" s="9"/>
      <c r="BX5034" s="9"/>
      <c r="BY5034" s="9"/>
      <c r="BZ5034" s="9"/>
    </row>
    <row r="5035" spans="1:78">
      <c r="A5035" s="9"/>
      <c r="B5035" s="10"/>
      <c r="D5035" s="9"/>
      <c r="E5035" s="9"/>
      <c r="F5035" s="9"/>
      <c r="G5035" s="9"/>
      <c r="H5035" s="9"/>
      <c r="I5035" s="9"/>
      <c r="J5035" s="9"/>
      <c r="K5035" s="9"/>
      <c r="L5035" s="9"/>
      <c r="M5035" s="9"/>
      <c r="N5035" s="9"/>
      <c r="O5035" s="9"/>
      <c r="P5035" s="9"/>
      <c r="Q5035" s="9"/>
      <c r="R5035" s="9"/>
      <c r="S5035" s="9"/>
      <c r="T5035" s="9"/>
      <c r="U5035" s="9"/>
      <c r="V5035" s="9"/>
      <c r="W5035" s="9"/>
      <c r="X5035" s="9"/>
      <c r="Y5035" s="9"/>
      <c r="Z5035" s="9"/>
      <c r="AA5035" s="9"/>
      <c r="AB5035" s="9"/>
      <c r="AC5035" s="9"/>
      <c r="AD5035" s="9"/>
      <c r="AE5035" s="9"/>
      <c r="AF5035" s="9"/>
      <c r="AG5035" s="9"/>
      <c r="AH5035" s="9"/>
      <c r="AI5035" s="9"/>
      <c r="AJ5035" s="9"/>
      <c r="AK5035" s="9"/>
      <c r="AL5035" s="9"/>
      <c r="AM5035" s="9"/>
      <c r="AN5035" s="9"/>
      <c r="AO5035" s="9"/>
      <c r="AP5035" s="9"/>
      <c r="AQ5035" s="9"/>
      <c r="AR5035" s="9"/>
      <c r="AS5035" s="9"/>
      <c r="AT5035" s="9"/>
      <c r="AU5035" s="9"/>
      <c r="AV5035" s="9"/>
      <c r="AW5035" s="9"/>
      <c r="AX5035" s="9"/>
      <c r="AY5035" s="9"/>
      <c r="AZ5035" s="9"/>
      <c r="BA5035" s="9"/>
      <c r="BB5035" s="9"/>
      <c r="BC5035" s="9"/>
      <c r="BD5035" s="9"/>
      <c r="BE5035" s="9"/>
      <c r="BF5035" s="9"/>
      <c r="BG5035" s="9"/>
      <c r="BH5035" s="9"/>
      <c r="BI5035" s="9"/>
      <c r="BJ5035" s="9"/>
      <c r="BK5035" s="9"/>
      <c r="BL5035" s="9"/>
      <c r="BM5035" s="9"/>
      <c r="BN5035" s="9"/>
      <c r="BO5035" s="9"/>
      <c r="BP5035" s="9"/>
      <c r="BQ5035" s="9"/>
      <c r="BR5035" s="9"/>
      <c r="BS5035" s="9"/>
      <c r="BT5035" s="9"/>
      <c r="BU5035" s="9"/>
      <c r="BV5035" s="9"/>
      <c r="BW5035" s="9"/>
      <c r="BX5035" s="9"/>
      <c r="BY5035" s="9"/>
      <c r="BZ5035" s="9"/>
    </row>
    <row r="5036" spans="1:78">
      <c r="A5036" s="9"/>
      <c r="B5036" s="10"/>
      <c r="D5036" s="9"/>
      <c r="E5036" s="9"/>
      <c r="F5036" s="9"/>
      <c r="G5036" s="9"/>
      <c r="H5036" s="9"/>
      <c r="I5036" s="9"/>
      <c r="J5036" s="9"/>
      <c r="K5036" s="9"/>
      <c r="L5036" s="9"/>
      <c r="M5036" s="9"/>
      <c r="N5036" s="9"/>
      <c r="O5036" s="9"/>
      <c r="P5036" s="9"/>
      <c r="Q5036" s="9"/>
      <c r="R5036" s="9"/>
      <c r="S5036" s="9"/>
      <c r="T5036" s="9"/>
      <c r="U5036" s="9"/>
      <c r="V5036" s="9"/>
      <c r="W5036" s="9"/>
      <c r="X5036" s="9"/>
      <c r="Y5036" s="9"/>
      <c r="Z5036" s="9"/>
      <c r="AA5036" s="9"/>
      <c r="AB5036" s="9"/>
      <c r="AC5036" s="9"/>
      <c r="AD5036" s="9"/>
      <c r="AE5036" s="9"/>
      <c r="AF5036" s="9"/>
      <c r="AG5036" s="9"/>
      <c r="AH5036" s="9"/>
      <c r="AI5036" s="9"/>
      <c r="AJ5036" s="9"/>
      <c r="AK5036" s="9"/>
      <c r="AL5036" s="9"/>
      <c r="AM5036" s="9"/>
      <c r="AN5036" s="9"/>
      <c r="AO5036" s="9"/>
      <c r="AP5036" s="9"/>
      <c r="AQ5036" s="9"/>
      <c r="AR5036" s="9"/>
      <c r="AS5036" s="9"/>
      <c r="AT5036" s="9"/>
      <c r="AU5036" s="9"/>
      <c r="AV5036" s="9"/>
      <c r="AW5036" s="9"/>
      <c r="AX5036" s="9"/>
      <c r="AY5036" s="9"/>
      <c r="AZ5036" s="9"/>
      <c r="BA5036" s="9"/>
      <c r="BB5036" s="9"/>
      <c r="BC5036" s="9"/>
      <c r="BD5036" s="9"/>
      <c r="BE5036" s="9"/>
      <c r="BF5036" s="9"/>
      <c r="BG5036" s="9"/>
      <c r="BH5036" s="9"/>
      <c r="BI5036" s="9"/>
      <c r="BJ5036" s="9"/>
      <c r="BK5036" s="9"/>
      <c r="BL5036" s="9"/>
      <c r="BM5036" s="9"/>
      <c r="BN5036" s="9"/>
      <c r="BO5036" s="9"/>
      <c r="BP5036" s="9"/>
      <c r="BQ5036" s="9"/>
      <c r="BR5036" s="9"/>
      <c r="BS5036" s="9"/>
      <c r="BT5036" s="9"/>
      <c r="BU5036" s="9"/>
      <c r="BV5036" s="9"/>
      <c r="BW5036" s="9"/>
      <c r="BX5036" s="9"/>
      <c r="BY5036" s="9"/>
      <c r="BZ5036" s="9"/>
    </row>
    <row r="5037" spans="1:78">
      <c r="A5037" s="9"/>
      <c r="B5037" s="10"/>
      <c r="D5037" s="9"/>
      <c r="E5037" s="9"/>
      <c r="F5037" s="9"/>
      <c r="G5037" s="9"/>
      <c r="H5037" s="9"/>
      <c r="I5037" s="9"/>
      <c r="J5037" s="9"/>
      <c r="K5037" s="9"/>
      <c r="L5037" s="9"/>
      <c r="M5037" s="9"/>
      <c r="N5037" s="9"/>
      <c r="O5037" s="9"/>
      <c r="P5037" s="9"/>
      <c r="Q5037" s="9"/>
      <c r="R5037" s="9"/>
      <c r="S5037" s="9"/>
      <c r="T5037" s="9"/>
      <c r="U5037" s="9"/>
      <c r="V5037" s="9"/>
      <c r="W5037" s="9"/>
      <c r="X5037" s="9"/>
      <c r="Y5037" s="9"/>
      <c r="Z5037" s="9"/>
      <c r="AA5037" s="9"/>
      <c r="AB5037" s="9"/>
      <c r="AC5037" s="9"/>
      <c r="AD5037" s="9"/>
      <c r="AE5037" s="9"/>
      <c r="AF5037" s="9"/>
      <c r="AG5037" s="9"/>
      <c r="AH5037" s="9"/>
      <c r="AI5037" s="9"/>
      <c r="AJ5037" s="9"/>
      <c r="AK5037" s="9"/>
      <c r="AL5037" s="9"/>
      <c r="AM5037" s="9"/>
      <c r="AN5037" s="9"/>
      <c r="AO5037" s="9"/>
      <c r="AP5037" s="9"/>
      <c r="AQ5037" s="9"/>
      <c r="AR5037" s="9"/>
      <c r="AS5037" s="9"/>
      <c r="AT5037" s="9"/>
      <c r="AU5037" s="9"/>
      <c r="AV5037" s="9"/>
      <c r="AW5037" s="9"/>
      <c r="AX5037" s="9"/>
      <c r="AY5037" s="9"/>
      <c r="AZ5037" s="9"/>
      <c r="BA5037" s="9"/>
      <c r="BB5037" s="9"/>
      <c r="BC5037" s="9"/>
      <c r="BD5037" s="9"/>
      <c r="BE5037" s="9"/>
      <c r="BF5037" s="9"/>
      <c r="BG5037" s="9"/>
      <c r="BH5037" s="9"/>
      <c r="BI5037" s="9"/>
      <c r="BJ5037" s="9"/>
      <c r="BK5037" s="9"/>
      <c r="BL5037" s="9"/>
      <c r="BM5037" s="9"/>
      <c r="BN5037" s="9"/>
      <c r="BO5037" s="9"/>
      <c r="BP5037" s="9"/>
      <c r="BQ5037" s="9"/>
      <c r="BR5037" s="9"/>
      <c r="BS5037" s="9"/>
      <c r="BT5037" s="9"/>
      <c r="BU5037" s="9"/>
      <c r="BV5037" s="9"/>
      <c r="BW5037" s="9"/>
      <c r="BX5037" s="9"/>
      <c r="BY5037" s="9"/>
      <c r="BZ5037" s="9"/>
    </row>
    <row r="5038" spans="1:78">
      <c r="A5038" s="9"/>
      <c r="B5038" s="10"/>
      <c r="D5038" s="9"/>
      <c r="E5038" s="9"/>
      <c r="F5038" s="9"/>
      <c r="G5038" s="9"/>
      <c r="H5038" s="9"/>
      <c r="I5038" s="9"/>
      <c r="J5038" s="9"/>
      <c r="K5038" s="9"/>
      <c r="L5038" s="9"/>
      <c r="M5038" s="9"/>
      <c r="N5038" s="9"/>
      <c r="O5038" s="9"/>
      <c r="P5038" s="9"/>
      <c r="Q5038" s="9"/>
      <c r="R5038" s="9"/>
      <c r="S5038" s="9"/>
      <c r="T5038" s="9"/>
      <c r="U5038" s="9"/>
      <c r="V5038" s="9"/>
      <c r="W5038" s="9"/>
      <c r="X5038" s="9"/>
      <c r="Y5038" s="9"/>
      <c r="Z5038" s="9"/>
      <c r="AA5038" s="9"/>
      <c r="AB5038" s="9"/>
      <c r="AC5038" s="9"/>
      <c r="AD5038" s="9"/>
      <c r="AE5038" s="9"/>
      <c r="AF5038" s="9"/>
      <c r="AG5038" s="9"/>
      <c r="AH5038" s="9"/>
      <c r="AI5038" s="9"/>
      <c r="AJ5038" s="9"/>
      <c r="AK5038" s="9"/>
      <c r="AL5038" s="9"/>
      <c r="AM5038" s="9"/>
      <c r="AN5038" s="9"/>
      <c r="AO5038" s="9"/>
      <c r="AP5038" s="9"/>
      <c r="AQ5038" s="9"/>
      <c r="AR5038" s="9"/>
      <c r="AS5038" s="9"/>
      <c r="AT5038" s="9"/>
      <c r="AU5038" s="9"/>
      <c r="AV5038" s="9"/>
      <c r="AW5038" s="9"/>
      <c r="AX5038" s="9"/>
      <c r="AY5038" s="9"/>
      <c r="AZ5038" s="9"/>
      <c r="BA5038" s="9"/>
      <c r="BB5038" s="9"/>
      <c r="BC5038" s="9"/>
      <c r="BD5038" s="9"/>
      <c r="BE5038" s="9"/>
      <c r="BF5038" s="9"/>
      <c r="BG5038" s="9"/>
      <c r="BH5038" s="9"/>
      <c r="BI5038" s="9"/>
      <c r="BJ5038" s="9"/>
      <c r="BK5038" s="9"/>
      <c r="BL5038" s="9"/>
      <c r="BM5038" s="9"/>
      <c r="BN5038" s="9"/>
      <c r="BO5038" s="9"/>
      <c r="BP5038" s="9"/>
      <c r="BQ5038" s="9"/>
      <c r="BR5038" s="9"/>
      <c r="BS5038" s="9"/>
      <c r="BT5038" s="9"/>
      <c r="BU5038" s="9"/>
      <c r="BV5038" s="9"/>
      <c r="BW5038" s="9"/>
      <c r="BX5038" s="9"/>
      <c r="BY5038" s="9"/>
      <c r="BZ5038" s="9"/>
    </row>
    <row r="5039" spans="1:78">
      <c r="A5039" s="9"/>
      <c r="B5039" s="10"/>
      <c r="D5039" s="9"/>
      <c r="E5039" s="9"/>
      <c r="F5039" s="9"/>
      <c r="G5039" s="9"/>
      <c r="H5039" s="9"/>
      <c r="I5039" s="9"/>
      <c r="J5039" s="9"/>
      <c r="K5039" s="9"/>
      <c r="L5039" s="9"/>
      <c r="M5039" s="9"/>
      <c r="N5039" s="9"/>
      <c r="O5039" s="9"/>
      <c r="P5039" s="9"/>
      <c r="Q5039" s="9"/>
      <c r="R5039" s="9"/>
      <c r="S5039" s="9"/>
      <c r="T5039" s="9"/>
      <c r="U5039" s="9"/>
      <c r="V5039" s="9"/>
      <c r="W5039" s="9"/>
      <c r="X5039" s="9"/>
      <c r="Y5039" s="9"/>
      <c r="Z5039" s="9"/>
      <c r="AA5039" s="9"/>
      <c r="AB5039" s="9"/>
      <c r="AC5039" s="9"/>
      <c r="AD5039" s="9"/>
      <c r="AE5039" s="9"/>
      <c r="AF5039" s="9"/>
      <c r="AG5039" s="9"/>
      <c r="AH5039" s="9"/>
      <c r="AI5039" s="9"/>
      <c r="AJ5039" s="9"/>
      <c r="AK5039" s="9"/>
      <c r="AL5039" s="9"/>
      <c r="AM5039" s="9"/>
      <c r="AN5039" s="9"/>
      <c r="AO5039" s="9"/>
      <c r="AP5039" s="9"/>
      <c r="AQ5039" s="9"/>
      <c r="AR5039" s="9"/>
      <c r="AS5039" s="9"/>
      <c r="AT5039" s="9"/>
      <c r="AU5039" s="9"/>
      <c r="AV5039" s="9"/>
      <c r="AW5039" s="9"/>
      <c r="AX5039" s="9"/>
      <c r="AY5039" s="9"/>
      <c r="AZ5039" s="9"/>
      <c r="BA5039" s="9"/>
      <c r="BB5039" s="9"/>
      <c r="BC5039" s="9"/>
      <c r="BD5039" s="9"/>
      <c r="BE5039" s="9"/>
      <c r="BF5039" s="9"/>
      <c r="BG5039" s="9"/>
      <c r="BH5039" s="9"/>
      <c r="BI5039" s="9"/>
      <c r="BJ5039" s="9"/>
      <c r="BK5039" s="9"/>
      <c r="BL5039" s="9"/>
      <c r="BM5039" s="9"/>
      <c r="BN5039" s="9"/>
      <c r="BO5039" s="9"/>
      <c r="BP5039" s="9"/>
      <c r="BQ5039" s="9"/>
      <c r="BR5039" s="9"/>
      <c r="BS5039" s="9"/>
      <c r="BT5039" s="9"/>
      <c r="BU5039" s="9"/>
      <c r="BV5039" s="9"/>
      <c r="BW5039" s="9"/>
      <c r="BX5039" s="9"/>
      <c r="BY5039" s="9"/>
      <c r="BZ5039" s="9"/>
    </row>
    <row r="5040" spans="1:78">
      <c r="A5040" s="9"/>
      <c r="B5040" s="10"/>
      <c r="D5040" s="9"/>
      <c r="E5040" s="9"/>
      <c r="F5040" s="9"/>
      <c r="G5040" s="9"/>
      <c r="H5040" s="9"/>
      <c r="I5040" s="9"/>
      <c r="J5040" s="9"/>
      <c r="K5040" s="9"/>
      <c r="L5040" s="9"/>
      <c r="M5040" s="9"/>
      <c r="N5040" s="9"/>
      <c r="O5040" s="9"/>
      <c r="P5040" s="9"/>
      <c r="Q5040" s="9"/>
      <c r="R5040" s="9"/>
      <c r="S5040" s="9"/>
      <c r="T5040" s="9"/>
      <c r="U5040" s="9"/>
      <c r="V5040" s="9"/>
      <c r="W5040" s="9"/>
      <c r="X5040" s="9"/>
      <c r="Y5040" s="9"/>
      <c r="Z5040" s="9"/>
      <c r="AA5040" s="9"/>
      <c r="AB5040" s="9"/>
      <c r="AC5040" s="9"/>
      <c r="AD5040" s="9"/>
      <c r="AE5040" s="9"/>
      <c r="AF5040" s="9"/>
      <c r="AG5040" s="9"/>
      <c r="AH5040" s="9"/>
      <c r="AI5040" s="9"/>
      <c r="AJ5040" s="9"/>
      <c r="AK5040" s="9"/>
      <c r="AL5040" s="9"/>
      <c r="AM5040" s="9"/>
      <c r="AN5040" s="9"/>
      <c r="AO5040" s="9"/>
      <c r="AP5040" s="9"/>
      <c r="AQ5040" s="9"/>
      <c r="AR5040" s="9"/>
      <c r="AS5040" s="9"/>
      <c r="AT5040" s="9"/>
      <c r="AU5040" s="9"/>
      <c r="AV5040" s="9"/>
      <c r="AW5040" s="9"/>
      <c r="AX5040" s="9"/>
      <c r="AY5040" s="9"/>
      <c r="AZ5040" s="9"/>
      <c r="BA5040" s="9"/>
      <c r="BB5040" s="9"/>
      <c r="BC5040" s="9"/>
      <c r="BD5040" s="9"/>
      <c r="BE5040" s="9"/>
      <c r="BF5040" s="9"/>
      <c r="BG5040" s="9"/>
      <c r="BH5040" s="9"/>
      <c r="BI5040" s="9"/>
      <c r="BJ5040" s="9"/>
      <c r="BK5040" s="9"/>
      <c r="BL5040" s="9"/>
      <c r="BM5040" s="9"/>
      <c r="BN5040" s="9"/>
      <c r="BO5040" s="9"/>
      <c r="BP5040" s="9"/>
      <c r="BQ5040" s="9"/>
      <c r="BR5040" s="9"/>
      <c r="BS5040" s="9"/>
      <c r="BT5040" s="9"/>
      <c r="BU5040" s="9"/>
      <c r="BV5040" s="9"/>
      <c r="BW5040" s="9"/>
      <c r="BX5040" s="9"/>
      <c r="BY5040" s="9"/>
      <c r="BZ5040" s="9"/>
    </row>
    <row r="5041" spans="1:78">
      <c r="A5041" s="9"/>
      <c r="B5041" s="10"/>
      <c r="D5041" s="9"/>
      <c r="E5041" s="9"/>
      <c r="F5041" s="9"/>
      <c r="G5041" s="9"/>
      <c r="H5041" s="9"/>
      <c r="I5041" s="9"/>
      <c r="J5041" s="9"/>
      <c r="K5041" s="9"/>
      <c r="L5041" s="9"/>
      <c r="M5041" s="9"/>
      <c r="N5041" s="9"/>
      <c r="O5041" s="9"/>
      <c r="P5041" s="9"/>
      <c r="Q5041" s="9"/>
      <c r="R5041" s="9"/>
      <c r="S5041" s="9"/>
      <c r="T5041" s="9"/>
      <c r="U5041" s="9"/>
      <c r="V5041" s="9"/>
      <c r="W5041" s="9"/>
      <c r="X5041" s="9"/>
      <c r="Y5041" s="9"/>
      <c r="Z5041" s="9"/>
      <c r="AA5041" s="9"/>
      <c r="AB5041" s="9"/>
      <c r="AC5041" s="9"/>
      <c r="AD5041" s="9"/>
      <c r="AE5041" s="9"/>
      <c r="AF5041" s="9"/>
      <c r="AG5041" s="9"/>
      <c r="AH5041" s="9"/>
      <c r="AI5041" s="9"/>
      <c r="AJ5041" s="9"/>
      <c r="AK5041" s="9"/>
      <c r="AL5041" s="9"/>
      <c r="AM5041" s="9"/>
      <c r="AN5041" s="9"/>
      <c r="AO5041" s="9"/>
      <c r="AP5041" s="9"/>
      <c r="AQ5041" s="9"/>
      <c r="AR5041" s="9"/>
      <c r="AS5041" s="9"/>
      <c r="AT5041" s="9"/>
      <c r="AU5041" s="9"/>
      <c r="AV5041" s="9"/>
      <c r="AW5041" s="9"/>
      <c r="AX5041" s="9"/>
      <c r="AY5041" s="9"/>
      <c r="AZ5041" s="9"/>
      <c r="BA5041" s="9"/>
      <c r="BB5041" s="9"/>
      <c r="BC5041" s="9"/>
      <c r="BD5041" s="9"/>
      <c r="BE5041" s="9"/>
      <c r="BF5041" s="9"/>
      <c r="BG5041" s="9"/>
      <c r="BH5041" s="9"/>
      <c r="BI5041" s="9"/>
      <c r="BJ5041" s="9"/>
      <c r="BK5041" s="9"/>
      <c r="BL5041" s="9"/>
      <c r="BM5041" s="9"/>
      <c r="BN5041" s="9"/>
      <c r="BO5041" s="9"/>
      <c r="BP5041" s="9"/>
      <c r="BQ5041" s="9"/>
      <c r="BR5041" s="9"/>
      <c r="BS5041" s="9"/>
      <c r="BT5041" s="9"/>
      <c r="BU5041" s="9"/>
      <c r="BV5041" s="9"/>
      <c r="BW5041" s="9"/>
      <c r="BX5041" s="9"/>
      <c r="BY5041" s="9"/>
      <c r="BZ5041" s="9"/>
    </row>
    <row r="5042" spans="1:78">
      <c r="A5042" s="9"/>
      <c r="B5042" s="10"/>
      <c r="D5042" s="9"/>
      <c r="E5042" s="9"/>
      <c r="F5042" s="9"/>
      <c r="G5042" s="9"/>
      <c r="H5042" s="9"/>
      <c r="I5042" s="9"/>
      <c r="J5042" s="9"/>
      <c r="K5042" s="9"/>
      <c r="L5042" s="9"/>
      <c r="M5042" s="9"/>
      <c r="N5042" s="9"/>
      <c r="O5042" s="9"/>
      <c r="P5042" s="9"/>
      <c r="Q5042" s="9"/>
      <c r="R5042" s="9"/>
      <c r="S5042" s="9"/>
      <c r="T5042" s="9"/>
      <c r="U5042" s="9"/>
      <c r="V5042" s="9"/>
      <c r="W5042" s="9"/>
      <c r="X5042" s="9"/>
      <c r="Y5042" s="9"/>
      <c r="Z5042" s="9"/>
      <c r="AA5042" s="9"/>
      <c r="AB5042" s="9"/>
      <c r="AC5042" s="9"/>
      <c r="AD5042" s="9"/>
      <c r="AE5042" s="9"/>
      <c r="AF5042" s="9"/>
      <c r="AG5042" s="9"/>
      <c r="AH5042" s="9"/>
      <c r="AI5042" s="9"/>
      <c r="AJ5042" s="9"/>
      <c r="AK5042" s="9"/>
      <c r="AL5042" s="9"/>
      <c r="AM5042" s="9"/>
      <c r="AN5042" s="9"/>
      <c r="AO5042" s="9"/>
      <c r="AP5042" s="9"/>
      <c r="AQ5042" s="9"/>
      <c r="AR5042" s="9"/>
      <c r="AS5042" s="9"/>
      <c r="AT5042" s="9"/>
      <c r="AU5042" s="9"/>
      <c r="AV5042" s="9"/>
      <c r="AW5042" s="9"/>
      <c r="AX5042" s="9"/>
      <c r="AY5042" s="9"/>
      <c r="AZ5042" s="9"/>
      <c r="BA5042" s="9"/>
      <c r="BB5042" s="9"/>
      <c r="BC5042" s="9"/>
      <c r="BD5042" s="9"/>
      <c r="BE5042" s="9"/>
      <c r="BF5042" s="9"/>
      <c r="BG5042" s="9"/>
      <c r="BH5042" s="9"/>
      <c r="BI5042" s="9"/>
      <c r="BJ5042" s="9"/>
      <c r="BK5042" s="9"/>
      <c r="BL5042" s="9"/>
      <c r="BM5042" s="9"/>
      <c r="BN5042" s="9"/>
      <c r="BO5042" s="9"/>
      <c r="BP5042" s="9"/>
      <c r="BQ5042" s="9"/>
      <c r="BR5042" s="9"/>
      <c r="BS5042" s="9"/>
      <c r="BT5042" s="9"/>
      <c r="BU5042" s="9"/>
      <c r="BV5042" s="9"/>
      <c r="BW5042" s="9"/>
      <c r="BX5042" s="9"/>
      <c r="BY5042" s="9"/>
      <c r="BZ5042" s="9"/>
    </row>
    <row r="5043" spans="1:78">
      <c r="A5043" s="9"/>
      <c r="B5043" s="10"/>
      <c r="D5043" s="9"/>
      <c r="E5043" s="9"/>
      <c r="F5043" s="9"/>
      <c r="G5043" s="9"/>
      <c r="H5043" s="9"/>
      <c r="I5043" s="9"/>
      <c r="J5043" s="9"/>
      <c r="K5043" s="9"/>
      <c r="L5043" s="9"/>
      <c r="M5043" s="9"/>
      <c r="N5043" s="9"/>
      <c r="O5043" s="9"/>
      <c r="P5043" s="9"/>
      <c r="Q5043" s="9"/>
      <c r="R5043" s="9"/>
      <c r="S5043" s="9"/>
      <c r="T5043" s="9"/>
      <c r="U5043" s="9"/>
      <c r="V5043" s="9"/>
      <c r="W5043" s="9"/>
      <c r="X5043" s="9"/>
      <c r="Y5043" s="9"/>
      <c r="Z5043" s="9"/>
      <c r="AA5043" s="9"/>
      <c r="AB5043" s="9"/>
      <c r="AC5043" s="9"/>
      <c r="AD5043" s="9"/>
      <c r="AE5043" s="9"/>
      <c r="AF5043" s="9"/>
      <c r="AG5043" s="9"/>
      <c r="AH5043" s="9"/>
      <c r="AI5043" s="9"/>
      <c r="AJ5043" s="9"/>
      <c r="AK5043" s="9"/>
      <c r="AL5043" s="9"/>
      <c r="AM5043" s="9"/>
      <c r="AN5043" s="9"/>
      <c r="AO5043" s="9"/>
      <c r="AP5043" s="9"/>
      <c r="AQ5043" s="9"/>
      <c r="AR5043" s="9"/>
      <c r="AS5043" s="9"/>
      <c r="AT5043" s="9"/>
      <c r="AU5043" s="9"/>
      <c r="AV5043" s="9"/>
      <c r="AW5043" s="9"/>
      <c r="AX5043" s="9"/>
      <c r="AY5043" s="9"/>
      <c r="AZ5043" s="9"/>
      <c r="BA5043" s="9"/>
      <c r="BB5043" s="9"/>
      <c r="BC5043" s="9"/>
      <c r="BD5043" s="9"/>
      <c r="BE5043" s="9"/>
      <c r="BF5043" s="9"/>
      <c r="BG5043" s="9"/>
      <c r="BH5043" s="9"/>
      <c r="BI5043" s="9"/>
      <c r="BJ5043" s="9"/>
      <c r="BK5043" s="9"/>
      <c r="BL5043" s="9"/>
      <c r="BM5043" s="9"/>
      <c r="BN5043" s="9"/>
      <c r="BO5043" s="9"/>
      <c r="BP5043" s="9"/>
      <c r="BQ5043" s="9"/>
      <c r="BR5043" s="9"/>
      <c r="BS5043" s="9"/>
      <c r="BT5043" s="9"/>
      <c r="BU5043" s="9"/>
      <c r="BV5043" s="9"/>
      <c r="BW5043" s="9"/>
      <c r="BX5043" s="9"/>
      <c r="BY5043" s="9"/>
      <c r="BZ5043" s="9"/>
    </row>
    <row r="5044" spans="1:78">
      <c r="A5044" s="9"/>
      <c r="B5044" s="10"/>
      <c r="D5044" s="9"/>
      <c r="E5044" s="9"/>
      <c r="F5044" s="9"/>
      <c r="G5044" s="9"/>
      <c r="H5044" s="9"/>
      <c r="I5044" s="9"/>
      <c r="J5044" s="9"/>
      <c r="K5044" s="9"/>
      <c r="L5044" s="9"/>
      <c r="M5044" s="9"/>
      <c r="N5044" s="9"/>
      <c r="O5044" s="9"/>
      <c r="P5044" s="9"/>
      <c r="Q5044" s="9"/>
      <c r="R5044" s="9"/>
      <c r="S5044" s="9"/>
      <c r="T5044" s="9"/>
      <c r="U5044" s="9"/>
      <c r="V5044" s="9"/>
      <c r="W5044" s="9"/>
      <c r="X5044" s="9"/>
      <c r="Y5044" s="9"/>
      <c r="Z5044" s="9"/>
      <c r="AA5044" s="9"/>
      <c r="AB5044" s="9"/>
      <c r="AC5044" s="9"/>
      <c r="AD5044" s="9"/>
      <c r="AE5044" s="9"/>
      <c r="AF5044" s="9"/>
      <c r="AG5044" s="9"/>
      <c r="AH5044" s="9"/>
      <c r="AI5044" s="9"/>
      <c r="AJ5044" s="9"/>
      <c r="AK5044" s="9"/>
      <c r="AL5044" s="9"/>
      <c r="AM5044" s="9"/>
      <c r="AN5044" s="9"/>
      <c r="AO5044" s="9"/>
      <c r="AP5044" s="9"/>
      <c r="AQ5044" s="9"/>
      <c r="AR5044" s="9"/>
      <c r="AS5044" s="9"/>
      <c r="AT5044" s="9"/>
      <c r="AU5044" s="9"/>
      <c r="AV5044" s="9"/>
      <c r="AW5044" s="9"/>
      <c r="AX5044" s="9"/>
      <c r="AY5044" s="9"/>
      <c r="AZ5044" s="9"/>
      <c r="BA5044" s="9"/>
      <c r="BB5044" s="9"/>
      <c r="BC5044" s="9"/>
      <c r="BD5044" s="9"/>
      <c r="BE5044" s="9"/>
      <c r="BF5044" s="9"/>
      <c r="BG5044" s="9"/>
      <c r="BH5044" s="9"/>
      <c r="BI5044" s="9"/>
      <c r="BJ5044" s="9"/>
      <c r="BK5044" s="9"/>
      <c r="BL5044" s="9"/>
      <c r="BM5044" s="9"/>
      <c r="BN5044" s="9"/>
      <c r="BO5044" s="9"/>
      <c r="BP5044" s="9"/>
      <c r="BQ5044" s="9"/>
      <c r="BR5044" s="9"/>
      <c r="BS5044" s="9"/>
      <c r="BT5044" s="9"/>
      <c r="BU5044" s="9"/>
      <c r="BV5044" s="9"/>
      <c r="BW5044" s="9"/>
      <c r="BX5044" s="9"/>
      <c r="BY5044" s="9"/>
      <c r="BZ5044" s="9"/>
    </row>
    <row r="5045" spans="1:78">
      <c r="A5045" s="9"/>
      <c r="B5045" s="10"/>
      <c r="D5045" s="9"/>
      <c r="E5045" s="9"/>
      <c r="F5045" s="9"/>
      <c r="G5045" s="9"/>
      <c r="H5045" s="9"/>
      <c r="I5045" s="9"/>
      <c r="J5045" s="9"/>
      <c r="K5045" s="9"/>
      <c r="L5045" s="9"/>
      <c r="M5045" s="9"/>
      <c r="N5045" s="9"/>
      <c r="O5045" s="9"/>
      <c r="P5045" s="9"/>
      <c r="Q5045" s="9"/>
      <c r="R5045" s="9"/>
      <c r="S5045" s="9"/>
      <c r="T5045" s="9"/>
      <c r="U5045" s="9"/>
      <c r="V5045" s="9"/>
      <c r="W5045" s="9"/>
      <c r="X5045" s="9"/>
      <c r="Y5045" s="9"/>
      <c r="Z5045" s="9"/>
      <c r="AA5045" s="9"/>
      <c r="AB5045" s="9"/>
      <c r="AC5045" s="9"/>
      <c r="AD5045" s="9"/>
      <c r="AE5045" s="9"/>
      <c r="AF5045" s="9"/>
      <c r="AG5045" s="9"/>
      <c r="AH5045" s="9"/>
      <c r="AI5045" s="9"/>
      <c r="AJ5045" s="9"/>
      <c r="AK5045" s="9"/>
      <c r="AL5045" s="9"/>
      <c r="AM5045" s="9"/>
      <c r="AN5045" s="9"/>
      <c r="AO5045" s="9"/>
      <c r="AP5045" s="9"/>
      <c r="AQ5045" s="9"/>
      <c r="AR5045" s="9"/>
      <c r="AS5045" s="9"/>
      <c r="AT5045" s="9"/>
      <c r="AU5045" s="9"/>
      <c r="AV5045" s="9"/>
      <c r="AW5045" s="9"/>
      <c r="AX5045" s="9"/>
      <c r="AY5045" s="9"/>
      <c r="AZ5045" s="9"/>
      <c r="BA5045" s="9"/>
      <c r="BB5045" s="9"/>
      <c r="BC5045" s="9"/>
      <c r="BD5045" s="9"/>
      <c r="BE5045" s="9"/>
      <c r="BF5045" s="9"/>
      <c r="BG5045" s="9"/>
      <c r="BH5045" s="9"/>
      <c r="BI5045" s="9"/>
      <c r="BJ5045" s="9"/>
      <c r="BK5045" s="9"/>
      <c r="BL5045" s="9"/>
      <c r="BM5045" s="9"/>
      <c r="BN5045" s="9"/>
      <c r="BO5045" s="9"/>
      <c r="BP5045" s="9"/>
      <c r="BQ5045" s="9"/>
      <c r="BR5045" s="9"/>
      <c r="BS5045" s="9"/>
      <c r="BT5045" s="9"/>
      <c r="BU5045" s="9"/>
      <c r="BV5045" s="9"/>
      <c r="BW5045" s="9"/>
      <c r="BX5045" s="9"/>
      <c r="BY5045" s="9"/>
      <c r="BZ5045" s="9"/>
    </row>
    <row r="5046" spans="1:78">
      <c r="A5046" s="9"/>
      <c r="B5046" s="10"/>
      <c r="D5046" s="9"/>
      <c r="E5046" s="9"/>
      <c r="F5046" s="9"/>
      <c r="G5046" s="9"/>
      <c r="H5046" s="9"/>
      <c r="I5046" s="9"/>
      <c r="J5046" s="9"/>
      <c r="K5046" s="9"/>
      <c r="L5046" s="9"/>
      <c r="M5046" s="9"/>
      <c r="N5046" s="9"/>
      <c r="O5046" s="9"/>
      <c r="P5046" s="9"/>
      <c r="Q5046" s="9"/>
      <c r="R5046" s="9"/>
      <c r="S5046" s="9"/>
      <c r="T5046" s="9"/>
      <c r="U5046" s="9"/>
      <c r="V5046" s="9"/>
      <c r="W5046" s="9"/>
      <c r="X5046" s="9"/>
      <c r="Y5046" s="9"/>
      <c r="Z5046" s="9"/>
      <c r="AA5046" s="9"/>
      <c r="AB5046" s="9"/>
      <c r="AC5046" s="9"/>
      <c r="AD5046" s="9"/>
      <c r="AE5046" s="9"/>
      <c r="AF5046" s="9"/>
      <c r="AG5046" s="9"/>
      <c r="AH5046" s="9"/>
      <c r="AI5046" s="9"/>
      <c r="AJ5046" s="9"/>
      <c r="AK5046" s="9"/>
      <c r="AL5046" s="9"/>
      <c r="AM5046" s="9"/>
      <c r="AN5046" s="9"/>
      <c r="AO5046" s="9"/>
      <c r="AP5046" s="9"/>
      <c r="AQ5046" s="9"/>
      <c r="AR5046" s="9"/>
      <c r="AS5046" s="9"/>
      <c r="AT5046" s="9"/>
      <c r="AU5046" s="9"/>
      <c r="AV5046" s="9"/>
      <c r="AW5046" s="9"/>
      <c r="AX5046" s="9"/>
      <c r="AY5046" s="9"/>
      <c r="AZ5046" s="9"/>
      <c r="BA5046" s="9"/>
      <c r="BB5046" s="9"/>
      <c r="BC5046" s="9"/>
      <c r="BD5046" s="9"/>
      <c r="BE5046" s="9"/>
      <c r="BF5046" s="9"/>
      <c r="BG5046" s="9"/>
      <c r="BH5046" s="9"/>
      <c r="BI5046" s="9"/>
      <c r="BJ5046" s="9"/>
      <c r="BK5046" s="9"/>
      <c r="BL5046" s="9"/>
      <c r="BM5046" s="9"/>
      <c r="BN5046" s="9"/>
      <c r="BO5046" s="9"/>
      <c r="BP5046" s="9"/>
      <c r="BQ5046" s="9"/>
      <c r="BR5046" s="9"/>
      <c r="BS5046" s="9"/>
      <c r="BT5046" s="9"/>
      <c r="BU5046" s="9"/>
      <c r="BV5046" s="9"/>
      <c r="BW5046" s="9"/>
      <c r="BX5046" s="9"/>
      <c r="BY5046" s="9"/>
      <c r="BZ5046" s="9"/>
    </row>
    <row r="5047" spans="1:78">
      <c r="A5047" s="9"/>
      <c r="B5047" s="10"/>
      <c r="D5047" s="9"/>
      <c r="E5047" s="9"/>
      <c r="F5047" s="9"/>
      <c r="G5047" s="9"/>
      <c r="H5047" s="9"/>
      <c r="I5047" s="9"/>
      <c r="J5047" s="9"/>
      <c r="K5047" s="9"/>
      <c r="L5047" s="9"/>
      <c r="M5047" s="9"/>
      <c r="N5047" s="9"/>
      <c r="O5047" s="9"/>
      <c r="P5047" s="9"/>
      <c r="Q5047" s="9"/>
      <c r="R5047" s="9"/>
      <c r="S5047" s="9"/>
      <c r="T5047" s="9"/>
      <c r="U5047" s="9"/>
      <c r="V5047" s="9"/>
      <c r="W5047" s="9"/>
      <c r="X5047" s="9"/>
      <c r="Y5047" s="9"/>
      <c r="Z5047" s="9"/>
      <c r="AA5047" s="9"/>
      <c r="AB5047" s="9"/>
      <c r="AC5047" s="9"/>
      <c r="AD5047" s="9"/>
      <c r="AE5047" s="9"/>
      <c r="AF5047" s="9"/>
      <c r="AG5047" s="9"/>
      <c r="AH5047" s="9"/>
      <c r="AI5047" s="9"/>
      <c r="AJ5047" s="9"/>
      <c r="AK5047" s="9"/>
      <c r="AL5047" s="9"/>
      <c r="AM5047" s="9"/>
      <c r="AN5047" s="9"/>
      <c r="AO5047" s="9"/>
      <c r="AP5047" s="9"/>
      <c r="AQ5047" s="9"/>
      <c r="AR5047" s="9"/>
      <c r="AS5047" s="9"/>
      <c r="AT5047" s="9"/>
      <c r="AU5047" s="9"/>
      <c r="AV5047" s="9"/>
      <c r="AW5047" s="9"/>
      <c r="AX5047" s="9"/>
      <c r="AY5047" s="9"/>
      <c r="AZ5047" s="9"/>
      <c r="BA5047" s="9"/>
      <c r="BB5047" s="9"/>
      <c r="BC5047" s="9"/>
      <c r="BD5047" s="9"/>
      <c r="BE5047" s="9"/>
      <c r="BF5047" s="9"/>
      <c r="BG5047" s="9"/>
      <c r="BH5047" s="9"/>
      <c r="BI5047" s="9"/>
      <c r="BJ5047" s="9"/>
      <c r="BK5047" s="9"/>
      <c r="BL5047" s="9"/>
      <c r="BM5047" s="9"/>
      <c r="BN5047" s="9"/>
      <c r="BO5047" s="9"/>
      <c r="BP5047" s="9"/>
      <c r="BQ5047" s="9"/>
      <c r="BR5047" s="9"/>
      <c r="BS5047" s="9"/>
      <c r="BT5047" s="9"/>
      <c r="BU5047" s="9"/>
      <c r="BV5047" s="9"/>
      <c r="BW5047" s="9"/>
      <c r="BX5047" s="9"/>
      <c r="BY5047" s="9"/>
      <c r="BZ5047" s="9"/>
    </row>
    <row r="5048" spans="1:78">
      <c r="A5048" s="9"/>
      <c r="B5048" s="10"/>
      <c r="D5048" s="9"/>
      <c r="E5048" s="9"/>
      <c r="F5048" s="9"/>
      <c r="G5048" s="9"/>
      <c r="H5048" s="9"/>
      <c r="I5048" s="9"/>
      <c r="J5048" s="9"/>
      <c r="K5048" s="9"/>
      <c r="L5048" s="9"/>
      <c r="M5048" s="9"/>
      <c r="N5048" s="9"/>
      <c r="O5048" s="9"/>
      <c r="P5048" s="9"/>
      <c r="Q5048" s="9"/>
      <c r="R5048" s="9"/>
      <c r="S5048" s="9"/>
      <c r="T5048" s="9"/>
      <c r="U5048" s="9"/>
      <c r="V5048" s="9"/>
      <c r="W5048" s="9"/>
      <c r="X5048" s="9"/>
      <c r="Y5048" s="9"/>
      <c r="Z5048" s="9"/>
      <c r="AA5048" s="9"/>
      <c r="AB5048" s="9"/>
      <c r="AC5048" s="9"/>
      <c r="AD5048" s="9"/>
      <c r="AE5048" s="9"/>
      <c r="AF5048" s="9"/>
      <c r="AG5048" s="9"/>
      <c r="AH5048" s="9"/>
      <c r="AI5048" s="9"/>
      <c r="AJ5048" s="9"/>
      <c r="AK5048" s="9"/>
      <c r="AL5048" s="9"/>
      <c r="AM5048" s="9"/>
      <c r="AN5048" s="9"/>
      <c r="AO5048" s="9"/>
      <c r="AP5048" s="9"/>
      <c r="AQ5048" s="9"/>
      <c r="AR5048" s="9"/>
      <c r="AS5048" s="9"/>
      <c r="AT5048" s="9"/>
      <c r="AU5048" s="9"/>
      <c r="AV5048" s="9"/>
      <c r="AW5048" s="9"/>
      <c r="AX5048" s="9"/>
      <c r="AY5048" s="9"/>
      <c r="AZ5048" s="9"/>
      <c r="BA5048" s="9"/>
      <c r="BB5048" s="9"/>
      <c r="BC5048" s="9"/>
      <c r="BD5048" s="9"/>
      <c r="BE5048" s="9"/>
      <c r="BF5048" s="9"/>
      <c r="BG5048" s="9"/>
      <c r="BH5048" s="9"/>
      <c r="BI5048" s="9"/>
      <c r="BJ5048" s="9"/>
      <c r="BK5048" s="9"/>
      <c r="BL5048" s="9"/>
      <c r="BM5048" s="9"/>
      <c r="BN5048" s="9"/>
      <c r="BO5048" s="9"/>
      <c r="BP5048" s="9"/>
      <c r="BQ5048" s="9"/>
      <c r="BR5048" s="9"/>
      <c r="BS5048" s="9"/>
      <c r="BT5048" s="9"/>
      <c r="BU5048" s="9"/>
      <c r="BV5048" s="9"/>
      <c r="BW5048" s="9"/>
      <c r="BX5048" s="9"/>
      <c r="BY5048" s="9"/>
      <c r="BZ5048" s="9"/>
    </row>
    <row r="5049" spans="1:78">
      <c r="A5049" s="9"/>
      <c r="B5049" s="10"/>
      <c r="D5049" s="9"/>
      <c r="E5049" s="9"/>
      <c r="F5049" s="9"/>
      <c r="G5049" s="9"/>
      <c r="H5049" s="9"/>
      <c r="I5049" s="9"/>
      <c r="J5049" s="9"/>
      <c r="K5049" s="9"/>
      <c r="L5049" s="9"/>
      <c r="M5049" s="9"/>
      <c r="N5049" s="9"/>
      <c r="O5049" s="9"/>
      <c r="P5049" s="9"/>
      <c r="Q5049" s="9"/>
      <c r="R5049" s="9"/>
      <c r="S5049" s="9"/>
      <c r="T5049" s="9"/>
      <c r="U5049" s="9"/>
      <c r="V5049" s="9"/>
      <c r="W5049" s="9"/>
      <c r="X5049" s="9"/>
      <c r="Y5049" s="9"/>
      <c r="Z5049" s="9"/>
      <c r="AA5049" s="9"/>
      <c r="AB5049" s="9"/>
      <c r="AC5049" s="9"/>
      <c r="AD5049" s="9"/>
      <c r="AE5049" s="9"/>
      <c r="AF5049" s="9"/>
      <c r="AG5049" s="9"/>
      <c r="AH5049" s="9"/>
      <c r="AI5049" s="9"/>
      <c r="AJ5049" s="9"/>
      <c r="AK5049" s="9"/>
      <c r="AL5049" s="9"/>
      <c r="AM5049" s="9"/>
      <c r="AN5049" s="9"/>
      <c r="AO5049" s="9"/>
      <c r="AP5049" s="9"/>
      <c r="AQ5049" s="9"/>
      <c r="AR5049" s="9"/>
      <c r="AS5049" s="9"/>
      <c r="AT5049" s="9"/>
      <c r="AU5049" s="9"/>
      <c r="AV5049" s="9"/>
      <c r="AW5049" s="9"/>
      <c r="AX5049" s="9"/>
      <c r="AY5049" s="9"/>
      <c r="AZ5049" s="9"/>
      <c r="BA5049" s="9"/>
      <c r="BB5049" s="9"/>
      <c r="BC5049" s="9"/>
      <c r="BD5049" s="9"/>
      <c r="BE5049" s="9"/>
      <c r="BF5049" s="9"/>
      <c r="BG5049" s="9"/>
      <c r="BH5049" s="9"/>
      <c r="BI5049" s="9"/>
      <c r="BJ5049" s="9"/>
      <c r="BK5049" s="9"/>
      <c r="BL5049" s="9"/>
      <c r="BM5049" s="9"/>
      <c r="BN5049" s="9"/>
      <c r="BO5049" s="9"/>
      <c r="BP5049" s="9"/>
      <c r="BQ5049" s="9"/>
      <c r="BR5049" s="9"/>
      <c r="BS5049" s="9"/>
      <c r="BT5049" s="9"/>
      <c r="BU5049" s="9"/>
      <c r="BV5049" s="9"/>
      <c r="BW5049" s="9"/>
      <c r="BX5049" s="9"/>
      <c r="BY5049" s="9"/>
      <c r="BZ5049" s="9"/>
    </row>
    <row r="5050" spans="1:78">
      <c r="A5050" s="9"/>
      <c r="B5050" s="10"/>
      <c r="D5050" s="9"/>
      <c r="E5050" s="9"/>
      <c r="F5050" s="9"/>
      <c r="G5050" s="9"/>
      <c r="H5050" s="9"/>
      <c r="I5050" s="9"/>
      <c r="J5050" s="9"/>
      <c r="K5050" s="9"/>
      <c r="L5050" s="9"/>
      <c r="M5050" s="9"/>
      <c r="N5050" s="9"/>
      <c r="O5050" s="9"/>
      <c r="P5050" s="9"/>
      <c r="Q5050" s="9"/>
      <c r="R5050" s="9"/>
      <c r="S5050" s="9"/>
      <c r="T5050" s="9"/>
      <c r="U5050" s="9"/>
      <c r="V5050" s="9"/>
      <c r="W5050" s="9"/>
      <c r="X5050" s="9"/>
      <c r="Y5050" s="9"/>
      <c r="Z5050" s="9"/>
      <c r="AA5050" s="9"/>
      <c r="AB5050" s="9"/>
      <c r="AC5050" s="9"/>
      <c r="AD5050" s="9"/>
      <c r="AE5050" s="9"/>
      <c r="AF5050" s="9"/>
      <c r="AG5050" s="9"/>
      <c r="AH5050" s="9"/>
      <c r="AI5050" s="9"/>
      <c r="AJ5050" s="9"/>
      <c r="AK5050" s="9"/>
      <c r="AL5050" s="9"/>
      <c r="AM5050" s="9"/>
      <c r="AN5050" s="9"/>
      <c r="AO5050" s="9"/>
      <c r="AP5050" s="9"/>
      <c r="AQ5050" s="9"/>
      <c r="AR5050" s="9"/>
      <c r="AS5050" s="9"/>
      <c r="AT5050" s="9"/>
      <c r="AU5050" s="9"/>
      <c r="AV5050" s="9"/>
      <c r="AW5050" s="9"/>
      <c r="AX5050" s="9"/>
      <c r="AY5050" s="9"/>
      <c r="AZ5050" s="9"/>
      <c r="BA5050" s="9"/>
      <c r="BB5050" s="9"/>
      <c r="BC5050" s="9"/>
      <c r="BD5050" s="9"/>
      <c r="BE5050" s="9"/>
      <c r="BF5050" s="9"/>
      <c r="BG5050" s="9"/>
      <c r="BH5050" s="9"/>
      <c r="BI5050" s="9"/>
      <c r="BJ5050" s="9"/>
      <c r="BK5050" s="9"/>
      <c r="BL5050" s="9"/>
      <c r="BM5050" s="9"/>
      <c r="BN5050" s="9"/>
      <c r="BO5050" s="9"/>
      <c r="BP5050" s="9"/>
      <c r="BQ5050" s="9"/>
      <c r="BR5050" s="9"/>
      <c r="BS5050" s="9"/>
      <c r="BT5050" s="9"/>
      <c r="BU5050" s="9"/>
      <c r="BV5050" s="9"/>
      <c r="BW5050" s="9"/>
      <c r="BX5050" s="9"/>
      <c r="BY5050" s="9"/>
      <c r="BZ5050" s="9"/>
    </row>
    <row r="5051" spans="1:78">
      <c r="A5051" s="9"/>
      <c r="B5051" s="10"/>
      <c r="D5051" s="9"/>
      <c r="E5051" s="9"/>
      <c r="F5051" s="9"/>
      <c r="G5051" s="9"/>
      <c r="H5051" s="9"/>
      <c r="I5051" s="9"/>
      <c r="J5051" s="9"/>
      <c r="K5051" s="9"/>
      <c r="L5051" s="9"/>
      <c r="M5051" s="9"/>
      <c r="N5051" s="9"/>
      <c r="O5051" s="9"/>
      <c r="P5051" s="9"/>
      <c r="Q5051" s="9"/>
      <c r="R5051" s="9"/>
      <c r="S5051" s="9"/>
      <c r="T5051" s="9"/>
      <c r="U5051" s="9"/>
      <c r="V5051" s="9"/>
      <c r="W5051" s="9"/>
      <c r="X5051" s="9"/>
      <c r="Y5051" s="9"/>
      <c r="Z5051" s="9"/>
      <c r="AA5051" s="9"/>
      <c r="AB5051" s="9"/>
      <c r="AC5051" s="9"/>
      <c r="AD5051" s="9"/>
      <c r="AE5051" s="9"/>
      <c r="AF5051" s="9"/>
      <c r="AG5051" s="9"/>
      <c r="AH5051" s="9"/>
      <c r="AI5051" s="9"/>
      <c r="AJ5051" s="9"/>
      <c r="AK5051" s="9"/>
      <c r="AL5051" s="9"/>
      <c r="AM5051" s="9"/>
      <c r="AN5051" s="9"/>
      <c r="AO5051" s="9"/>
      <c r="AP5051" s="9"/>
      <c r="AQ5051" s="9"/>
      <c r="AR5051" s="9"/>
      <c r="AS5051" s="9"/>
      <c r="AT5051" s="9"/>
      <c r="AU5051" s="9"/>
      <c r="AV5051" s="9"/>
      <c r="AW5051" s="9"/>
      <c r="AX5051" s="9"/>
      <c r="AY5051" s="9"/>
      <c r="AZ5051" s="9"/>
      <c r="BA5051" s="9"/>
      <c r="BB5051" s="9"/>
      <c r="BC5051" s="9"/>
      <c r="BD5051" s="9"/>
      <c r="BE5051" s="9"/>
      <c r="BF5051" s="9"/>
      <c r="BG5051" s="9"/>
      <c r="BH5051" s="9"/>
      <c r="BI5051" s="9"/>
      <c r="BJ5051" s="9"/>
      <c r="BK5051" s="9"/>
      <c r="BL5051" s="9"/>
      <c r="BM5051" s="9"/>
      <c r="BN5051" s="9"/>
      <c r="BO5051" s="9"/>
      <c r="BP5051" s="9"/>
      <c r="BQ5051" s="9"/>
      <c r="BR5051" s="9"/>
      <c r="BS5051" s="9"/>
      <c r="BT5051" s="9"/>
      <c r="BU5051" s="9"/>
      <c r="BV5051" s="9"/>
      <c r="BW5051" s="9"/>
      <c r="BX5051" s="9"/>
      <c r="BY5051" s="9"/>
      <c r="BZ5051" s="9"/>
    </row>
    <row r="5052" spans="1:78">
      <c r="A5052" s="9"/>
      <c r="B5052" s="10"/>
      <c r="D5052" s="9"/>
      <c r="E5052" s="9"/>
      <c r="F5052" s="9"/>
      <c r="G5052" s="9"/>
      <c r="H5052" s="9"/>
      <c r="I5052" s="9"/>
      <c r="J5052" s="9"/>
      <c r="K5052" s="9"/>
      <c r="L5052" s="9"/>
      <c r="M5052" s="9"/>
      <c r="N5052" s="9"/>
      <c r="O5052" s="9"/>
      <c r="P5052" s="9"/>
      <c r="Q5052" s="9"/>
      <c r="R5052" s="9"/>
      <c r="S5052" s="9"/>
      <c r="T5052" s="9"/>
      <c r="U5052" s="9"/>
      <c r="V5052" s="9"/>
      <c r="W5052" s="9"/>
      <c r="X5052" s="9"/>
      <c r="Y5052" s="9"/>
      <c r="Z5052" s="9"/>
      <c r="AA5052" s="9"/>
      <c r="AB5052" s="9"/>
      <c r="AC5052" s="9"/>
      <c r="AD5052" s="9"/>
      <c r="AE5052" s="9"/>
      <c r="AF5052" s="9"/>
      <c r="AG5052" s="9"/>
      <c r="AH5052" s="9"/>
      <c r="AI5052" s="9"/>
      <c r="AJ5052" s="9"/>
      <c r="AK5052" s="9"/>
      <c r="AL5052" s="9"/>
      <c r="AM5052" s="9"/>
      <c r="AN5052" s="9"/>
      <c r="AO5052" s="9"/>
      <c r="AP5052" s="9"/>
      <c r="AQ5052" s="9"/>
      <c r="AR5052" s="9"/>
      <c r="AS5052" s="9"/>
      <c r="AT5052" s="9"/>
      <c r="AU5052" s="9"/>
      <c r="AV5052" s="9"/>
      <c r="AW5052" s="9"/>
      <c r="AX5052" s="9"/>
      <c r="AY5052" s="9"/>
      <c r="AZ5052" s="9"/>
      <c r="BA5052" s="9"/>
      <c r="BB5052" s="9"/>
      <c r="BC5052" s="9"/>
      <c r="BD5052" s="9"/>
      <c r="BE5052" s="9"/>
      <c r="BF5052" s="9"/>
      <c r="BG5052" s="9"/>
      <c r="BH5052" s="9"/>
      <c r="BI5052" s="9"/>
      <c r="BJ5052" s="9"/>
      <c r="BK5052" s="9"/>
      <c r="BL5052" s="9"/>
      <c r="BM5052" s="9"/>
      <c r="BN5052" s="9"/>
      <c r="BO5052" s="9"/>
      <c r="BP5052" s="9"/>
      <c r="BQ5052" s="9"/>
      <c r="BR5052" s="9"/>
      <c r="BS5052" s="9"/>
      <c r="BT5052" s="9"/>
      <c r="BU5052" s="9"/>
      <c r="BV5052" s="9"/>
      <c r="BW5052" s="9"/>
      <c r="BX5052" s="9"/>
      <c r="BY5052" s="9"/>
      <c r="BZ5052" s="9"/>
    </row>
    <row r="5053" spans="1:78">
      <c r="A5053" s="9"/>
      <c r="B5053" s="10"/>
      <c r="D5053" s="9"/>
      <c r="E5053" s="9"/>
      <c r="F5053" s="9"/>
      <c r="G5053" s="9"/>
      <c r="H5053" s="9"/>
      <c r="I5053" s="9"/>
      <c r="J5053" s="9"/>
      <c r="K5053" s="9"/>
      <c r="L5053" s="9"/>
      <c r="M5053" s="9"/>
      <c r="N5053" s="9"/>
      <c r="O5053" s="9"/>
      <c r="P5053" s="9"/>
      <c r="Q5053" s="9"/>
      <c r="R5053" s="9"/>
      <c r="S5053" s="9"/>
      <c r="T5053" s="9"/>
      <c r="U5053" s="9"/>
      <c r="V5053" s="9"/>
      <c r="W5053" s="9"/>
      <c r="X5053" s="9"/>
      <c r="Y5053" s="9"/>
      <c r="Z5053" s="9"/>
      <c r="AA5053" s="9"/>
      <c r="AB5053" s="9"/>
      <c r="AC5053" s="9"/>
      <c r="AD5053" s="9"/>
      <c r="AE5053" s="9"/>
      <c r="AF5053" s="9"/>
      <c r="AG5053" s="9"/>
      <c r="AH5053" s="9"/>
      <c r="AI5053" s="9"/>
      <c r="AJ5053" s="9"/>
      <c r="AK5053" s="9"/>
      <c r="AL5053" s="9"/>
      <c r="AM5053" s="9"/>
      <c r="AN5053" s="9"/>
      <c r="AO5053" s="9"/>
      <c r="AP5053" s="9"/>
      <c r="AQ5053" s="9"/>
      <c r="AR5053" s="9"/>
      <c r="AS5053" s="9"/>
      <c r="AT5053" s="9"/>
      <c r="AU5053" s="9"/>
      <c r="AV5053" s="9"/>
      <c r="AW5053" s="9"/>
      <c r="AX5053" s="9"/>
      <c r="AY5053" s="9"/>
      <c r="AZ5053" s="9"/>
      <c r="BA5053" s="9"/>
      <c r="BB5053" s="9"/>
      <c r="BC5053" s="9"/>
      <c r="BD5053" s="9"/>
      <c r="BE5053" s="9"/>
      <c r="BF5053" s="9"/>
      <c r="BG5053" s="9"/>
      <c r="BH5053" s="9"/>
      <c r="BI5053" s="9"/>
      <c r="BJ5053" s="9"/>
      <c r="BK5053" s="9"/>
      <c r="BL5053" s="9"/>
      <c r="BM5053" s="9"/>
      <c r="BN5053" s="9"/>
      <c r="BO5053" s="9"/>
      <c r="BP5053" s="9"/>
      <c r="BQ5053" s="9"/>
      <c r="BR5053" s="9"/>
      <c r="BS5053" s="9"/>
      <c r="BT5053" s="9"/>
      <c r="BU5053" s="9"/>
      <c r="BV5053" s="9"/>
      <c r="BW5053" s="9"/>
      <c r="BX5053" s="9"/>
      <c r="BY5053" s="9"/>
      <c r="BZ5053" s="9"/>
    </row>
    <row r="5054" spans="1:78">
      <c r="A5054" s="9"/>
      <c r="B5054" s="10"/>
      <c r="D5054" s="9"/>
      <c r="E5054" s="9"/>
      <c r="F5054" s="9"/>
      <c r="G5054" s="9"/>
      <c r="H5054" s="9"/>
      <c r="I5054" s="9"/>
      <c r="J5054" s="9"/>
      <c r="K5054" s="9"/>
      <c r="L5054" s="9"/>
      <c r="M5054" s="9"/>
      <c r="N5054" s="9"/>
      <c r="O5054" s="9"/>
      <c r="P5054" s="9"/>
      <c r="Q5054" s="9"/>
      <c r="R5054" s="9"/>
      <c r="S5054" s="9"/>
      <c r="T5054" s="9"/>
      <c r="U5054" s="9"/>
      <c r="V5054" s="9"/>
      <c r="W5054" s="9"/>
      <c r="X5054" s="9"/>
      <c r="Y5054" s="9"/>
      <c r="Z5054" s="9"/>
      <c r="AA5054" s="9"/>
      <c r="AB5054" s="9"/>
      <c r="AC5054" s="9"/>
      <c r="AD5054" s="9"/>
      <c r="AE5054" s="9"/>
      <c r="AF5054" s="9"/>
      <c r="AG5054" s="9"/>
      <c r="AH5054" s="9"/>
      <c r="AI5054" s="9"/>
      <c r="AJ5054" s="9"/>
      <c r="AK5054" s="9"/>
      <c r="AL5054" s="9"/>
      <c r="AM5054" s="9"/>
      <c r="AN5054" s="9"/>
      <c r="AO5054" s="9"/>
      <c r="AP5054" s="9"/>
      <c r="AQ5054" s="9"/>
      <c r="AR5054" s="9"/>
      <c r="AS5054" s="9"/>
      <c r="AT5054" s="9"/>
      <c r="AU5054" s="9"/>
      <c r="AV5054" s="9"/>
      <c r="AW5054" s="9"/>
      <c r="AX5054" s="9"/>
      <c r="AY5054" s="9"/>
      <c r="AZ5054" s="9"/>
      <c r="BA5054" s="9"/>
      <c r="BB5054" s="9"/>
      <c r="BC5054" s="9"/>
      <c r="BD5054" s="9"/>
      <c r="BE5054" s="9"/>
      <c r="BF5054" s="9"/>
      <c r="BG5054" s="9"/>
      <c r="BH5054" s="9"/>
      <c r="BI5054" s="9"/>
      <c r="BJ5054" s="9"/>
      <c r="BK5054" s="9"/>
      <c r="BL5054" s="9"/>
      <c r="BM5054" s="9"/>
      <c r="BN5054" s="9"/>
      <c r="BO5054" s="9"/>
      <c r="BP5054" s="9"/>
      <c r="BQ5054" s="9"/>
      <c r="BR5054" s="9"/>
      <c r="BS5054" s="9"/>
      <c r="BT5054" s="9"/>
      <c r="BU5054" s="9"/>
      <c r="BV5054" s="9"/>
      <c r="BW5054" s="9"/>
      <c r="BX5054" s="9"/>
      <c r="BY5054" s="9"/>
      <c r="BZ5054" s="9"/>
    </row>
    <row r="5055" spans="1:78">
      <c r="A5055" s="9"/>
      <c r="B5055" s="10"/>
      <c r="D5055" s="9"/>
      <c r="E5055" s="9"/>
      <c r="F5055" s="9"/>
      <c r="G5055" s="9"/>
      <c r="H5055" s="9"/>
      <c r="I5055" s="9"/>
      <c r="J5055" s="9"/>
      <c r="K5055" s="9"/>
      <c r="L5055" s="9"/>
      <c r="M5055" s="9"/>
      <c r="N5055" s="9"/>
      <c r="O5055" s="9"/>
      <c r="P5055" s="9"/>
      <c r="Q5055" s="9"/>
      <c r="R5055" s="9"/>
      <c r="S5055" s="9"/>
      <c r="T5055" s="9"/>
      <c r="U5055" s="9"/>
      <c r="V5055" s="9"/>
      <c r="W5055" s="9"/>
      <c r="X5055" s="9"/>
      <c r="Y5055" s="9"/>
      <c r="Z5055" s="9"/>
      <c r="AA5055" s="9"/>
      <c r="AB5055" s="9"/>
      <c r="AC5055" s="9"/>
      <c r="AD5055" s="9"/>
      <c r="AE5055" s="9"/>
      <c r="AF5055" s="9"/>
      <c r="AG5055" s="9"/>
      <c r="AH5055" s="9"/>
      <c r="AI5055" s="9"/>
      <c r="AJ5055" s="9"/>
      <c r="AK5055" s="9"/>
      <c r="AL5055" s="9"/>
      <c r="AM5055" s="9"/>
      <c r="AN5055" s="9"/>
      <c r="AO5055" s="9"/>
      <c r="AP5055" s="9"/>
      <c r="AQ5055" s="9"/>
      <c r="AR5055" s="9"/>
      <c r="AS5055" s="9"/>
      <c r="AT5055" s="9"/>
      <c r="AU5055" s="9"/>
      <c r="AV5055" s="9"/>
      <c r="AW5055" s="9"/>
      <c r="AX5055" s="9"/>
      <c r="AY5055" s="9"/>
      <c r="AZ5055" s="9"/>
      <c r="BA5055" s="9"/>
      <c r="BB5055" s="9"/>
      <c r="BC5055" s="9"/>
      <c r="BD5055" s="9"/>
      <c r="BE5055" s="9"/>
      <c r="BF5055" s="9"/>
      <c r="BG5055" s="9"/>
      <c r="BH5055" s="9"/>
      <c r="BI5055" s="9"/>
      <c r="BJ5055" s="9"/>
      <c r="BK5055" s="9"/>
      <c r="BL5055" s="9"/>
      <c r="BM5055" s="9"/>
      <c r="BN5055" s="9"/>
      <c r="BO5055" s="9"/>
      <c r="BP5055" s="9"/>
      <c r="BQ5055" s="9"/>
      <c r="BR5055" s="9"/>
      <c r="BS5055" s="9"/>
      <c r="BT5055" s="9"/>
      <c r="BU5055" s="9"/>
      <c r="BV5055" s="9"/>
      <c r="BW5055" s="9"/>
      <c r="BX5055" s="9"/>
      <c r="BY5055" s="9"/>
      <c r="BZ5055" s="9"/>
    </row>
    <row r="5056" spans="1:78">
      <c r="A5056" s="9"/>
      <c r="B5056" s="10"/>
      <c r="D5056" s="9"/>
      <c r="E5056" s="9"/>
      <c r="F5056" s="9"/>
      <c r="G5056" s="9"/>
      <c r="H5056" s="9"/>
      <c r="I5056" s="9"/>
      <c r="J5056" s="9"/>
      <c r="K5056" s="9"/>
      <c r="L5056" s="9"/>
      <c r="M5056" s="9"/>
      <c r="N5056" s="9"/>
      <c r="O5056" s="9"/>
      <c r="P5056" s="9"/>
      <c r="Q5056" s="9"/>
      <c r="R5056" s="9"/>
      <c r="S5056" s="9"/>
      <c r="T5056" s="9"/>
      <c r="U5056" s="9"/>
      <c r="V5056" s="9"/>
      <c r="W5056" s="9"/>
      <c r="X5056" s="9"/>
      <c r="Y5056" s="9"/>
      <c r="Z5056" s="9"/>
      <c r="AA5056" s="9"/>
      <c r="AB5056" s="9"/>
      <c r="AC5056" s="9"/>
      <c r="AD5056" s="9"/>
      <c r="AE5056" s="9"/>
      <c r="AF5056" s="9"/>
      <c r="AG5056" s="9"/>
      <c r="AH5056" s="9"/>
      <c r="AI5056" s="9"/>
      <c r="AJ5056" s="9"/>
      <c r="AK5056" s="9"/>
      <c r="AL5056" s="9"/>
      <c r="AM5056" s="9"/>
      <c r="AN5056" s="9"/>
      <c r="AO5056" s="9"/>
      <c r="AP5056" s="9"/>
      <c r="AQ5056" s="9"/>
      <c r="AR5056" s="9"/>
      <c r="AS5056" s="9"/>
      <c r="AT5056" s="9"/>
      <c r="AU5056" s="9"/>
      <c r="AV5056" s="9"/>
      <c r="AW5056" s="9"/>
      <c r="AX5056" s="9"/>
      <c r="AY5056" s="9"/>
      <c r="AZ5056" s="9"/>
      <c r="BA5056" s="9"/>
      <c r="BB5056" s="9"/>
      <c r="BC5056" s="9"/>
      <c r="BD5056" s="9"/>
      <c r="BE5056" s="9"/>
      <c r="BF5056" s="9"/>
      <c r="BG5056" s="9"/>
      <c r="BH5056" s="9"/>
      <c r="BI5056" s="9"/>
      <c r="BJ5056" s="9"/>
      <c r="BK5056" s="9"/>
      <c r="BL5056" s="9"/>
      <c r="BM5056" s="9"/>
      <c r="BN5056" s="9"/>
      <c r="BO5056" s="9"/>
      <c r="BP5056" s="9"/>
      <c r="BQ5056" s="9"/>
      <c r="BR5056" s="9"/>
      <c r="BS5056" s="9"/>
      <c r="BT5056" s="9"/>
      <c r="BU5056" s="9"/>
      <c r="BV5056" s="9"/>
      <c r="BW5056" s="9"/>
      <c r="BX5056" s="9"/>
      <c r="BY5056" s="9"/>
      <c r="BZ5056" s="9"/>
    </row>
    <row r="5057" spans="1:78">
      <c r="A5057" s="9"/>
      <c r="B5057" s="10"/>
      <c r="D5057" s="9"/>
      <c r="E5057" s="9"/>
      <c r="F5057" s="9"/>
      <c r="G5057" s="9"/>
      <c r="H5057" s="9"/>
      <c r="I5057" s="9"/>
      <c r="J5057" s="9"/>
      <c r="K5057" s="9"/>
      <c r="L5057" s="9"/>
      <c r="M5057" s="9"/>
      <c r="N5057" s="9"/>
      <c r="O5057" s="9"/>
      <c r="P5057" s="9"/>
      <c r="Q5057" s="9"/>
      <c r="R5057" s="9"/>
      <c r="S5057" s="9"/>
      <c r="T5057" s="9"/>
      <c r="U5057" s="9"/>
      <c r="V5057" s="9"/>
      <c r="W5057" s="9"/>
      <c r="X5057" s="9"/>
      <c r="Y5057" s="9"/>
      <c r="Z5057" s="9"/>
      <c r="AA5057" s="9"/>
      <c r="AB5057" s="9"/>
      <c r="AC5057" s="9"/>
      <c r="AD5057" s="9"/>
      <c r="AE5057" s="9"/>
      <c r="AF5057" s="9"/>
      <c r="AG5057" s="9"/>
      <c r="AH5057" s="9"/>
      <c r="AI5057" s="9"/>
      <c r="AJ5057" s="9"/>
      <c r="AK5057" s="9"/>
      <c r="AL5057" s="9"/>
      <c r="AM5057" s="9"/>
      <c r="AN5057" s="9"/>
      <c r="AO5057" s="9"/>
      <c r="AP5057" s="9"/>
      <c r="AQ5057" s="9"/>
      <c r="AR5057" s="9"/>
      <c r="AS5057" s="9"/>
      <c r="AT5057" s="9"/>
      <c r="AU5057" s="9"/>
      <c r="AV5057" s="9"/>
      <c r="AW5057" s="9"/>
      <c r="AX5057" s="9"/>
      <c r="AY5057" s="9"/>
      <c r="AZ5057" s="9"/>
      <c r="BA5057" s="9"/>
      <c r="BB5057" s="9"/>
      <c r="BC5057" s="9"/>
      <c r="BD5057" s="9"/>
      <c r="BE5057" s="9"/>
      <c r="BF5057" s="9"/>
      <c r="BG5057" s="9"/>
      <c r="BH5057" s="9"/>
      <c r="BI5057" s="9"/>
      <c r="BJ5057" s="9"/>
      <c r="BK5057" s="9"/>
      <c r="BL5057" s="9"/>
      <c r="BM5057" s="9"/>
      <c r="BN5057" s="9"/>
      <c r="BO5057" s="9"/>
      <c r="BP5057" s="9"/>
      <c r="BQ5057" s="9"/>
      <c r="BR5057" s="9"/>
      <c r="BS5057" s="9"/>
      <c r="BT5057" s="9"/>
      <c r="BU5057" s="9"/>
      <c r="BV5057" s="9"/>
      <c r="BW5057" s="9"/>
      <c r="BX5057" s="9"/>
      <c r="BY5057" s="9"/>
      <c r="BZ5057" s="9"/>
    </row>
    <row r="5058" spans="1:78">
      <c r="A5058" s="9"/>
      <c r="B5058" s="10"/>
      <c r="D5058" s="9"/>
      <c r="E5058" s="9"/>
      <c r="F5058" s="9"/>
      <c r="G5058" s="9"/>
      <c r="H5058" s="9"/>
      <c r="I5058" s="9"/>
      <c r="J5058" s="9"/>
      <c r="K5058" s="9"/>
      <c r="L5058" s="9"/>
      <c r="M5058" s="9"/>
      <c r="N5058" s="9"/>
      <c r="O5058" s="9"/>
      <c r="P5058" s="9"/>
      <c r="Q5058" s="9"/>
      <c r="R5058" s="9"/>
      <c r="S5058" s="9"/>
      <c r="T5058" s="9"/>
      <c r="U5058" s="9"/>
      <c r="V5058" s="9"/>
      <c r="W5058" s="9"/>
      <c r="X5058" s="9"/>
      <c r="Y5058" s="9"/>
      <c r="Z5058" s="9"/>
      <c r="AA5058" s="9"/>
      <c r="AB5058" s="9"/>
      <c r="AC5058" s="9"/>
      <c r="AD5058" s="9"/>
      <c r="AE5058" s="9"/>
      <c r="AF5058" s="9"/>
      <c r="AG5058" s="9"/>
      <c r="AH5058" s="9"/>
      <c r="AI5058" s="9"/>
      <c r="AJ5058" s="9"/>
      <c r="AK5058" s="9"/>
      <c r="AL5058" s="9"/>
      <c r="AM5058" s="9"/>
      <c r="AN5058" s="9"/>
      <c r="AO5058" s="9"/>
      <c r="AP5058" s="9"/>
      <c r="AQ5058" s="9"/>
      <c r="AR5058" s="9"/>
      <c r="AS5058" s="9"/>
      <c r="AT5058" s="9"/>
      <c r="AU5058" s="9"/>
      <c r="AV5058" s="9"/>
      <c r="AW5058" s="9"/>
      <c r="AX5058" s="9"/>
      <c r="AY5058" s="9"/>
      <c r="AZ5058" s="9"/>
      <c r="BA5058" s="9"/>
      <c r="BB5058" s="9"/>
      <c r="BC5058" s="9"/>
      <c r="BD5058" s="9"/>
      <c r="BE5058" s="9"/>
      <c r="BF5058" s="9"/>
      <c r="BG5058" s="9"/>
      <c r="BH5058" s="9"/>
      <c r="BI5058" s="9"/>
      <c r="BJ5058" s="9"/>
      <c r="BK5058" s="9"/>
      <c r="BL5058" s="9"/>
      <c r="BM5058" s="9"/>
      <c r="BN5058" s="9"/>
      <c r="BO5058" s="9"/>
      <c r="BP5058" s="9"/>
      <c r="BQ5058" s="9"/>
      <c r="BR5058" s="9"/>
      <c r="BS5058" s="9"/>
      <c r="BT5058" s="9"/>
      <c r="BU5058" s="9"/>
      <c r="BV5058" s="9"/>
      <c r="BW5058" s="9"/>
      <c r="BX5058" s="9"/>
      <c r="BY5058" s="9"/>
      <c r="BZ5058" s="9"/>
    </row>
    <row r="5059" spans="1:78">
      <c r="A5059" s="9"/>
      <c r="B5059" s="10"/>
      <c r="D5059" s="9"/>
      <c r="E5059" s="9"/>
      <c r="F5059" s="9"/>
      <c r="G5059" s="9"/>
      <c r="H5059" s="9"/>
      <c r="I5059" s="9"/>
      <c r="J5059" s="9"/>
      <c r="K5059" s="9"/>
      <c r="L5059" s="9"/>
      <c r="M5059" s="9"/>
      <c r="N5059" s="9"/>
      <c r="O5059" s="9"/>
      <c r="P5059" s="9"/>
      <c r="Q5059" s="9"/>
      <c r="R5059" s="9"/>
      <c r="S5059" s="9"/>
      <c r="T5059" s="9"/>
      <c r="U5059" s="9"/>
      <c r="V5059" s="9"/>
      <c r="W5059" s="9"/>
      <c r="X5059" s="9"/>
      <c r="Y5059" s="9"/>
      <c r="Z5059" s="9"/>
      <c r="AA5059" s="9"/>
      <c r="AB5059" s="9"/>
      <c r="AC5059" s="9"/>
      <c r="AD5059" s="9"/>
      <c r="AE5059" s="9"/>
      <c r="AF5059" s="9"/>
      <c r="AG5059" s="9"/>
      <c r="AH5059" s="9"/>
      <c r="AI5059" s="9"/>
      <c r="AJ5059" s="9"/>
      <c r="AK5059" s="9"/>
      <c r="AL5059" s="9"/>
      <c r="AM5059" s="9"/>
      <c r="AN5059" s="9"/>
      <c r="AO5059" s="9"/>
      <c r="AP5059" s="9"/>
      <c r="AQ5059" s="9"/>
      <c r="AR5059" s="9"/>
      <c r="AS5059" s="9"/>
      <c r="AT5059" s="9"/>
      <c r="AU5059" s="9"/>
      <c r="AV5059" s="9"/>
      <c r="AW5059" s="9"/>
      <c r="AX5059" s="9"/>
      <c r="AY5059" s="9"/>
      <c r="AZ5059" s="9"/>
      <c r="BA5059" s="9"/>
      <c r="BB5059" s="9"/>
      <c r="BC5059" s="9"/>
      <c r="BD5059" s="9"/>
      <c r="BE5059" s="9"/>
      <c r="BF5059" s="9"/>
      <c r="BG5059" s="9"/>
      <c r="BH5059" s="9"/>
      <c r="BI5059" s="9"/>
      <c r="BJ5059" s="9"/>
      <c r="BK5059" s="9"/>
      <c r="BL5059" s="9"/>
      <c r="BM5059" s="9"/>
      <c r="BN5059" s="9"/>
      <c r="BO5059" s="9"/>
      <c r="BP5059" s="9"/>
      <c r="BQ5059" s="9"/>
      <c r="BR5059" s="9"/>
      <c r="BS5059" s="9"/>
      <c r="BT5059" s="9"/>
      <c r="BU5059" s="9"/>
      <c r="BV5059" s="9"/>
      <c r="BW5059" s="9"/>
      <c r="BX5059" s="9"/>
      <c r="BY5059" s="9"/>
      <c r="BZ5059" s="9"/>
    </row>
    <row r="5060" spans="1:78">
      <c r="A5060" s="9"/>
      <c r="B5060" s="10"/>
      <c r="D5060" s="9"/>
      <c r="E5060" s="9"/>
      <c r="F5060" s="9"/>
      <c r="G5060" s="9"/>
      <c r="H5060" s="9"/>
      <c r="I5060" s="9"/>
      <c r="J5060" s="9"/>
      <c r="K5060" s="9"/>
      <c r="L5060" s="9"/>
      <c r="M5060" s="9"/>
      <c r="N5060" s="9"/>
      <c r="O5060" s="9"/>
      <c r="P5060" s="9"/>
      <c r="Q5060" s="9"/>
      <c r="R5060" s="9"/>
      <c r="S5060" s="9"/>
      <c r="T5060" s="9"/>
      <c r="U5060" s="9"/>
      <c r="V5060" s="9"/>
      <c r="W5060" s="9"/>
      <c r="X5060" s="9"/>
      <c r="Y5060" s="9"/>
      <c r="Z5060" s="9"/>
      <c r="AA5060" s="9"/>
      <c r="AB5060" s="9"/>
      <c r="AC5060" s="9"/>
      <c r="AD5060" s="9"/>
      <c r="AE5060" s="9"/>
      <c r="AF5060" s="9"/>
      <c r="AG5060" s="9"/>
      <c r="AH5060" s="9"/>
      <c r="AI5060" s="9"/>
      <c r="AJ5060" s="9"/>
      <c r="AK5060" s="9"/>
      <c r="AL5060" s="9"/>
      <c r="AM5060" s="9"/>
      <c r="AN5060" s="9"/>
      <c r="AO5060" s="9"/>
      <c r="AP5060" s="9"/>
      <c r="AQ5060" s="9"/>
      <c r="AR5060" s="9"/>
      <c r="AS5060" s="9"/>
      <c r="AT5060" s="9"/>
      <c r="AU5060" s="9"/>
      <c r="AV5060" s="9"/>
      <c r="AW5060" s="9"/>
      <c r="AX5060" s="9"/>
      <c r="AY5060" s="9"/>
      <c r="AZ5060" s="9"/>
      <c r="BA5060" s="9"/>
      <c r="BB5060" s="9"/>
      <c r="BC5060" s="9"/>
      <c r="BD5060" s="9"/>
      <c r="BE5060" s="9"/>
      <c r="BF5060" s="9"/>
      <c r="BG5060" s="9"/>
      <c r="BH5060" s="9"/>
      <c r="BI5060" s="9"/>
      <c r="BJ5060" s="9"/>
      <c r="BK5060" s="9"/>
      <c r="BL5060" s="9"/>
      <c r="BM5060" s="9"/>
      <c r="BN5060" s="9"/>
      <c r="BO5060" s="9"/>
      <c r="BP5060" s="9"/>
      <c r="BQ5060" s="9"/>
      <c r="BR5060" s="9"/>
      <c r="BS5060" s="9"/>
      <c r="BT5060" s="9"/>
      <c r="BU5060" s="9"/>
      <c r="BV5060" s="9"/>
      <c r="BW5060" s="9"/>
      <c r="BX5060" s="9"/>
      <c r="BY5060" s="9"/>
      <c r="BZ5060" s="9"/>
    </row>
    <row r="5061" spans="1:78">
      <c r="A5061" s="9"/>
      <c r="B5061" s="10"/>
      <c r="D5061" s="9"/>
      <c r="E5061" s="9"/>
      <c r="F5061" s="9"/>
      <c r="G5061" s="9"/>
      <c r="H5061" s="9"/>
      <c r="I5061" s="9"/>
      <c r="J5061" s="9"/>
      <c r="K5061" s="9"/>
      <c r="L5061" s="9"/>
      <c r="M5061" s="9"/>
      <c r="N5061" s="9"/>
      <c r="O5061" s="9"/>
      <c r="P5061" s="9"/>
      <c r="Q5061" s="9"/>
      <c r="R5061" s="9"/>
      <c r="S5061" s="9"/>
      <c r="T5061" s="9"/>
      <c r="U5061" s="9"/>
      <c r="V5061" s="9"/>
      <c r="W5061" s="9"/>
      <c r="X5061" s="9"/>
      <c r="Y5061" s="9"/>
      <c r="Z5061" s="9"/>
      <c r="AA5061" s="9"/>
      <c r="AB5061" s="9"/>
      <c r="AC5061" s="9"/>
      <c r="AD5061" s="9"/>
      <c r="AE5061" s="9"/>
      <c r="AF5061" s="9"/>
      <c r="AG5061" s="9"/>
      <c r="AH5061" s="9"/>
      <c r="AI5061" s="9"/>
      <c r="AJ5061" s="9"/>
      <c r="AK5061" s="9"/>
      <c r="AL5061" s="9"/>
      <c r="AM5061" s="9"/>
      <c r="AN5061" s="9"/>
      <c r="AO5061" s="9"/>
      <c r="AP5061" s="9"/>
      <c r="AQ5061" s="9"/>
      <c r="AR5061" s="9"/>
      <c r="AS5061" s="9"/>
      <c r="AT5061" s="9"/>
      <c r="AU5061" s="9"/>
      <c r="AV5061" s="9"/>
      <c r="AW5061" s="9"/>
      <c r="AX5061" s="9"/>
      <c r="AY5061" s="9"/>
      <c r="AZ5061" s="9"/>
      <c r="BA5061" s="9"/>
      <c r="BB5061" s="9"/>
      <c r="BC5061" s="9"/>
      <c r="BD5061" s="9"/>
      <c r="BE5061" s="9"/>
      <c r="BF5061" s="9"/>
      <c r="BG5061" s="9"/>
      <c r="BH5061" s="9"/>
      <c r="BI5061" s="9"/>
      <c r="BJ5061" s="9"/>
      <c r="BK5061" s="9"/>
      <c r="BL5061" s="9"/>
      <c r="BM5061" s="9"/>
      <c r="BN5061" s="9"/>
      <c r="BO5061" s="9"/>
      <c r="BP5061" s="9"/>
      <c r="BQ5061" s="9"/>
      <c r="BR5061" s="9"/>
      <c r="BS5061" s="9"/>
      <c r="BT5061" s="9"/>
      <c r="BU5061" s="9"/>
      <c r="BV5061" s="9"/>
      <c r="BW5061" s="9"/>
      <c r="BX5061" s="9"/>
      <c r="BY5061" s="9"/>
      <c r="BZ5061" s="9"/>
    </row>
    <row r="5062" spans="1:78">
      <c r="A5062" s="9"/>
      <c r="B5062" s="10"/>
      <c r="D5062" s="9"/>
      <c r="E5062" s="9"/>
      <c r="F5062" s="9"/>
      <c r="G5062" s="9"/>
      <c r="H5062" s="9"/>
      <c r="I5062" s="9"/>
      <c r="J5062" s="9"/>
      <c r="K5062" s="9"/>
      <c r="L5062" s="9"/>
      <c r="M5062" s="9"/>
      <c r="N5062" s="9"/>
      <c r="O5062" s="9"/>
      <c r="P5062" s="9"/>
      <c r="Q5062" s="9"/>
      <c r="R5062" s="9"/>
      <c r="S5062" s="9"/>
      <c r="T5062" s="9"/>
      <c r="U5062" s="9"/>
      <c r="V5062" s="9"/>
      <c r="W5062" s="9"/>
      <c r="X5062" s="9"/>
      <c r="Y5062" s="9"/>
      <c r="Z5062" s="9"/>
      <c r="AA5062" s="9"/>
      <c r="AB5062" s="9"/>
      <c r="AC5062" s="9"/>
      <c r="AD5062" s="9"/>
      <c r="AE5062" s="9"/>
      <c r="AF5062" s="9"/>
      <c r="AG5062" s="9"/>
      <c r="AH5062" s="9"/>
      <c r="AI5062" s="9"/>
      <c r="AJ5062" s="9"/>
      <c r="AK5062" s="9"/>
      <c r="AL5062" s="9"/>
      <c r="AM5062" s="9"/>
      <c r="AN5062" s="9"/>
      <c r="AO5062" s="9"/>
      <c r="AP5062" s="9"/>
      <c r="AQ5062" s="9"/>
      <c r="AR5062" s="9"/>
      <c r="AS5062" s="9"/>
      <c r="AT5062" s="9"/>
      <c r="AU5062" s="9"/>
      <c r="AV5062" s="9"/>
      <c r="AW5062" s="9"/>
      <c r="AX5062" s="9"/>
      <c r="AY5062" s="9"/>
      <c r="AZ5062" s="9"/>
      <c r="BA5062" s="9"/>
      <c r="BB5062" s="9"/>
      <c r="BC5062" s="9"/>
      <c r="BD5062" s="9"/>
      <c r="BE5062" s="9"/>
      <c r="BF5062" s="9"/>
      <c r="BG5062" s="9"/>
      <c r="BH5062" s="9"/>
      <c r="BI5062" s="9"/>
      <c r="BJ5062" s="9"/>
      <c r="BK5062" s="9"/>
      <c r="BL5062" s="9"/>
      <c r="BM5062" s="9"/>
      <c r="BN5062" s="9"/>
      <c r="BO5062" s="9"/>
      <c r="BP5062" s="9"/>
      <c r="BQ5062" s="9"/>
      <c r="BR5062" s="9"/>
      <c r="BS5062" s="9"/>
      <c r="BT5062" s="9"/>
      <c r="BU5062" s="9"/>
      <c r="BV5062" s="9"/>
      <c r="BW5062" s="9"/>
      <c r="BX5062" s="9"/>
      <c r="BY5062" s="9"/>
      <c r="BZ5062" s="9"/>
    </row>
    <row r="5063" spans="1:78">
      <c r="A5063" s="9"/>
      <c r="B5063" s="10"/>
      <c r="D5063" s="9"/>
      <c r="E5063" s="9"/>
      <c r="F5063" s="9"/>
      <c r="G5063" s="9"/>
      <c r="H5063" s="9"/>
      <c r="I5063" s="9"/>
      <c r="J5063" s="9"/>
      <c r="K5063" s="9"/>
      <c r="L5063" s="9"/>
      <c r="M5063" s="9"/>
      <c r="N5063" s="9"/>
      <c r="O5063" s="9"/>
      <c r="P5063" s="9"/>
      <c r="Q5063" s="9"/>
      <c r="R5063" s="9"/>
      <c r="S5063" s="9"/>
      <c r="T5063" s="9"/>
      <c r="U5063" s="9"/>
      <c r="V5063" s="9"/>
      <c r="W5063" s="9"/>
      <c r="X5063" s="9"/>
      <c r="Y5063" s="9"/>
      <c r="Z5063" s="9"/>
      <c r="AA5063" s="9"/>
      <c r="AB5063" s="9"/>
      <c r="AC5063" s="9"/>
      <c r="AD5063" s="9"/>
      <c r="AE5063" s="9"/>
      <c r="AF5063" s="9"/>
      <c r="AG5063" s="9"/>
      <c r="AH5063" s="9"/>
      <c r="AI5063" s="9"/>
      <c r="AJ5063" s="9"/>
      <c r="AK5063" s="9"/>
      <c r="AL5063" s="9"/>
      <c r="AM5063" s="9"/>
      <c r="AN5063" s="9"/>
      <c r="AO5063" s="9"/>
      <c r="AP5063" s="9"/>
      <c r="AQ5063" s="9"/>
      <c r="AR5063" s="9"/>
      <c r="AS5063" s="9"/>
      <c r="AT5063" s="9"/>
      <c r="AU5063" s="9"/>
      <c r="AV5063" s="9"/>
      <c r="AW5063" s="9"/>
      <c r="AX5063" s="9"/>
      <c r="AY5063" s="9"/>
      <c r="AZ5063" s="9"/>
      <c r="BA5063" s="9"/>
      <c r="BB5063" s="9"/>
      <c r="BC5063" s="9"/>
      <c r="BD5063" s="9"/>
      <c r="BE5063" s="9"/>
      <c r="BF5063" s="9"/>
      <c r="BG5063" s="9"/>
      <c r="BH5063" s="9"/>
      <c r="BI5063" s="9"/>
      <c r="BJ5063" s="9"/>
      <c r="BK5063" s="9"/>
      <c r="BL5063" s="9"/>
      <c r="BM5063" s="9"/>
      <c r="BN5063" s="9"/>
      <c r="BO5063" s="9"/>
      <c r="BP5063" s="9"/>
      <c r="BQ5063" s="9"/>
      <c r="BR5063" s="9"/>
      <c r="BS5063" s="9"/>
      <c r="BT5063" s="9"/>
      <c r="BU5063" s="9"/>
      <c r="BV5063" s="9"/>
      <c r="BW5063" s="9"/>
      <c r="BX5063" s="9"/>
      <c r="BY5063" s="9"/>
      <c r="BZ5063" s="9"/>
    </row>
    <row r="5064" spans="1:78">
      <c r="A5064" s="9"/>
      <c r="B5064" s="10"/>
      <c r="D5064" s="9"/>
      <c r="E5064" s="9"/>
      <c r="F5064" s="9"/>
      <c r="G5064" s="9"/>
      <c r="H5064" s="9"/>
      <c r="I5064" s="9"/>
      <c r="J5064" s="9"/>
      <c r="K5064" s="9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  <c r="W5064" s="9"/>
      <c r="X5064" s="9"/>
      <c r="Y5064" s="9"/>
      <c r="Z5064" s="9"/>
      <c r="AA5064" s="9"/>
      <c r="AB5064" s="9"/>
      <c r="AC5064" s="9"/>
      <c r="AD5064" s="9"/>
      <c r="AE5064" s="9"/>
      <c r="AF5064" s="9"/>
      <c r="AG5064" s="9"/>
      <c r="AH5064" s="9"/>
      <c r="AI5064" s="9"/>
      <c r="AJ5064" s="9"/>
      <c r="AK5064" s="9"/>
      <c r="AL5064" s="9"/>
      <c r="AM5064" s="9"/>
      <c r="AN5064" s="9"/>
      <c r="AO5064" s="9"/>
      <c r="AP5064" s="9"/>
      <c r="AQ5064" s="9"/>
      <c r="AR5064" s="9"/>
      <c r="AS5064" s="9"/>
      <c r="AT5064" s="9"/>
      <c r="AU5064" s="9"/>
      <c r="AV5064" s="9"/>
      <c r="AW5064" s="9"/>
      <c r="AX5064" s="9"/>
      <c r="AY5064" s="9"/>
      <c r="AZ5064" s="9"/>
      <c r="BA5064" s="9"/>
      <c r="BB5064" s="9"/>
      <c r="BC5064" s="9"/>
      <c r="BD5064" s="9"/>
      <c r="BE5064" s="9"/>
      <c r="BF5064" s="9"/>
      <c r="BG5064" s="9"/>
      <c r="BH5064" s="9"/>
      <c r="BI5064" s="9"/>
      <c r="BJ5064" s="9"/>
      <c r="BK5064" s="9"/>
      <c r="BL5064" s="9"/>
      <c r="BM5064" s="9"/>
      <c r="BN5064" s="9"/>
      <c r="BO5064" s="9"/>
      <c r="BP5064" s="9"/>
      <c r="BQ5064" s="9"/>
      <c r="BR5064" s="9"/>
      <c r="BS5064" s="9"/>
      <c r="BT5064" s="9"/>
      <c r="BU5064" s="9"/>
      <c r="BV5064" s="9"/>
      <c r="BW5064" s="9"/>
      <c r="BX5064" s="9"/>
      <c r="BY5064" s="9"/>
      <c r="BZ5064" s="9"/>
    </row>
    <row r="5065" spans="1:78">
      <c r="A5065" s="9"/>
      <c r="B5065" s="10"/>
      <c r="D5065" s="9"/>
      <c r="E5065" s="9"/>
      <c r="F5065" s="9"/>
      <c r="G5065" s="9"/>
      <c r="H5065" s="9"/>
      <c r="I5065" s="9"/>
      <c r="J5065" s="9"/>
      <c r="K5065" s="9"/>
      <c r="L5065" s="9"/>
      <c r="M5065" s="9"/>
      <c r="N5065" s="9"/>
      <c r="O5065" s="9"/>
      <c r="P5065" s="9"/>
      <c r="Q5065" s="9"/>
      <c r="R5065" s="9"/>
      <c r="S5065" s="9"/>
      <c r="T5065" s="9"/>
      <c r="U5065" s="9"/>
      <c r="V5065" s="9"/>
      <c r="W5065" s="9"/>
      <c r="X5065" s="9"/>
      <c r="Y5065" s="9"/>
      <c r="Z5065" s="9"/>
      <c r="AA5065" s="9"/>
      <c r="AB5065" s="9"/>
      <c r="AC5065" s="9"/>
      <c r="AD5065" s="9"/>
      <c r="AE5065" s="9"/>
      <c r="AF5065" s="9"/>
      <c r="AG5065" s="9"/>
      <c r="AH5065" s="9"/>
      <c r="AI5065" s="9"/>
      <c r="AJ5065" s="9"/>
      <c r="AK5065" s="9"/>
      <c r="AL5065" s="9"/>
      <c r="AM5065" s="9"/>
      <c r="AN5065" s="9"/>
      <c r="AO5065" s="9"/>
      <c r="AP5065" s="9"/>
      <c r="AQ5065" s="9"/>
      <c r="AR5065" s="9"/>
      <c r="AS5065" s="9"/>
      <c r="AT5065" s="9"/>
      <c r="AU5065" s="9"/>
      <c r="AV5065" s="9"/>
      <c r="AW5065" s="9"/>
      <c r="AX5065" s="9"/>
      <c r="AY5065" s="9"/>
      <c r="AZ5065" s="9"/>
      <c r="BA5065" s="9"/>
      <c r="BB5065" s="9"/>
      <c r="BC5065" s="9"/>
      <c r="BD5065" s="9"/>
      <c r="BE5065" s="9"/>
      <c r="BF5065" s="9"/>
      <c r="BG5065" s="9"/>
      <c r="BH5065" s="9"/>
      <c r="BI5065" s="9"/>
      <c r="BJ5065" s="9"/>
      <c r="BK5065" s="9"/>
      <c r="BL5065" s="9"/>
      <c r="BM5065" s="9"/>
      <c r="BN5065" s="9"/>
      <c r="BO5065" s="9"/>
      <c r="BP5065" s="9"/>
      <c r="BQ5065" s="9"/>
      <c r="BR5065" s="9"/>
      <c r="BS5065" s="9"/>
      <c r="BT5065" s="9"/>
      <c r="BU5065" s="9"/>
      <c r="BV5065" s="9"/>
      <c r="BW5065" s="9"/>
      <c r="BX5065" s="9"/>
      <c r="BY5065" s="9"/>
      <c r="BZ5065" s="9"/>
    </row>
    <row r="5066" spans="1:78">
      <c r="A5066" s="9"/>
      <c r="B5066" s="10"/>
      <c r="D5066" s="9"/>
      <c r="E5066" s="9"/>
      <c r="F5066" s="9"/>
      <c r="G5066" s="9"/>
      <c r="H5066" s="9"/>
      <c r="I5066" s="9"/>
      <c r="J5066" s="9"/>
      <c r="K5066" s="9"/>
      <c r="L5066" s="9"/>
      <c r="M5066" s="9"/>
      <c r="N5066" s="9"/>
      <c r="O5066" s="9"/>
      <c r="P5066" s="9"/>
      <c r="Q5066" s="9"/>
      <c r="R5066" s="9"/>
      <c r="S5066" s="9"/>
      <c r="T5066" s="9"/>
      <c r="U5066" s="9"/>
      <c r="V5066" s="9"/>
      <c r="W5066" s="9"/>
      <c r="X5066" s="9"/>
      <c r="Y5066" s="9"/>
      <c r="Z5066" s="9"/>
      <c r="AA5066" s="9"/>
      <c r="AB5066" s="9"/>
      <c r="AC5066" s="9"/>
      <c r="AD5066" s="9"/>
      <c r="AE5066" s="9"/>
      <c r="AF5066" s="9"/>
      <c r="AG5066" s="9"/>
      <c r="AH5066" s="9"/>
      <c r="AI5066" s="9"/>
      <c r="AJ5066" s="9"/>
      <c r="AK5066" s="9"/>
      <c r="AL5066" s="9"/>
      <c r="AM5066" s="9"/>
      <c r="AN5066" s="9"/>
      <c r="AO5066" s="9"/>
      <c r="AP5066" s="9"/>
      <c r="AQ5066" s="9"/>
      <c r="AR5066" s="9"/>
      <c r="AS5066" s="9"/>
      <c r="AT5066" s="9"/>
      <c r="AU5066" s="9"/>
      <c r="AV5066" s="9"/>
      <c r="AW5066" s="9"/>
      <c r="AX5066" s="9"/>
      <c r="AY5066" s="9"/>
      <c r="AZ5066" s="9"/>
      <c r="BA5066" s="9"/>
      <c r="BB5066" s="9"/>
      <c r="BC5066" s="9"/>
      <c r="BD5066" s="9"/>
      <c r="BE5066" s="9"/>
      <c r="BF5066" s="9"/>
      <c r="BG5066" s="9"/>
      <c r="BH5066" s="9"/>
      <c r="BI5066" s="9"/>
      <c r="BJ5066" s="9"/>
      <c r="BK5066" s="9"/>
      <c r="BL5066" s="9"/>
      <c r="BM5066" s="9"/>
      <c r="BN5066" s="9"/>
      <c r="BO5066" s="9"/>
      <c r="BP5066" s="9"/>
      <c r="BQ5066" s="9"/>
      <c r="BR5066" s="9"/>
      <c r="BS5066" s="9"/>
      <c r="BT5066" s="9"/>
      <c r="BU5066" s="9"/>
      <c r="BV5066" s="9"/>
      <c r="BW5066" s="9"/>
      <c r="BX5066" s="9"/>
      <c r="BY5066" s="9"/>
      <c r="BZ5066" s="9"/>
    </row>
    <row r="5067" spans="1:78">
      <c r="A5067" s="9"/>
      <c r="B5067" s="10"/>
      <c r="D5067" s="9"/>
      <c r="E5067" s="9"/>
      <c r="F5067" s="9"/>
      <c r="G5067" s="9"/>
      <c r="H5067" s="9"/>
      <c r="I5067" s="9"/>
      <c r="J5067" s="9"/>
      <c r="K5067" s="9"/>
      <c r="L5067" s="9"/>
      <c r="M5067" s="9"/>
      <c r="N5067" s="9"/>
      <c r="O5067" s="9"/>
      <c r="P5067" s="9"/>
      <c r="Q5067" s="9"/>
      <c r="R5067" s="9"/>
      <c r="S5067" s="9"/>
      <c r="T5067" s="9"/>
      <c r="U5067" s="9"/>
      <c r="V5067" s="9"/>
      <c r="W5067" s="9"/>
      <c r="X5067" s="9"/>
      <c r="Y5067" s="9"/>
      <c r="Z5067" s="9"/>
      <c r="AA5067" s="9"/>
      <c r="AB5067" s="9"/>
      <c r="AC5067" s="9"/>
      <c r="AD5067" s="9"/>
      <c r="AE5067" s="9"/>
      <c r="AF5067" s="9"/>
      <c r="AG5067" s="9"/>
      <c r="AH5067" s="9"/>
      <c r="AI5067" s="9"/>
      <c r="AJ5067" s="9"/>
      <c r="AK5067" s="9"/>
      <c r="AL5067" s="9"/>
      <c r="AM5067" s="9"/>
      <c r="AN5067" s="9"/>
      <c r="AO5067" s="9"/>
      <c r="AP5067" s="9"/>
      <c r="AQ5067" s="9"/>
      <c r="AR5067" s="9"/>
      <c r="AS5067" s="9"/>
      <c r="AT5067" s="9"/>
      <c r="AU5067" s="9"/>
      <c r="AV5067" s="9"/>
      <c r="AW5067" s="9"/>
      <c r="AX5067" s="9"/>
      <c r="AY5067" s="9"/>
      <c r="AZ5067" s="9"/>
      <c r="BA5067" s="9"/>
      <c r="BB5067" s="9"/>
      <c r="BC5067" s="9"/>
      <c r="BD5067" s="9"/>
      <c r="BE5067" s="9"/>
      <c r="BF5067" s="9"/>
      <c r="BG5067" s="9"/>
      <c r="BH5067" s="9"/>
      <c r="BI5067" s="9"/>
      <c r="BJ5067" s="9"/>
      <c r="BK5067" s="9"/>
      <c r="BL5067" s="9"/>
      <c r="BM5067" s="9"/>
      <c r="BN5067" s="9"/>
      <c r="BO5067" s="9"/>
      <c r="BP5067" s="9"/>
      <c r="BQ5067" s="9"/>
      <c r="BR5067" s="9"/>
      <c r="BS5067" s="9"/>
      <c r="BT5067" s="9"/>
      <c r="BU5067" s="9"/>
      <c r="BV5067" s="9"/>
      <c r="BW5067" s="9"/>
      <c r="BX5067" s="9"/>
      <c r="BY5067" s="9"/>
      <c r="BZ5067" s="9"/>
    </row>
    <row r="5068" spans="1:78">
      <c r="A5068" s="9"/>
      <c r="B5068" s="10"/>
      <c r="D5068" s="9"/>
      <c r="E5068" s="9"/>
      <c r="F5068" s="9"/>
      <c r="G5068" s="9"/>
      <c r="H5068" s="9"/>
      <c r="I5068" s="9"/>
      <c r="J5068" s="9"/>
      <c r="K5068" s="9"/>
      <c r="L5068" s="9"/>
      <c r="M5068" s="9"/>
      <c r="N5068" s="9"/>
      <c r="O5068" s="9"/>
      <c r="P5068" s="9"/>
      <c r="Q5068" s="9"/>
      <c r="R5068" s="9"/>
      <c r="S5068" s="9"/>
      <c r="T5068" s="9"/>
      <c r="U5068" s="9"/>
      <c r="V5068" s="9"/>
      <c r="W5068" s="9"/>
      <c r="X5068" s="9"/>
      <c r="Y5068" s="9"/>
      <c r="Z5068" s="9"/>
      <c r="AA5068" s="9"/>
      <c r="AB5068" s="9"/>
      <c r="AC5068" s="9"/>
      <c r="AD5068" s="9"/>
      <c r="AE5068" s="9"/>
      <c r="AF5068" s="9"/>
      <c r="AG5068" s="9"/>
      <c r="AH5068" s="9"/>
      <c r="AI5068" s="9"/>
      <c r="AJ5068" s="9"/>
      <c r="AK5068" s="9"/>
      <c r="AL5068" s="9"/>
      <c r="AM5068" s="9"/>
      <c r="AN5068" s="9"/>
      <c r="AO5068" s="9"/>
      <c r="AP5068" s="9"/>
      <c r="AQ5068" s="9"/>
      <c r="AR5068" s="9"/>
      <c r="AS5068" s="9"/>
      <c r="AT5068" s="9"/>
      <c r="AU5068" s="9"/>
      <c r="AV5068" s="9"/>
      <c r="AW5068" s="9"/>
      <c r="AX5068" s="9"/>
      <c r="AY5068" s="9"/>
      <c r="AZ5068" s="9"/>
      <c r="BA5068" s="9"/>
      <c r="BB5068" s="9"/>
      <c r="BC5068" s="9"/>
      <c r="BD5068" s="9"/>
      <c r="BE5068" s="9"/>
      <c r="BF5068" s="9"/>
      <c r="BG5068" s="9"/>
      <c r="BH5068" s="9"/>
      <c r="BI5068" s="9"/>
      <c r="BJ5068" s="9"/>
      <c r="BK5068" s="9"/>
      <c r="BL5068" s="9"/>
      <c r="BM5068" s="9"/>
      <c r="BN5068" s="9"/>
      <c r="BO5068" s="9"/>
      <c r="BP5068" s="9"/>
      <c r="BQ5068" s="9"/>
      <c r="BR5068" s="9"/>
      <c r="BS5068" s="9"/>
      <c r="BT5068" s="9"/>
      <c r="BU5068" s="9"/>
      <c r="BV5068" s="9"/>
      <c r="BW5068" s="9"/>
      <c r="BX5068" s="9"/>
      <c r="BY5068" s="9"/>
      <c r="BZ5068" s="9"/>
    </row>
    <row r="5069" spans="1:78">
      <c r="A5069" s="9"/>
      <c r="B5069" s="10"/>
      <c r="D5069" s="9"/>
      <c r="E5069" s="9"/>
      <c r="F5069" s="9"/>
      <c r="G5069" s="9"/>
      <c r="H5069" s="9"/>
      <c r="I5069" s="9"/>
      <c r="J5069" s="9"/>
      <c r="K5069" s="9"/>
      <c r="L5069" s="9"/>
      <c r="M5069" s="9"/>
      <c r="N5069" s="9"/>
      <c r="O5069" s="9"/>
      <c r="P5069" s="9"/>
      <c r="Q5069" s="9"/>
      <c r="R5069" s="9"/>
      <c r="S5069" s="9"/>
      <c r="T5069" s="9"/>
      <c r="U5069" s="9"/>
      <c r="V5069" s="9"/>
      <c r="W5069" s="9"/>
      <c r="X5069" s="9"/>
      <c r="Y5069" s="9"/>
      <c r="Z5069" s="9"/>
      <c r="AA5069" s="9"/>
      <c r="AB5069" s="9"/>
      <c r="AC5069" s="9"/>
      <c r="AD5069" s="9"/>
      <c r="AE5069" s="9"/>
      <c r="AF5069" s="9"/>
      <c r="AG5069" s="9"/>
      <c r="AH5069" s="9"/>
      <c r="AI5069" s="9"/>
      <c r="AJ5069" s="9"/>
      <c r="AK5069" s="9"/>
      <c r="AL5069" s="9"/>
      <c r="AM5069" s="9"/>
      <c r="AN5069" s="9"/>
      <c r="AO5069" s="9"/>
      <c r="AP5069" s="9"/>
      <c r="AQ5069" s="9"/>
      <c r="AR5069" s="9"/>
      <c r="AS5069" s="9"/>
      <c r="AT5069" s="9"/>
      <c r="AU5069" s="9"/>
      <c r="AV5069" s="9"/>
      <c r="AW5069" s="9"/>
      <c r="AX5069" s="9"/>
      <c r="AY5069" s="9"/>
      <c r="AZ5069" s="9"/>
      <c r="BA5069" s="9"/>
      <c r="BB5069" s="9"/>
      <c r="BC5069" s="9"/>
      <c r="BD5069" s="9"/>
      <c r="BE5069" s="9"/>
      <c r="BF5069" s="9"/>
      <c r="BG5069" s="9"/>
      <c r="BH5069" s="9"/>
      <c r="BI5069" s="9"/>
      <c r="BJ5069" s="9"/>
      <c r="BK5069" s="9"/>
      <c r="BL5069" s="9"/>
      <c r="BM5069" s="9"/>
      <c r="BN5069" s="9"/>
      <c r="BO5069" s="9"/>
      <c r="BP5069" s="9"/>
      <c r="BQ5069" s="9"/>
      <c r="BR5069" s="9"/>
      <c r="BS5069" s="9"/>
      <c r="BT5069" s="9"/>
      <c r="BU5069" s="9"/>
      <c r="BV5069" s="9"/>
      <c r="BW5069" s="9"/>
      <c r="BX5069" s="9"/>
      <c r="BY5069" s="9"/>
      <c r="BZ5069" s="9"/>
    </row>
    <row r="5070" spans="1:78">
      <c r="A5070" s="9"/>
      <c r="B5070" s="10"/>
      <c r="D5070" s="9"/>
      <c r="E5070" s="9"/>
      <c r="F5070" s="9"/>
      <c r="G5070" s="9"/>
      <c r="H5070" s="9"/>
      <c r="I5070" s="9"/>
      <c r="J5070" s="9"/>
      <c r="K5070" s="9"/>
      <c r="L5070" s="9"/>
      <c r="M5070" s="9"/>
      <c r="N5070" s="9"/>
      <c r="O5070" s="9"/>
      <c r="P5070" s="9"/>
      <c r="Q5070" s="9"/>
      <c r="R5070" s="9"/>
      <c r="S5070" s="9"/>
      <c r="T5070" s="9"/>
      <c r="U5070" s="9"/>
      <c r="V5070" s="9"/>
      <c r="W5070" s="9"/>
      <c r="X5070" s="9"/>
      <c r="Y5070" s="9"/>
      <c r="Z5070" s="9"/>
      <c r="AA5070" s="9"/>
      <c r="AB5070" s="9"/>
      <c r="AC5070" s="9"/>
      <c r="AD5070" s="9"/>
      <c r="AE5070" s="9"/>
      <c r="AF5070" s="9"/>
      <c r="AG5070" s="9"/>
      <c r="AH5070" s="9"/>
      <c r="AI5070" s="9"/>
      <c r="AJ5070" s="9"/>
      <c r="AK5070" s="9"/>
      <c r="AL5070" s="9"/>
      <c r="AM5070" s="9"/>
      <c r="AN5070" s="9"/>
      <c r="AO5070" s="9"/>
      <c r="AP5070" s="9"/>
      <c r="AQ5070" s="9"/>
      <c r="AR5070" s="9"/>
      <c r="AS5070" s="9"/>
      <c r="AT5070" s="9"/>
      <c r="AU5070" s="9"/>
      <c r="AV5070" s="9"/>
      <c r="AW5070" s="9"/>
      <c r="AX5070" s="9"/>
      <c r="AY5070" s="9"/>
      <c r="AZ5070" s="9"/>
      <c r="BA5070" s="9"/>
      <c r="BB5070" s="9"/>
      <c r="BC5070" s="9"/>
      <c r="BD5070" s="9"/>
      <c r="BE5070" s="9"/>
      <c r="BF5070" s="9"/>
      <c r="BG5070" s="9"/>
      <c r="BH5070" s="9"/>
      <c r="BI5070" s="9"/>
      <c r="BJ5070" s="9"/>
      <c r="BK5070" s="9"/>
      <c r="BL5070" s="9"/>
      <c r="BM5070" s="9"/>
      <c r="BN5070" s="9"/>
      <c r="BO5070" s="9"/>
      <c r="BP5070" s="9"/>
      <c r="BQ5070" s="9"/>
      <c r="BR5070" s="9"/>
      <c r="BS5070" s="9"/>
      <c r="BT5070" s="9"/>
      <c r="BU5070" s="9"/>
      <c r="BV5070" s="9"/>
      <c r="BW5070" s="9"/>
      <c r="BX5070" s="9"/>
      <c r="BY5070" s="9"/>
      <c r="BZ5070" s="9"/>
    </row>
    <row r="5071" spans="1:78">
      <c r="A5071" s="9"/>
      <c r="B5071" s="10"/>
      <c r="D5071" s="9"/>
      <c r="E5071" s="9"/>
      <c r="F5071" s="9"/>
      <c r="G5071" s="9"/>
      <c r="H5071" s="9"/>
      <c r="I5071" s="9"/>
      <c r="J5071" s="9"/>
      <c r="K5071" s="9"/>
      <c r="L5071" s="9"/>
      <c r="M5071" s="9"/>
      <c r="N5071" s="9"/>
      <c r="O5071" s="9"/>
      <c r="P5071" s="9"/>
      <c r="Q5071" s="9"/>
      <c r="R5071" s="9"/>
      <c r="S5071" s="9"/>
      <c r="T5071" s="9"/>
      <c r="U5071" s="9"/>
      <c r="V5071" s="9"/>
      <c r="W5071" s="9"/>
      <c r="X5071" s="9"/>
      <c r="Y5071" s="9"/>
      <c r="Z5071" s="9"/>
      <c r="AA5071" s="9"/>
      <c r="AB5071" s="9"/>
      <c r="AC5071" s="9"/>
      <c r="AD5071" s="9"/>
      <c r="AE5071" s="9"/>
      <c r="AF5071" s="9"/>
      <c r="AG5071" s="9"/>
      <c r="AH5071" s="9"/>
      <c r="AI5071" s="9"/>
      <c r="AJ5071" s="9"/>
      <c r="AK5071" s="9"/>
      <c r="AL5071" s="9"/>
      <c r="AM5071" s="9"/>
      <c r="AN5071" s="9"/>
      <c r="AO5071" s="9"/>
      <c r="AP5071" s="9"/>
      <c r="AQ5071" s="9"/>
      <c r="AR5071" s="9"/>
      <c r="AS5071" s="9"/>
      <c r="AT5071" s="9"/>
      <c r="AU5071" s="9"/>
      <c r="AV5071" s="9"/>
      <c r="AW5071" s="9"/>
      <c r="AX5071" s="9"/>
      <c r="AY5071" s="9"/>
      <c r="AZ5071" s="9"/>
      <c r="BA5071" s="9"/>
      <c r="BB5071" s="9"/>
      <c r="BC5071" s="9"/>
      <c r="BD5071" s="9"/>
      <c r="BE5071" s="9"/>
      <c r="BF5071" s="9"/>
      <c r="BG5071" s="9"/>
      <c r="BH5071" s="9"/>
      <c r="BI5071" s="9"/>
      <c r="BJ5071" s="9"/>
      <c r="BK5071" s="9"/>
      <c r="BL5071" s="9"/>
      <c r="BM5071" s="9"/>
      <c r="BN5071" s="9"/>
      <c r="BO5071" s="9"/>
      <c r="BP5071" s="9"/>
      <c r="BQ5071" s="9"/>
      <c r="BR5071" s="9"/>
      <c r="BS5071" s="9"/>
      <c r="BT5071" s="9"/>
      <c r="BU5071" s="9"/>
      <c r="BV5071" s="9"/>
      <c r="BW5071" s="9"/>
      <c r="BX5071" s="9"/>
      <c r="BY5071" s="9"/>
      <c r="BZ5071" s="9"/>
    </row>
    <row r="5072" spans="1:78">
      <c r="A5072" s="9"/>
      <c r="B5072" s="10"/>
      <c r="D5072" s="9"/>
      <c r="E5072" s="9"/>
      <c r="F5072" s="9"/>
      <c r="G5072" s="9"/>
      <c r="H5072" s="9"/>
      <c r="I5072" s="9"/>
      <c r="J5072" s="9"/>
      <c r="K5072" s="9"/>
      <c r="L5072" s="9"/>
      <c r="M5072" s="9"/>
      <c r="N5072" s="9"/>
      <c r="O5072" s="9"/>
      <c r="P5072" s="9"/>
      <c r="Q5072" s="9"/>
      <c r="R5072" s="9"/>
      <c r="S5072" s="9"/>
      <c r="T5072" s="9"/>
      <c r="U5072" s="9"/>
      <c r="V5072" s="9"/>
      <c r="W5072" s="9"/>
      <c r="X5072" s="9"/>
      <c r="Y5072" s="9"/>
      <c r="Z5072" s="9"/>
      <c r="AA5072" s="9"/>
      <c r="AB5072" s="9"/>
      <c r="AC5072" s="9"/>
      <c r="AD5072" s="9"/>
      <c r="AE5072" s="9"/>
      <c r="AF5072" s="9"/>
      <c r="AG5072" s="9"/>
      <c r="AH5072" s="9"/>
      <c r="AI5072" s="9"/>
      <c r="AJ5072" s="9"/>
      <c r="AK5072" s="9"/>
      <c r="AL5072" s="9"/>
      <c r="AM5072" s="9"/>
      <c r="AN5072" s="9"/>
      <c r="AO5072" s="9"/>
      <c r="AP5072" s="9"/>
      <c r="AQ5072" s="9"/>
      <c r="AR5072" s="9"/>
      <c r="AS5072" s="9"/>
      <c r="AT5072" s="9"/>
      <c r="AU5072" s="9"/>
      <c r="AV5072" s="9"/>
      <c r="AW5072" s="9"/>
      <c r="AX5072" s="9"/>
      <c r="AY5072" s="9"/>
      <c r="AZ5072" s="9"/>
      <c r="BA5072" s="9"/>
      <c r="BB5072" s="9"/>
      <c r="BC5072" s="9"/>
      <c r="BD5072" s="9"/>
      <c r="BE5072" s="9"/>
      <c r="BF5072" s="9"/>
      <c r="BG5072" s="9"/>
      <c r="BH5072" s="9"/>
      <c r="BI5072" s="9"/>
      <c r="BJ5072" s="9"/>
      <c r="BK5072" s="9"/>
      <c r="BL5072" s="9"/>
      <c r="BM5072" s="9"/>
      <c r="BN5072" s="9"/>
      <c r="BO5072" s="9"/>
      <c r="BP5072" s="9"/>
      <c r="BQ5072" s="9"/>
      <c r="BR5072" s="9"/>
      <c r="BS5072" s="9"/>
      <c r="BT5072" s="9"/>
      <c r="BU5072" s="9"/>
      <c r="BV5072" s="9"/>
      <c r="BW5072" s="9"/>
      <c r="BX5072" s="9"/>
      <c r="BY5072" s="9"/>
      <c r="BZ5072" s="9"/>
    </row>
    <row r="5073" spans="1:78">
      <c r="A5073" s="9"/>
      <c r="B5073" s="10"/>
      <c r="D5073" s="9"/>
      <c r="E5073" s="9"/>
      <c r="F5073" s="9"/>
      <c r="G5073" s="9"/>
      <c r="H5073" s="9"/>
      <c r="I5073" s="9"/>
      <c r="J5073" s="9"/>
      <c r="K5073" s="9"/>
      <c r="L5073" s="9"/>
      <c r="M5073" s="9"/>
      <c r="N5073" s="9"/>
      <c r="O5073" s="9"/>
      <c r="P5073" s="9"/>
      <c r="Q5073" s="9"/>
      <c r="R5073" s="9"/>
      <c r="S5073" s="9"/>
      <c r="T5073" s="9"/>
      <c r="U5073" s="9"/>
      <c r="V5073" s="9"/>
      <c r="W5073" s="9"/>
      <c r="X5073" s="9"/>
      <c r="Y5073" s="9"/>
      <c r="Z5073" s="9"/>
      <c r="AA5073" s="9"/>
      <c r="AB5073" s="9"/>
      <c r="AC5073" s="9"/>
      <c r="AD5073" s="9"/>
      <c r="AE5073" s="9"/>
      <c r="AF5073" s="9"/>
      <c r="AG5073" s="9"/>
      <c r="AH5073" s="9"/>
      <c r="AI5073" s="9"/>
      <c r="AJ5073" s="9"/>
      <c r="AK5073" s="9"/>
      <c r="AL5073" s="9"/>
      <c r="AM5073" s="9"/>
      <c r="AN5073" s="9"/>
      <c r="AO5073" s="9"/>
      <c r="AP5073" s="9"/>
      <c r="AQ5073" s="9"/>
      <c r="AR5073" s="9"/>
      <c r="AS5073" s="9"/>
      <c r="AT5073" s="9"/>
      <c r="AU5073" s="9"/>
      <c r="AV5073" s="9"/>
      <c r="AW5073" s="9"/>
      <c r="AX5073" s="9"/>
      <c r="AY5073" s="9"/>
      <c r="AZ5073" s="9"/>
      <c r="BA5073" s="9"/>
      <c r="BB5073" s="9"/>
      <c r="BC5073" s="9"/>
      <c r="BD5073" s="9"/>
      <c r="BE5073" s="9"/>
      <c r="BF5073" s="9"/>
      <c r="BG5073" s="9"/>
      <c r="BH5073" s="9"/>
      <c r="BI5073" s="9"/>
      <c r="BJ5073" s="9"/>
      <c r="BK5073" s="9"/>
      <c r="BL5073" s="9"/>
      <c r="BM5073" s="9"/>
      <c r="BN5073" s="9"/>
      <c r="BO5073" s="9"/>
      <c r="BP5073" s="9"/>
      <c r="BQ5073" s="9"/>
      <c r="BR5073" s="9"/>
      <c r="BS5073" s="9"/>
      <c r="BT5073" s="9"/>
      <c r="BU5073" s="9"/>
      <c r="BV5073" s="9"/>
      <c r="BW5073" s="9"/>
      <c r="BX5073" s="9"/>
      <c r="BY5073" s="9"/>
      <c r="BZ5073" s="9"/>
    </row>
    <row r="5074" spans="1:78">
      <c r="A5074" s="9"/>
      <c r="B5074" s="10"/>
      <c r="D5074" s="9"/>
      <c r="E5074" s="9"/>
      <c r="F5074" s="9"/>
      <c r="G5074" s="9"/>
      <c r="H5074" s="9"/>
      <c r="I5074" s="9"/>
      <c r="J5074" s="9"/>
      <c r="K5074" s="9"/>
      <c r="L5074" s="9"/>
      <c r="M5074" s="9"/>
      <c r="N5074" s="9"/>
      <c r="O5074" s="9"/>
      <c r="P5074" s="9"/>
      <c r="Q5074" s="9"/>
      <c r="R5074" s="9"/>
      <c r="S5074" s="9"/>
      <c r="T5074" s="9"/>
      <c r="U5074" s="9"/>
      <c r="V5074" s="9"/>
      <c r="W5074" s="9"/>
      <c r="X5074" s="9"/>
      <c r="Y5074" s="9"/>
      <c r="Z5074" s="9"/>
      <c r="AA5074" s="9"/>
      <c r="AB5074" s="9"/>
      <c r="AC5074" s="9"/>
      <c r="AD5074" s="9"/>
      <c r="AE5074" s="9"/>
      <c r="AF5074" s="9"/>
      <c r="AG5074" s="9"/>
      <c r="AH5074" s="9"/>
      <c r="AI5074" s="9"/>
      <c r="AJ5074" s="9"/>
      <c r="AK5074" s="9"/>
      <c r="AL5074" s="9"/>
      <c r="AM5074" s="9"/>
      <c r="AN5074" s="9"/>
      <c r="AO5074" s="9"/>
      <c r="AP5074" s="9"/>
      <c r="AQ5074" s="9"/>
      <c r="AR5074" s="9"/>
      <c r="AS5074" s="9"/>
      <c r="AT5074" s="9"/>
      <c r="AU5074" s="9"/>
      <c r="AV5074" s="9"/>
      <c r="AW5074" s="9"/>
      <c r="AX5074" s="9"/>
      <c r="AY5074" s="9"/>
      <c r="AZ5074" s="9"/>
      <c r="BA5074" s="9"/>
      <c r="BB5074" s="9"/>
      <c r="BC5074" s="9"/>
      <c r="BD5074" s="9"/>
      <c r="BE5074" s="9"/>
      <c r="BF5074" s="9"/>
      <c r="BG5074" s="9"/>
      <c r="BH5074" s="9"/>
      <c r="BI5074" s="9"/>
      <c r="BJ5074" s="9"/>
      <c r="BK5074" s="9"/>
      <c r="BL5074" s="9"/>
      <c r="BM5074" s="9"/>
      <c r="BN5074" s="9"/>
      <c r="BO5074" s="9"/>
      <c r="BP5074" s="9"/>
      <c r="BQ5074" s="9"/>
      <c r="BR5074" s="9"/>
      <c r="BS5074" s="9"/>
      <c r="BT5074" s="9"/>
      <c r="BU5074" s="9"/>
      <c r="BV5074" s="9"/>
      <c r="BW5074" s="9"/>
      <c r="BX5074" s="9"/>
      <c r="BY5074" s="9"/>
      <c r="BZ5074" s="9"/>
    </row>
    <row r="5075" spans="1:78">
      <c r="A5075" s="9"/>
      <c r="B5075" s="10"/>
      <c r="D5075" s="9"/>
      <c r="E5075" s="9"/>
      <c r="F5075" s="9"/>
      <c r="G5075" s="9"/>
      <c r="H5075" s="9"/>
      <c r="I5075" s="9"/>
      <c r="J5075" s="9"/>
      <c r="K5075" s="9"/>
      <c r="L5075" s="9"/>
      <c r="M5075" s="9"/>
      <c r="N5075" s="9"/>
      <c r="O5075" s="9"/>
      <c r="P5075" s="9"/>
      <c r="Q5075" s="9"/>
      <c r="R5075" s="9"/>
      <c r="S5075" s="9"/>
      <c r="T5075" s="9"/>
      <c r="U5075" s="9"/>
      <c r="V5075" s="9"/>
      <c r="W5075" s="9"/>
      <c r="X5075" s="9"/>
      <c r="Y5075" s="9"/>
      <c r="Z5075" s="9"/>
      <c r="AA5075" s="9"/>
      <c r="AB5075" s="9"/>
      <c r="AC5075" s="9"/>
      <c r="AD5075" s="9"/>
      <c r="AE5075" s="9"/>
      <c r="AF5075" s="9"/>
      <c r="AG5075" s="9"/>
      <c r="AH5075" s="9"/>
      <c r="AI5075" s="9"/>
      <c r="AJ5075" s="9"/>
      <c r="AK5075" s="9"/>
      <c r="AL5075" s="9"/>
      <c r="AM5075" s="9"/>
      <c r="AN5075" s="9"/>
      <c r="AO5075" s="9"/>
      <c r="AP5075" s="9"/>
      <c r="AQ5075" s="9"/>
      <c r="AR5075" s="9"/>
      <c r="AS5075" s="9"/>
      <c r="AT5075" s="9"/>
      <c r="AU5075" s="9"/>
      <c r="AV5075" s="9"/>
      <c r="AW5075" s="9"/>
      <c r="AX5075" s="9"/>
      <c r="AY5075" s="9"/>
      <c r="AZ5075" s="9"/>
      <c r="BA5075" s="9"/>
      <c r="BB5075" s="9"/>
      <c r="BC5075" s="9"/>
      <c r="BD5075" s="9"/>
      <c r="BE5075" s="9"/>
      <c r="BF5075" s="9"/>
      <c r="BG5075" s="9"/>
      <c r="BH5075" s="9"/>
      <c r="BI5075" s="9"/>
      <c r="BJ5075" s="9"/>
      <c r="BK5075" s="9"/>
      <c r="BL5075" s="9"/>
      <c r="BM5075" s="9"/>
      <c r="BN5075" s="9"/>
      <c r="BO5075" s="9"/>
      <c r="BP5075" s="9"/>
      <c r="BQ5075" s="9"/>
      <c r="BR5075" s="9"/>
      <c r="BS5075" s="9"/>
      <c r="BT5075" s="9"/>
      <c r="BU5075" s="9"/>
      <c r="BV5075" s="9"/>
      <c r="BW5075" s="9"/>
      <c r="BX5075" s="9"/>
      <c r="BY5075" s="9"/>
      <c r="BZ5075" s="9"/>
    </row>
    <row r="5076" spans="1:78">
      <c r="A5076" s="9"/>
      <c r="B5076" s="10"/>
      <c r="D5076" s="9"/>
      <c r="E5076" s="9"/>
      <c r="F5076" s="9"/>
      <c r="G5076" s="9"/>
      <c r="H5076" s="9"/>
      <c r="I5076" s="9"/>
      <c r="J5076" s="9"/>
      <c r="K5076" s="9"/>
      <c r="L5076" s="9"/>
      <c r="M5076" s="9"/>
      <c r="N5076" s="9"/>
      <c r="O5076" s="9"/>
      <c r="P5076" s="9"/>
      <c r="Q5076" s="9"/>
      <c r="R5076" s="9"/>
      <c r="S5076" s="9"/>
      <c r="T5076" s="9"/>
      <c r="U5076" s="9"/>
      <c r="V5076" s="9"/>
      <c r="W5076" s="9"/>
      <c r="X5076" s="9"/>
      <c r="Y5076" s="9"/>
      <c r="Z5076" s="9"/>
      <c r="AA5076" s="9"/>
      <c r="AB5076" s="9"/>
      <c r="AC5076" s="9"/>
      <c r="AD5076" s="9"/>
      <c r="AE5076" s="9"/>
      <c r="AF5076" s="9"/>
      <c r="AG5076" s="9"/>
      <c r="AH5076" s="9"/>
      <c r="AI5076" s="9"/>
      <c r="AJ5076" s="9"/>
      <c r="AK5076" s="9"/>
      <c r="AL5076" s="9"/>
      <c r="AM5076" s="9"/>
      <c r="AN5076" s="9"/>
      <c r="AO5076" s="9"/>
      <c r="AP5076" s="9"/>
      <c r="AQ5076" s="9"/>
      <c r="AR5076" s="9"/>
      <c r="AS5076" s="9"/>
      <c r="AT5076" s="9"/>
      <c r="AU5076" s="9"/>
      <c r="AV5076" s="9"/>
      <c r="AW5076" s="9"/>
      <c r="AX5076" s="9"/>
      <c r="AY5076" s="9"/>
      <c r="AZ5076" s="9"/>
      <c r="BA5076" s="9"/>
      <c r="BB5076" s="9"/>
      <c r="BC5076" s="9"/>
      <c r="BD5076" s="9"/>
      <c r="BE5076" s="9"/>
      <c r="BF5076" s="9"/>
      <c r="BG5076" s="9"/>
      <c r="BH5076" s="9"/>
      <c r="BI5076" s="9"/>
      <c r="BJ5076" s="9"/>
      <c r="BK5076" s="9"/>
      <c r="BL5076" s="9"/>
      <c r="BM5076" s="9"/>
      <c r="BN5076" s="9"/>
      <c r="BO5076" s="9"/>
      <c r="BP5076" s="9"/>
      <c r="BQ5076" s="9"/>
      <c r="BR5076" s="9"/>
      <c r="BS5076" s="9"/>
      <c r="BT5076" s="9"/>
      <c r="BU5076" s="9"/>
      <c r="BV5076" s="9"/>
      <c r="BW5076" s="9"/>
      <c r="BX5076" s="9"/>
      <c r="BY5076" s="9"/>
      <c r="BZ5076" s="9"/>
    </row>
    <row r="5077" spans="1:78">
      <c r="A5077" s="9"/>
      <c r="B5077" s="10"/>
      <c r="D5077" s="9"/>
      <c r="E5077" s="9"/>
      <c r="F5077" s="9"/>
      <c r="G5077" s="9"/>
      <c r="H5077" s="9"/>
      <c r="I5077" s="9"/>
      <c r="J5077" s="9"/>
      <c r="K5077" s="9"/>
      <c r="L5077" s="9"/>
      <c r="M5077" s="9"/>
      <c r="N5077" s="9"/>
      <c r="O5077" s="9"/>
      <c r="P5077" s="9"/>
      <c r="Q5077" s="9"/>
      <c r="R5077" s="9"/>
      <c r="S5077" s="9"/>
      <c r="T5077" s="9"/>
      <c r="U5077" s="9"/>
      <c r="V5077" s="9"/>
      <c r="W5077" s="9"/>
      <c r="X5077" s="9"/>
      <c r="Y5077" s="9"/>
      <c r="Z5077" s="9"/>
      <c r="AA5077" s="9"/>
      <c r="AB5077" s="9"/>
      <c r="AC5077" s="9"/>
      <c r="AD5077" s="9"/>
      <c r="AE5077" s="9"/>
      <c r="AF5077" s="9"/>
      <c r="AG5077" s="9"/>
      <c r="AH5077" s="9"/>
      <c r="AI5077" s="9"/>
      <c r="AJ5077" s="9"/>
      <c r="AK5077" s="9"/>
      <c r="AL5077" s="9"/>
      <c r="AM5077" s="9"/>
      <c r="AN5077" s="9"/>
      <c r="AO5077" s="9"/>
      <c r="AP5077" s="9"/>
      <c r="AQ5077" s="9"/>
      <c r="AR5077" s="9"/>
      <c r="AS5077" s="9"/>
      <c r="AT5077" s="9"/>
      <c r="AU5077" s="9"/>
      <c r="AV5077" s="9"/>
      <c r="AW5077" s="9"/>
      <c r="AX5077" s="9"/>
      <c r="AY5077" s="9"/>
      <c r="AZ5077" s="9"/>
      <c r="BA5077" s="9"/>
      <c r="BB5077" s="9"/>
      <c r="BC5077" s="9"/>
      <c r="BD5077" s="9"/>
      <c r="BE5077" s="9"/>
      <c r="BF5077" s="9"/>
      <c r="BG5077" s="9"/>
      <c r="BH5077" s="9"/>
      <c r="BI5077" s="9"/>
      <c r="BJ5077" s="9"/>
      <c r="BK5077" s="9"/>
      <c r="BL5077" s="9"/>
      <c r="BM5077" s="9"/>
      <c r="BN5077" s="9"/>
      <c r="BO5077" s="9"/>
      <c r="BP5077" s="9"/>
      <c r="BQ5077" s="9"/>
      <c r="BR5077" s="9"/>
      <c r="BS5077" s="9"/>
      <c r="BT5077" s="9"/>
      <c r="BU5077" s="9"/>
      <c r="BV5077" s="9"/>
      <c r="BW5077" s="9"/>
      <c r="BX5077" s="9"/>
      <c r="BY5077" s="9"/>
      <c r="BZ5077" s="9"/>
    </row>
    <row r="5078" spans="1:78">
      <c r="A5078" s="9"/>
      <c r="B5078" s="10"/>
      <c r="D5078" s="9"/>
      <c r="E5078" s="9"/>
      <c r="F5078" s="9"/>
      <c r="G5078" s="9"/>
      <c r="H5078" s="9"/>
      <c r="I5078" s="9"/>
      <c r="J5078" s="9"/>
      <c r="K5078" s="9"/>
      <c r="L5078" s="9"/>
      <c r="M5078" s="9"/>
      <c r="N5078" s="9"/>
      <c r="O5078" s="9"/>
      <c r="P5078" s="9"/>
      <c r="Q5078" s="9"/>
      <c r="R5078" s="9"/>
      <c r="S5078" s="9"/>
      <c r="T5078" s="9"/>
      <c r="U5078" s="9"/>
      <c r="V5078" s="9"/>
      <c r="W5078" s="9"/>
      <c r="X5078" s="9"/>
      <c r="Y5078" s="9"/>
      <c r="Z5078" s="9"/>
      <c r="AA5078" s="9"/>
      <c r="AB5078" s="9"/>
      <c r="AC5078" s="9"/>
      <c r="AD5078" s="9"/>
      <c r="AE5078" s="9"/>
      <c r="AF5078" s="9"/>
      <c r="AG5078" s="9"/>
      <c r="AH5078" s="9"/>
      <c r="AI5078" s="9"/>
      <c r="AJ5078" s="9"/>
      <c r="AK5078" s="9"/>
      <c r="AL5078" s="9"/>
      <c r="AM5078" s="9"/>
      <c r="AN5078" s="9"/>
      <c r="AO5078" s="9"/>
      <c r="AP5078" s="9"/>
      <c r="AQ5078" s="9"/>
      <c r="AR5078" s="9"/>
      <c r="AS5078" s="9"/>
      <c r="AT5078" s="9"/>
      <c r="AU5078" s="9"/>
      <c r="AV5078" s="9"/>
      <c r="AW5078" s="9"/>
      <c r="AX5078" s="9"/>
      <c r="AY5078" s="9"/>
      <c r="AZ5078" s="9"/>
      <c r="BA5078" s="9"/>
      <c r="BB5078" s="9"/>
      <c r="BC5078" s="9"/>
      <c r="BD5078" s="9"/>
      <c r="BE5078" s="9"/>
      <c r="BF5078" s="9"/>
      <c r="BG5078" s="9"/>
      <c r="BH5078" s="9"/>
      <c r="BI5078" s="9"/>
      <c r="BJ5078" s="9"/>
      <c r="BK5078" s="9"/>
      <c r="BL5078" s="9"/>
      <c r="BM5078" s="9"/>
      <c r="BN5078" s="9"/>
      <c r="BO5078" s="9"/>
      <c r="BP5078" s="9"/>
      <c r="BQ5078" s="9"/>
      <c r="BR5078" s="9"/>
      <c r="BS5078" s="9"/>
      <c r="BT5078" s="9"/>
      <c r="BU5078" s="9"/>
      <c r="BV5078" s="9"/>
      <c r="BW5078" s="9"/>
      <c r="BX5078" s="9"/>
      <c r="BY5078" s="9"/>
      <c r="BZ5078" s="9"/>
    </row>
    <row r="5079" spans="1:78">
      <c r="A5079" s="9"/>
      <c r="B5079" s="10"/>
      <c r="D5079" s="9"/>
      <c r="E5079" s="9"/>
      <c r="F5079" s="9"/>
      <c r="G5079" s="9"/>
      <c r="H5079" s="9"/>
      <c r="I5079" s="9"/>
      <c r="J5079" s="9"/>
      <c r="K5079" s="9"/>
      <c r="L5079" s="9"/>
      <c r="M5079" s="9"/>
      <c r="N5079" s="9"/>
      <c r="O5079" s="9"/>
      <c r="P5079" s="9"/>
      <c r="Q5079" s="9"/>
      <c r="R5079" s="9"/>
      <c r="S5079" s="9"/>
      <c r="T5079" s="9"/>
      <c r="U5079" s="9"/>
      <c r="V5079" s="9"/>
      <c r="W5079" s="9"/>
      <c r="X5079" s="9"/>
      <c r="Y5079" s="9"/>
      <c r="Z5079" s="9"/>
      <c r="AA5079" s="9"/>
      <c r="AB5079" s="9"/>
      <c r="AC5079" s="9"/>
      <c r="AD5079" s="9"/>
      <c r="AE5079" s="9"/>
      <c r="AF5079" s="9"/>
      <c r="AG5079" s="9"/>
      <c r="AH5079" s="9"/>
      <c r="AI5079" s="9"/>
      <c r="AJ5079" s="9"/>
      <c r="AK5079" s="9"/>
      <c r="AL5079" s="9"/>
      <c r="AM5079" s="9"/>
      <c r="AN5079" s="9"/>
      <c r="AO5079" s="9"/>
      <c r="AP5079" s="9"/>
      <c r="AQ5079" s="9"/>
      <c r="AR5079" s="9"/>
      <c r="AS5079" s="9"/>
      <c r="AT5079" s="9"/>
      <c r="AU5079" s="9"/>
      <c r="AV5079" s="9"/>
      <c r="AW5079" s="9"/>
      <c r="AX5079" s="9"/>
      <c r="AY5079" s="9"/>
      <c r="AZ5079" s="9"/>
      <c r="BA5079" s="9"/>
      <c r="BB5079" s="9"/>
      <c r="BC5079" s="9"/>
      <c r="BD5079" s="9"/>
      <c r="BE5079" s="9"/>
      <c r="BF5079" s="9"/>
      <c r="BG5079" s="9"/>
      <c r="BH5079" s="9"/>
      <c r="BI5079" s="9"/>
      <c r="BJ5079" s="9"/>
      <c r="BK5079" s="9"/>
      <c r="BL5079" s="9"/>
      <c r="BM5079" s="9"/>
      <c r="BN5079" s="9"/>
      <c r="BO5079" s="9"/>
      <c r="BP5079" s="9"/>
      <c r="BQ5079" s="9"/>
      <c r="BR5079" s="9"/>
      <c r="BS5079" s="9"/>
      <c r="BT5079" s="9"/>
      <c r="BU5079" s="9"/>
      <c r="BV5079" s="9"/>
      <c r="BW5079" s="9"/>
      <c r="BX5079" s="9"/>
      <c r="BY5079" s="9"/>
      <c r="BZ5079" s="9"/>
    </row>
    <row r="5080" spans="1:78">
      <c r="A5080" s="9"/>
      <c r="B5080" s="10"/>
      <c r="D5080" s="9"/>
      <c r="E5080" s="9"/>
      <c r="F5080" s="9"/>
      <c r="G5080" s="9"/>
      <c r="H5080" s="9"/>
      <c r="I5080" s="9"/>
      <c r="J5080" s="9"/>
      <c r="K5080" s="9"/>
      <c r="L5080" s="9"/>
      <c r="M5080" s="9"/>
      <c r="N5080" s="9"/>
      <c r="O5080" s="9"/>
      <c r="P5080" s="9"/>
      <c r="Q5080" s="9"/>
      <c r="R5080" s="9"/>
      <c r="S5080" s="9"/>
      <c r="T5080" s="9"/>
      <c r="U5080" s="9"/>
      <c r="V5080" s="9"/>
      <c r="W5080" s="9"/>
      <c r="X5080" s="9"/>
      <c r="Y5080" s="9"/>
      <c r="Z5080" s="9"/>
      <c r="AA5080" s="9"/>
      <c r="AB5080" s="9"/>
      <c r="AC5080" s="9"/>
      <c r="AD5080" s="9"/>
      <c r="AE5080" s="9"/>
      <c r="AF5080" s="9"/>
      <c r="AG5080" s="9"/>
      <c r="AH5080" s="9"/>
      <c r="AI5080" s="9"/>
      <c r="AJ5080" s="9"/>
      <c r="AK5080" s="9"/>
      <c r="AL5080" s="9"/>
      <c r="AM5080" s="9"/>
      <c r="AN5080" s="9"/>
      <c r="AO5080" s="9"/>
      <c r="AP5080" s="9"/>
      <c r="AQ5080" s="9"/>
      <c r="AR5080" s="9"/>
      <c r="AS5080" s="9"/>
      <c r="AT5080" s="9"/>
      <c r="AU5080" s="9"/>
      <c r="AV5080" s="9"/>
      <c r="AW5080" s="9"/>
      <c r="AX5080" s="9"/>
      <c r="AY5080" s="9"/>
      <c r="AZ5080" s="9"/>
      <c r="BA5080" s="9"/>
      <c r="BB5080" s="9"/>
      <c r="BC5080" s="9"/>
      <c r="BD5080" s="9"/>
      <c r="BE5080" s="9"/>
      <c r="BF5080" s="9"/>
      <c r="BG5080" s="9"/>
      <c r="BH5080" s="9"/>
      <c r="BI5080" s="9"/>
      <c r="BJ5080" s="9"/>
      <c r="BK5080" s="9"/>
      <c r="BL5080" s="9"/>
      <c r="BM5080" s="9"/>
      <c r="BN5080" s="9"/>
      <c r="BO5080" s="9"/>
      <c r="BP5080" s="9"/>
      <c r="BQ5080" s="9"/>
      <c r="BR5080" s="9"/>
      <c r="BS5080" s="9"/>
      <c r="BT5080" s="9"/>
      <c r="BU5080" s="9"/>
      <c r="BV5080" s="9"/>
      <c r="BW5080" s="9"/>
      <c r="BX5080" s="9"/>
      <c r="BY5080" s="9"/>
      <c r="BZ5080" s="9"/>
    </row>
    <row r="5081" spans="1:78">
      <c r="A5081" s="9"/>
      <c r="B5081" s="10"/>
      <c r="D5081" s="9"/>
      <c r="E5081" s="9"/>
      <c r="F5081" s="9"/>
      <c r="G5081" s="9"/>
      <c r="H5081" s="9"/>
      <c r="I5081" s="9"/>
      <c r="J5081" s="9"/>
      <c r="K5081" s="9"/>
      <c r="L5081" s="9"/>
      <c r="M5081" s="9"/>
      <c r="N5081" s="9"/>
      <c r="O5081" s="9"/>
      <c r="P5081" s="9"/>
      <c r="Q5081" s="9"/>
      <c r="R5081" s="9"/>
      <c r="S5081" s="9"/>
      <c r="T5081" s="9"/>
      <c r="U5081" s="9"/>
      <c r="V5081" s="9"/>
      <c r="W5081" s="9"/>
      <c r="X5081" s="9"/>
      <c r="Y5081" s="9"/>
      <c r="Z5081" s="9"/>
      <c r="AA5081" s="9"/>
      <c r="AB5081" s="9"/>
      <c r="AC5081" s="9"/>
      <c r="AD5081" s="9"/>
      <c r="AE5081" s="9"/>
      <c r="AF5081" s="9"/>
      <c r="AG5081" s="9"/>
      <c r="AH5081" s="9"/>
      <c r="AI5081" s="9"/>
      <c r="AJ5081" s="9"/>
      <c r="AK5081" s="9"/>
      <c r="AL5081" s="9"/>
      <c r="AM5081" s="9"/>
      <c r="AN5081" s="9"/>
      <c r="AO5081" s="9"/>
      <c r="AP5081" s="9"/>
      <c r="AQ5081" s="9"/>
      <c r="AR5081" s="9"/>
      <c r="AS5081" s="9"/>
      <c r="AT5081" s="9"/>
      <c r="AU5081" s="9"/>
      <c r="AV5081" s="9"/>
      <c r="AW5081" s="9"/>
      <c r="AX5081" s="9"/>
      <c r="AY5081" s="9"/>
      <c r="AZ5081" s="9"/>
      <c r="BA5081" s="9"/>
      <c r="BB5081" s="9"/>
      <c r="BC5081" s="9"/>
      <c r="BD5081" s="9"/>
      <c r="BE5081" s="9"/>
      <c r="BF5081" s="9"/>
      <c r="BG5081" s="9"/>
      <c r="BH5081" s="9"/>
      <c r="BI5081" s="9"/>
      <c r="BJ5081" s="9"/>
      <c r="BK5081" s="9"/>
      <c r="BL5081" s="9"/>
      <c r="BM5081" s="9"/>
      <c r="BN5081" s="9"/>
      <c r="BO5081" s="9"/>
      <c r="BP5081" s="9"/>
      <c r="BQ5081" s="9"/>
      <c r="BR5081" s="9"/>
      <c r="BS5081" s="9"/>
      <c r="BT5081" s="9"/>
      <c r="BU5081" s="9"/>
      <c r="BV5081" s="9"/>
      <c r="BW5081" s="9"/>
      <c r="BX5081" s="9"/>
      <c r="BY5081" s="9"/>
      <c r="BZ5081" s="9"/>
    </row>
    <row r="5082" spans="1:78">
      <c r="A5082" s="9"/>
      <c r="B5082" s="10"/>
      <c r="D5082" s="9"/>
      <c r="E5082" s="9"/>
      <c r="F5082" s="9"/>
      <c r="G5082" s="9"/>
      <c r="H5082" s="9"/>
      <c r="I5082" s="9"/>
      <c r="J5082" s="9"/>
      <c r="K5082" s="9"/>
      <c r="L5082" s="9"/>
      <c r="M5082" s="9"/>
      <c r="N5082" s="9"/>
      <c r="O5082" s="9"/>
      <c r="P5082" s="9"/>
      <c r="Q5082" s="9"/>
      <c r="R5082" s="9"/>
      <c r="S5082" s="9"/>
      <c r="T5082" s="9"/>
      <c r="U5082" s="9"/>
      <c r="V5082" s="9"/>
      <c r="W5082" s="9"/>
      <c r="X5082" s="9"/>
      <c r="Y5082" s="9"/>
      <c r="Z5082" s="9"/>
      <c r="AA5082" s="9"/>
      <c r="AB5082" s="9"/>
      <c r="AC5082" s="9"/>
      <c r="AD5082" s="9"/>
      <c r="AE5082" s="9"/>
      <c r="AF5082" s="9"/>
      <c r="AG5082" s="9"/>
      <c r="AH5082" s="9"/>
      <c r="AI5082" s="9"/>
      <c r="AJ5082" s="9"/>
      <c r="AK5082" s="9"/>
      <c r="AL5082" s="9"/>
      <c r="AM5082" s="9"/>
      <c r="AN5082" s="9"/>
      <c r="AO5082" s="9"/>
      <c r="AP5082" s="9"/>
      <c r="AQ5082" s="9"/>
      <c r="AR5082" s="9"/>
      <c r="AS5082" s="9"/>
      <c r="AT5082" s="9"/>
      <c r="AU5082" s="9"/>
      <c r="AV5082" s="9"/>
      <c r="AW5082" s="9"/>
      <c r="AX5082" s="9"/>
      <c r="AY5082" s="9"/>
      <c r="AZ5082" s="9"/>
      <c r="BA5082" s="9"/>
      <c r="BB5082" s="9"/>
      <c r="BC5082" s="9"/>
      <c r="BD5082" s="9"/>
      <c r="BE5082" s="9"/>
      <c r="BF5082" s="9"/>
      <c r="BG5082" s="9"/>
      <c r="BH5082" s="9"/>
      <c r="BI5082" s="9"/>
      <c r="BJ5082" s="9"/>
      <c r="BK5082" s="9"/>
      <c r="BL5082" s="9"/>
      <c r="BM5082" s="9"/>
      <c r="BN5082" s="9"/>
      <c r="BO5082" s="9"/>
      <c r="BP5082" s="9"/>
      <c r="BQ5082" s="9"/>
      <c r="BR5082" s="9"/>
      <c r="BS5082" s="9"/>
      <c r="BT5082" s="9"/>
      <c r="BU5082" s="9"/>
      <c r="BV5082" s="9"/>
      <c r="BW5082" s="9"/>
      <c r="BX5082" s="9"/>
      <c r="BY5082" s="9"/>
      <c r="BZ5082" s="9"/>
    </row>
    <row r="5083" spans="1:78">
      <c r="A5083" s="9"/>
      <c r="B5083" s="10"/>
      <c r="D5083" s="9"/>
      <c r="E5083" s="9"/>
      <c r="F5083" s="9"/>
      <c r="G5083" s="9"/>
      <c r="H5083" s="9"/>
      <c r="I5083" s="9"/>
      <c r="J5083" s="9"/>
      <c r="K5083" s="9"/>
      <c r="L5083" s="9"/>
      <c r="M5083" s="9"/>
      <c r="N5083" s="9"/>
      <c r="O5083" s="9"/>
      <c r="P5083" s="9"/>
      <c r="Q5083" s="9"/>
      <c r="R5083" s="9"/>
      <c r="S5083" s="9"/>
      <c r="T5083" s="9"/>
      <c r="U5083" s="9"/>
      <c r="V5083" s="9"/>
      <c r="W5083" s="9"/>
      <c r="X5083" s="9"/>
      <c r="Y5083" s="9"/>
      <c r="Z5083" s="9"/>
      <c r="AA5083" s="9"/>
      <c r="AB5083" s="9"/>
      <c r="AC5083" s="9"/>
      <c r="AD5083" s="9"/>
      <c r="AE5083" s="9"/>
      <c r="AF5083" s="9"/>
      <c r="AG5083" s="9"/>
      <c r="AH5083" s="9"/>
      <c r="AI5083" s="9"/>
      <c r="AJ5083" s="9"/>
      <c r="AK5083" s="9"/>
      <c r="AL5083" s="9"/>
      <c r="AM5083" s="9"/>
      <c r="AN5083" s="9"/>
      <c r="AO5083" s="9"/>
      <c r="AP5083" s="9"/>
      <c r="AQ5083" s="9"/>
      <c r="AR5083" s="9"/>
      <c r="AS5083" s="9"/>
      <c r="AT5083" s="9"/>
      <c r="AU5083" s="9"/>
      <c r="AV5083" s="9"/>
      <c r="AW5083" s="9"/>
      <c r="AX5083" s="9"/>
      <c r="AY5083" s="9"/>
      <c r="AZ5083" s="9"/>
      <c r="BA5083" s="9"/>
      <c r="BB5083" s="9"/>
      <c r="BC5083" s="9"/>
      <c r="BD5083" s="9"/>
      <c r="BE5083" s="9"/>
      <c r="BF5083" s="9"/>
      <c r="BG5083" s="9"/>
      <c r="BH5083" s="9"/>
      <c r="BI5083" s="9"/>
      <c r="BJ5083" s="9"/>
      <c r="BK5083" s="9"/>
      <c r="BL5083" s="9"/>
      <c r="BM5083" s="9"/>
      <c r="BN5083" s="9"/>
      <c r="BO5083" s="9"/>
      <c r="BP5083" s="9"/>
      <c r="BQ5083" s="9"/>
      <c r="BR5083" s="9"/>
      <c r="BS5083" s="9"/>
      <c r="BT5083" s="9"/>
      <c r="BU5083" s="9"/>
      <c r="BV5083" s="9"/>
      <c r="BW5083" s="9"/>
      <c r="BX5083" s="9"/>
      <c r="BY5083" s="9"/>
      <c r="BZ5083" s="9"/>
    </row>
    <row r="5084" spans="1:78">
      <c r="A5084" s="9"/>
      <c r="B5084" s="10"/>
      <c r="D5084" s="9"/>
      <c r="E5084" s="9"/>
      <c r="F5084" s="9"/>
      <c r="G5084" s="9"/>
      <c r="H5084" s="9"/>
      <c r="I5084" s="9"/>
      <c r="J5084" s="9"/>
      <c r="K5084" s="9"/>
      <c r="L5084" s="9"/>
      <c r="M5084" s="9"/>
      <c r="N5084" s="9"/>
      <c r="O5084" s="9"/>
      <c r="P5084" s="9"/>
      <c r="Q5084" s="9"/>
      <c r="R5084" s="9"/>
      <c r="S5084" s="9"/>
      <c r="T5084" s="9"/>
      <c r="U5084" s="9"/>
      <c r="V5084" s="9"/>
      <c r="W5084" s="9"/>
      <c r="X5084" s="9"/>
      <c r="Y5084" s="9"/>
      <c r="Z5084" s="9"/>
      <c r="AA5084" s="9"/>
      <c r="AB5084" s="9"/>
      <c r="AC5084" s="9"/>
      <c r="AD5084" s="9"/>
      <c r="AE5084" s="9"/>
      <c r="AF5084" s="9"/>
      <c r="AG5084" s="9"/>
      <c r="AH5084" s="9"/>
      <c r="AI5084" s="9"/>
      <c r="AJ5084" s="9"/>
      <c r="AK5084" s="9"/>
      <c r="AL5084" s="9"/>
      <c r="AM5084" s="9"/>
      <c r="AN5084" s="9"/>
      <c r="AO5084" s="9"/>
      <c r="AP5084" s="9"/>
      <c r="AQ5084" s="9"/>
      <c r="AR5084" s="9"/>
      <c r="AS5084" s="9"/>
      <c r="AT5084" s="9"/>
      <c r="AU5084" s="9"/>
      <c r="AV5084" s="9"/>
      <c r="AW5084" s="9"/>
      <c r="AX5084" s="9"/>
      <c r="AY5084" s="9"/>
      <c r="AZ5084" s="9"/>
      <c r="BA5084" s="9"/>
      <c r="BB5084" s="9"/>
      <c r="BC5084" s="9"/>
      <c r="BD5084" s="9"/>
      <c r="BE5084" s="9"/>
      <c r="BF5084" s="9"/>
      <c r="BG5084" s="9"/>
      <c r="BH5084" s="9"/>
      <c r="BI5084" s="9"/>
      <c r="BJ5084" s="9"/>
      <c r="BK5084" s="9"/>
      <c r="BL5084" s="9"/>
      <c r="BM5084" s="9"/>
      <c r="BN5084" s="9"/>
      <c r="BO5084" s="9"/>
      <c r="BP5084" s="9"/>
      <c r="BQ5084" s="9"/>
      <c r="BR5084" s="9"/>
      <c r="BS5084" s="9"/>
      <c r="BT5084" s="9"/>
      <c r="BU5084" s="9"/>
      <c r="BV5084" s="9"/>
      <c r="BW5084" s="9"/>
      <c r="BX5084" s="9"/>
      <c r="BY5084" s="9"/>
      <c r="BZ5084" s="9"/>
    </row>
    <row r="5085" spans="1:78">
      <c r="A5085" s="9"/>
      <c r="B5085" s="10"/>
      <c r="D5085" s="9"/>
      <c r="E5085" s="9"/>
      <c r="F5085" s="9"/>
      <c r="G5085" s="9"/>
      <c r="H5085" s="9"/>
      <c r="I5085" s="9"/>
      <c r="J5085" s="9"/>
      <c r="K5085" s="9"/>
      <c r="L5085" s="9"/>
      <c r="M5085" s="9"/>
      <c r="N5085" s="9"/>
      <c r="O5085" s="9"/>
      <c r="P5085" s="9"/>
      <c r="Q5085" s="9"/>
      <c r="R5085" s="9"/>
      <c r="S5085" s="9"/>
      <c r="T5085" s="9"/>
      <c r="U5085" s="9"/>
      <c r="V5085" s="9"/>
      <c r="W5085" s="9"/>
      <c r="X5085" s="9"/>
      <c r="Y5085" s="9"/>
      <c r="Z5085" s="9"/>
      <c r="AA5085" s="9"/>
      <c r="AB5085" s="9"/>
      <c r="AC5085" s="9"/>
      <c r="AD5085" s="9"/>
      <c r="AE5085" s="9"/>
      <c r="AF5085" s="9"/>
      <c r="AG5085" s="9"/>
      <c r="AH5085" s="9"/>
      <c r="AI5085" s="9"/>
      <c r="AJ5085" s="9"/>
      <c r="AK5085" s="9"/>
      <c r="AL5085" s="9"/>
      <c r="AM5085" s="9"/>
      <c r="AN5085" s="9"/>
      <c r="AO5085" s="9"/>
      <c r="AP5085" s="9"/>
      <c r="AQ5085" s="9"/>
      <c r="AR5085" s="9"/>
      <c r="AS5085" s="9"/>
      <c r="AT5085" s="9"/>
      <c r="AU5085" s="9"/>
      <c r="AV5085" s="9"/>
      <c r="AW5085" s="9"/>
      <c r="AX5085" s="9"/>
      <c r="AY5085" s="9"/>
      <c r="AZ5085" s="9"/>
      <c r="BA5085" s="9"/>
      <c r="BB5085" s="9"/>
      <c r="BC5085" s="9"/>
      <c r="BD5085" s="9"/>
      <c r="BE5085" s="9"/>
      <c r="BF5085" s="9"/>
      <c r="BG5085" s="9"/>
      <c r="BH5085" s="9"/>
      <c r="BI5085" s="9"/>
      <c r="BJ5085" s="9"/>
      <c r="BK5085" s="9"/>
      <c r="BL5085" s="9"/>
      <c r="BM5085" s="9"/>
      <c r="BN5085" s="9"/>
      <c r="BO5085" s="9"/>
      <c r="BP5085" s="9"/>
      <c r="BQ5085" s="9"/>
      <c r="BR5085" s="9"/>
      <c r="BS5085" s="9"/>
      <c r="BT5085" s="9"/>
      <c r="BU5085" s="9"/>
      <c r="BV5085" s="9"/>
      <c r="BW5085" s="9"/>
      <c r="BX5085" s="9"/>
      <c r="BY5085" s="9"/>
      <c r="BZ5085" s="9"/>
    </row>
    <row r="5086" spans="1:78">
      <c r="A5086" s="9"/>
      <c r="B5086" s="10"/>
      <c r="D5086" s="9"/>
      <c r="E5086" s="9"/>
      <c r="F5086" s="9"/>
      <c r="G5086" s="9"/>
      <c r="H5086" s="9"/>
      <c r="I5086" s="9"/>
      <c r="J5086" s="9"/>
      <c r="K5086" s="9"/>
      <c r="L5086" s="9"/>
      <c r="M5086" s="9"/>
      <c r="N5086" s="9"/>
      <c r="O5086" s="9"/>
      <c r="P5086" s="9"/>
      <c r="Q5086" s="9"/>
      <c r="R5086" s="9"/>
      <c r="S5086" s="9"/>
      <c r="T5086" s="9"/>
      <c r="U5086" s="9"/>
      <c r="V5086" s="9"/>
      <c r="W5086" s="9"/>
      <c r="X5086" s="9"/>
      <c r="Y5086" s="9"/>
      <c r="Z5086" s="9"/>
      <c r="AA5086" s="9"/>
      <c r="AB5086" s="9"/>
      <c r="AC5086" s="9"/>
      <c r="AD5086" s="9"/>
      <c r="AE5086" s="9"/>
      <c r="AF5086" s="9"/>
      <c r="AG5086" s="9"/>
      <c r="AH5086" s="9"/>
      <c r="AI5086" s="9"/>
      <c r="AJ5086" s="9"/>
      <c r="AK5086" s="9"/>
      <c r="AL5086" s="9"/>
      <c r="AM5086" s="9"/>
      <c r="AN5086" s="9"/>
      <c r="AO5086" s="9"/>
      <c r="AP5086" s="9"/>
      <c r="AQ5086" s="9"/>
      <c r="AR5086" s="9"/>
      <c r="AS5086" s="9"/>
      <c r="AT5086" s="9"/>
      <c r="AU5086" s="9"/>
      <c r="AV5086" s="9"/>
      <c r="AW5086" s="9"/>
      <c r="AX5086" s="9"/>
      <c r="AY5086" s="9"/>
      <c r="AZ5086" s="9"/>
      <c r="BA5086" s="9"/>
      <c r="BB5086" s="9"/>
      <c r="BC5086" s="9"/>
      <c r="BD5086" s="9"/>
      <c r="BE5086" s="9"/>
      <c r="BF5086" s="9"/>
      <c r="BG5086" s="9"/>
      <c r="BH5086" s="9"/>
      <c r="BI5086" s="9"/>
      <c r="BJ5086" s="9"/>
      <c r="BK5086" s="9"/>
      <c r="BL5086" s="9"/>
      <c r="BM5086" s="9"/>
      <c r="BN5086" s="9"/>
      <c r="BO5086" s="9"/>
      <c r="BP5086" s="9"/>
      <c r="BQ5086" s="9"/>
      <c r="BR5086" s="9"/>
      <c r="BS5086" s="9"/>
      <c r="BT5086" s="9"/>
      <c r="BU5086" s="9"/>
      <c r="BV5086" s="9"/>
      <c r="BW5086" s="9"/>
      <c r="BX5086" s="9"/>
      <c r="BY5086" s="9"/>
      <c r="BZ5086" s="9"/>
    </row>
    <row r="5087" spans="1:78">
      <c r="A5087" s="9"/>
      <c r="B5087" s="10"/>
      <c r="D5087" s="9"/>
      <c r="E5087" s="9"/>
      <c r="F5087" s="9"/>
      <c r="G5087" s="9"/>
      <c r="H5087" s="9"/>
      <c r="I5087" s="9"/>
      <c r="J5087" s="9"/>
      <c r="K5087" s="9"/>
      <c r="L5087" s="9"/>
      <c r="M5087" s="9"/>
      <c r="N5087" s="9"/>
      <c r="O5087" s="9"/>
      <c r="P5087" s="9"/>
      <c r="Q5087" s="9"/>
      <c r="R5087" s="9"/>
      <c r="S5087" s="9"/>
      <c r="T5087" s="9"/>
      <c r="U5087" s="9"/>
      <c r="V5087" s="9"/>
      <c r="W5087" s="9"/>
      <c r="X5087" s="9"/>
      <c r="Y5087" s="9"/>
      <c r="Z5087" s="9"/>
      <c r="AA5087" s="9"/>
      <c r="AB5087" s="9"/>
      <c r="AC5087" s="9"/>
      <c r="AD5087" s="9"/>
      <c r="AE5087" s="9"/>
      <c r="AF5087" s="9"/>
      <c r="AG5087" s="9"/>
      <c r="AH5087" s="9"/>
      <c r="AI5087" s="9"/>
      <c r="AJ5087" s="9"/>
      <c r="AK5087" s="9"/>
      <c r="AL5087" s="9"/>
      <c r="AM5087" s="9"/>
      <c r="AN5087" s="9"/>
      <c r="AO5087" s="9"/>
      <c r="AP5087" s="9"/>
      <c r="AQ5087" s="9"/>
      <c r="AR5087" s="9"/>
      <c r="AS5087" s="9"/>
      <c r="AT5087" s="9"/>
      <c r="AU5087" s="9"/>
      <c r="AV5087" s="9"/>
      <c r="AW5087" s="9"/>
      <c r="AX5087" s="9"/>
      <c r="AY5087" s="9"/>
      <c r="AZ5087" s="9"/>
      <c r="BA5087" s="9"/>
      <c r="BB5087" s="9"/>
      <c r="BC5087" s="9"/>
      <c r="BD5087" s="9"/>
      <c r="BE5087" s="9"/>
      <c r="BF5087" s="9"/>
      <c r="BG5087" s="9"/>
      <c r="BH5087" s="9"/>
      <c r="BI5087" s="9"/>
      <c r="BJ5087" s="9"/>
      <c r="BK5087" s="9"/>
      <c r="BL5087" s="9"/>
      <c r="BM5087" s="9"/>
      <c r="BN5087" s="9"/>
      <c r="BO5087" s="9"/>
      <c r="BP5087" s="9"/>
      <c r="BQ5087" s="9"/>
      <c r="BR5087" s="9"/>
      <c r="BS5087" s="9"/>
      <c r="BT5087" s="9"/>
      <c r="BU5087" s="9"/>
      <c r="BV5087" s="9"/>
      <c r="BW5087" s="9"/>
      <c r="BX5087" s="9"/>
      <c r="BY5087" s="9"/>
      <c r="BZ5087" s="9"/>
    </row>
    <row r="5088" spans="1:78">
      <c r="A5088" s="9"/>
      <c r="B5088" s="10"/>
      <c r="D5088" s="9"/>
      <c r="E5088" s="9"/>
      <c r="F5088" s="9"/>
      <c r="G5088" s="9"/>
      <c r="H5088" s="9"/>
      <c r="I5088" s="9"/>
      <c r="J5088" s="9"/>
      <c r="K5088" s="9"/>
      <c r="L5088" s="9"/>
      <c r="M5088" s="9"/>
      <c r="N5088" s="9"/>
      <c r="O5088" s="9"/>
      <c r="P5088" s="9"/>
      <c r="Q5088" s="9"/>
      <c r="R5088" s="9"/>
      <c r="S5088" s="9"/>
      <c r="T5088" s="9"/>
      <c r="U5088" s="9"/>
      <c r="V5088" s="9"/>
      <c r="W5088" s="9"/>
      <c r="X5088" s="9"/>
      <c r="Y5088" s="9"/>
      <c r="Z5088" s="9"/>
      <c r="AA5088" s="9"/>
      <c r="AB5088" s="9"/>
      <c r="AC5088" s="9"/>
      <c r="AD5088" s="9"/>
      <c r="AE5088" s="9"/>
      <c r="AF5088" s="9"/>
      <c r="AG5088" s="9"/>
      <c r="AH5088" s="9"/>
      <c r="AI5088" s="9"/>
      <c r="AJ5088" s="9"/>
      <c r="AK5088" s="9"/>
      <c r="AL5088" s="9"/>
      <c r="AM5088" s="9"/>
      <c r="AN5088" s="9"/>
      <c r="AO5088" s="9"/>
      <c r="AP5088" s="9"/>
      <c r="AQ5088" s="9"/>
      <c r="AR5088" s="9"/>
      <c r="AS5088" s="9"/>
      <c r="AT5088" s="9"/>
      <c r="AU5088" s="9"/>
      <c r="AV5088" s="9"/>
      <c r="AW5088" s="9"/>
      <c r="AX5088" s="9"/>
      <c r="AY5088" s="9"/>
      <c r="AZ5088" s="9"/>
      <c r="BA5088" s="9"/>
      <c r="BB5088" s="9"/>
      <c r="BC5088" s="9"/>
      <c r="BD5088" s="9"/>
      <c r="BE5088" s="9"/>
      <c r="BF5088" s="9"/>
      <c r="BG5088" s="9"/>
      <c r="BH5088" s="9"/>
      <c r="BI5088" s="9"/>
      <c r="BJ5088" s="9"/>
      <c r="BK5088" s="9"/>
      <c r="BL5088" s="9"/>
      <c r="BM5088" s="9"/>
      <c r="BN5088" s="9"/>
      <c r="BO5088" s="9"/>
      <c r="BP5088" s="9"/>
      <c r="BQ5088" s="9"/>
      <c r="BR5088" s="9"/>
      <c r="BS5088" s="9"/>
      <c r="BT5088" s="9"/>
      <c r="BU5088" s="9"/>
      <c r="BV5088" s="9"/>
      <c r="BW5088" s="9"/>
      <c r="BX5088" s="9"/>
      <c r="BY5088" s="9"/>
      <c r="BZ5088" s="9"/>
    </row>
    <row r="5089" spans="1:78">
      <c r="A5089" s="9"/>
      <c r="B5089" s="10"/>
      <c r="D5089" s="9"/>
      <c r="E5089" s="9"/>
      <c r="F5089" s="9"/>
      <c r="G5089" s="9"/>
      <c r="H5089" s="9"/>
      <c r="I5089" s="9"/>
      <c r="J5089" s="9"/>
      <c r="K5089" s="9"/>
      <c r="L5089" s="9"/>
      <c r="M5089" s="9"/>
      <c r="N5089" s="9"/>
      <c r="O5089" s="9"/>
      <c r="P5089" s="9"/>
      <c r="Q5089" s="9"/>
      <c r="R5089" s="9"/>
      <c r="S5089" s="9"/>
      <c r="T5089" s="9"/>
      <c r="U5089" s="9"/>
      <c r="V5089" s="9"/>
      <c r="W5089" s="9"/>
      <c r="X5089" s="9"/>
      <c r="Y5089" s="9"/>
      <c r="Z5089" s="9"/>
      <c r="AA5089" s="9"/>
      <c r="AB5089" s="9"/>
      <c r="AC5089" s="9"/>
      <c r="AD5089" s="9"/>
      <c r="AE5089" s="9"/>
      <c r="AF5089" s="9"/>
      <c r="AG5089" s="9"/>
      <c r="AH5089" s="9"/>
      <c r="AI5089" s="9"/>
      <c r="AJ5089" s="9"/>
      <c r="AK5089" s="9"/>
      <c r="AL5089" s="9"/>
      <c r="AM5089" s="9"/>
      <c r="AN5089" s="9"/>
      <c r="AO5089" s="9"/>
      <c r="AP5089" s="9"/>
      <c r="AQ5089" s="9"/>
      <c r="AR5089" s="9"/>
      <c r="AS5089" s="9"/>
      <c r="AT5089" s="9"/>
      <c r="AU5089" s="9"/>
      <c r="AV5089" s="9"/>
      <c r="AW5089" s="9"/>
      <c r="AX5089" s="9"/>
      <c r="AY5089" s="9"/>
      <c r="AZ5089" s="9"/>
      <c r="BA5089" s="9"/>
      <c r="BB5089" s="9"/>
      <c r="BC5089" s="9"/>
      <c r="BD5089" s="9"/>
      <c r="BE5089" s="9"/>
      <c r="BF5089" s="9"/>
      <c r="BG5089" s="9"/>
      <c r="BH5089" s="9"/>
      <c r="BI5089" s="9"/>
      <c r="BJ5089" s="9"/>
      <c r="BK5089" s="9"/>
      <c r="BL5089" s="9"/>
      <c r="BM5089" s="9"/>
      <c r="BN5089" s="9"/>
      <c r="BO5089" s="9"/>
      <c r="BP5089" s="9"/>
      <c r="BQ5089" s="9"/>
      <c r="BR5089" s="9"/>
      <c r="BS5089" s="9"/>
      <c r="BT5089" s="9"/>
      <c r="BU5089" s="9"/>
      <c r="BV5089" s="9"/>
      <c r="BW5089" s="9"/>
      <c r="BX5089" s="9"/>
      <c r="BY5089" s="9"/>
      <c r="BZ5089" s="9"/>
    </row>
    <row r="5090" spans="1:78">
      <c r="A5090" s="9"/>
      <c r="B5090" s="10"/>
      <c r="D5090" s="9"/>
      <c r="E5090" s="9"/>
      <c r="F5090" s="9"/>
      <c r="G5090" s="9"/>
      <c r="H5090" s="9"/>
      <c r="I5090" s="9"/>
      <c r="J5090" s="9"/>
      <c r="K5090" s="9"/>
      <c r="L5090" s="9"/>
      <c r="M5090" s="9"/>
      <c r="N5090" s="9"/>
      <c r="O5090" s="9"/>
      <c r="P5090" s="9"/>
      <c r="Q5090" s="9"/>
      <c r="R5090" s="9"/>
      <c r="S5090" s="9"/>
      <c r="T5090" s="9"/>
      <c r="U5090" s="9"/>
      <c r="V5090" s="9"/>
      <c r="W5090" s="9"/>
      <c r="X5090" s="9"/>
      <c r="Y5090" s="9"/>
      <c r="Z5090" s="9"/>
      <c r="AA5090" s="9"/>
      <c r="AB5090" s="9"/>
      <c r="AC5090" s="9"/>
      <c r="AD5090" s="9"/>
      <c r="AE5090" s="9"/>
      <c r="AF5090" s="9"/>
      <c r="AG5090" s="9"/>
      <c r="AH5090" s="9"/>
      <c r="AI5090" s="9"/>
      <c r="AJ5090" s="9"/>
      <c r="AK5090" s="9"/>
      <c r="AL5090" s="9"/>
      <c r="AM5090" s="9"/>
      <c r="AN5090" s="9"/>
      <c r="AO5090" s="9"/>
      <c r="AP5090" s="9"/>
      <c r="AQ5090" s="9"/>
      <c r="AR5090" s="9"/>
      <c r="AS5090" s="9"/>
      <c r="AT5090" s="9"/>
      <c r="AU5090" s="9"/>
      <c r="AV5090" s="9"/>
      <c r="AW5090" s="9"/>
      <c r="AX5090" s="9"/>
      <c r="AY5090" s="9"/>
      <c r="AZ5090" s="9"/>
      <c r="BA5090" s="9"/>
      <c r="BB5090" s="9"/>
      <c r="BC5090" s="9"/>
      <c r="BD5090" s="9"/>
      <c r="BE5090" s="9"/>
      <c r="BF5090" s="9"/>
      <c r="BG5090" s="9"/>
      <c r="BH5090" s="9"/>
      <c r="BI5090" s="9"/>
      <c r="BJ5090" s="9"/>
      <c r="BK5090" s="9"/>
      <c r="BL5090" s="9"/>
      <c r="BM5090" s="9"/>
      <c r="BN5090" s="9"/>
      <c r="BO5090" s="9"/>
      <c r="BP5090" s="9"/>
      <c r="BQ5090" s="9"/>
      <c r="BR5090" s="9"/>
      <c r="BS5090" s="9"/>
      <c r="BT5090" s="9"/>
      <c r="BU5090" s="9"/>
      <c r="BV5090" s="9"/>
      <c r="BW5090" s="9"/>
      <c r="BX5090" s="9"/>
      <c r="BY5090" s="9"/>
      <c r="BZ5090" s="9"/>
    </row>
    <row r="5091" spans="1:78">
      <c r="A5091" s="9"/>
      <c r="B5091" s="10"/>
      <c r="D5091" s="9"/>
      <c r="E5091" s="9"/>
      <c r="F5091" s="9"/>
      <c r="G5091" s="9"/>
      <c r="H5091" s="9"/>
      <c r="I5091" s="9"/>
      <c r="J5091" s="9"/>
      <c r="K5091" s="9"/>
      <c r="L5091" s="9"/>
      <c r="M5091" s="9"/>
      <c r="N5091" s="9"/>
      <c r="O5091" s="9"/>
      <c r="P5091" s="9"/>
      <c r="Q5091" s="9"/>
      <c r="R5091" s="9"/>
      <c r="S5091" s="9"/>
      <c r="T5091" s="9"/>
      <c r="U5091" s="9"/>
      <c r="V5091" s="9"/>
      <c r="W5091" s="9"/>
      <c r="X5091" s="9"/>
      <c r="Y5091" s="9"/>
      <c r="Z5091" s="9"/>
      <c r="AA5091" s="9"/>
      <c r="AB5091" s="9"/>
      <c r="AC5091" s="9"/>
      <c r="AD5091" s="9"/>
      <c r="AE5091" s="9"/>
      <c r="AF5091" s="9"/>
      <c r="AG5091" s="9"/>
      <c r="AH5091" s="9"/>
      <c r="AI5091" s="9"/>
      <c r="AJ5091" s="9"/>
      <c r="AK5091" s="9"/>
      <c r="AL5091" s="9"/>
      <c r="AM5091" s="9"/>
      <c r="AN5091" s="9"/>
      <c r="AO5091" s="9"/>
      <c r="AP5091" s="9"/>
      <c r="AQ5091" s="9"/>
      <c r="AR5091" s="9"/>
      <c r="AS5091" s="9"/>
      <c r="AT5091" s="9"/>
      <c r="AU5091" s="9"/>
      <c r="AV5091" s="9"/>
      <c r="AW5091" s="9"/>
      <c r="AX5091" s="9"/>
      <c r="AY5091" s="9"/>
      <c r="AZ5091" s="9"/>
      <c r="BA5091" s="9"/>
      <c r="BB5091" s="9"/>
      <c r="BC5091" s="9"/>
      <c r="BD5091" s="9"/>
      <c r="BE5091" s="9"/>
      <c r="BF5091" s="9"/>
      <c r="BG5091" s="9"/>
      <c r="BH5091" s="9"/>
      <c r="BI5091" s="9"/>
      <c r="BJ5091" s="9"/>
      <c r="BK5091" s="9"/>
      <c r="BL5091" s="9"/>
      <c r="BM5091" s="9"/>
      <c r="BN5091" s="9"/>
      <c r="BO5091" s="9"/>
      <c r="BP5091" s="9"/>
      <c r="BQ5091" s="9"/>
      <c r="BR5091" s="9"/>
      <c r="BS5091" s="9"/>
      <c r="BT5091" s="9"/>
      <c r="BU5091" s="9"/>
      <c r="BV5091" s="9"/>
      <c r="BW5091" s="9"/>
      <c r="BX5091" s="9"/>
      <c r="BY5091" s="9"/>
      <c r="BZ5091" s="9"/>
    </row>
    <row r="5092" spans="1:78">
      <c r="A5092" s="9"/>
      <c r="B5092" s="10"/>
      <c r="D5092" s="9"/>
      <c r="E5092" s="9"/>
      <c r="F5092" s="9"/>
      <c r="G5092" s="9"/>
      <c r="H5092" s="9"/>
      <c r="I5092" s="9"/>
      <c r="J5092" s="9"/>
      <c r="K5092" s="9"/>
      <c r="L5092" s="9"/>
      <c r="M5092" s="9"/>
      <c r="N5092" s="9"/>
      <c r="O5092" s="9"/>
      <c r="P5092" s="9"/>
      <c r="Q5092" s="9"/>
      <c r="R5092" s="9"/>
      <c r="S5092" s="9"/>
      <c r="T5092" s="9"/>
      <c r="U5092" s="9"/>
      <c r="V5092" s="9"/>
      <c r="W5092" s="9"/>
      <c r="X5092" s="9"/>
      <c r="Y5092" s="9"/>
      <c r="Z5092" s="9"/>
      <c r="AA5092" s="9"/>
      <c r="AB5092" s="9"/>
      <c r="AC5092" s="9"/>
      <c r="AD5092" s="9"/>
      <c r="AE5092" s="9"/>
      <c r="AF5092" s="9"/>
      <c r="AG5092" s="9"/>
      <c r="AH5092" s="9"/>
      <c r="AI5092" s="9"/>
      <c r="AJ5092" s="9"/>
      <c r="AK5092" s="9"/>
      <c r="AL5092" s="9"/>
      <c r="AM5092" s="9"/>
      <c r="AN5092" s="9"/>
      <c r="AO5092" s="9"/>
      <c r="AP5092" s="9"/>
      <c r="AQ5092" s="9"/>
      <c r="AR5092" s="9"/>
      <c r="AS5092" s="9"/>
      <c r="AT5092" s="9"/>
      <c r="AU5092" s="9"/>
      <c r="AV5092" s="9"/>
      <c r="AW5092" s="9"/>
      <c r="AX5092" s="9"/>
      <c r="AY5092" s="9"/>
      <c r="AZ5092" s="9"/>
      <c r="BA5092" s="9"/>
      <c r="BB5092" s="9"/>
      <c r="BC5092" s="9"/>
      <c r="BD5092" s="9"/>
      <c r="BE5092" s="9"/>
      <c r="BF5092" s="9"/>
      <c r="BG5092" s="9"/>
      <c r="BH5092" s="9"/>
      <c r="BI5092" s="9"/>
      <c r="BJ5092" s="9"/>
      <c r="BK5092" s="9"/>
      <c r="BL5092" s="9"/>
      <c r="BM5092" s="9"/>
      <c r="BN5092" s="9"/>
      <c r="BO5092" s="9"/>
      <c r="BP5092" s="9"/>
      <c r="BQ5092" s="9"/>
      <c r="BR5092" s="9"/>
      <c r="BS5092" s="9"/>
      <c r="BT5092" s="9"/>
      <c r="BU5092" s="9"/>
      <c r="BV5092" s="9"/>
      <c r="BW5092" s="9"/>
      <c r="BX5092" s="9"/>
      <c r="BY5092" s="9"/>
      <c r="BZ5092" s="9"/>
    </row>
    <row r="5093" spans="1:78">
      <c r="A5093" s="9"/>
      <c r="B5093" s="10"/>
      <c r="D5093" s="9"/>
      <c r="E5093" s="9"/>
      <c r="F5093" s="9"/>
      <c r="G5093" s="9"/>
      <c r="H5093" s="9"/>
      <c r="I5093" s="9"/>
      <c r="J5093" s="9"/>
      <c r="K5093" s="9"/>
      <c r="L5093" s="9"/>
      <c r="M5093" s="9"/>
      <c r="N5093" s="9"/>
      <c r="O5093" s="9"/>
      <c r="P5093" s="9"/>
      <c r="Q5093" s="9"/>
      <c r="R5093" s="9"/>
      <c r="S5093" s="9"/>
      <c r="T5093" s="9"/>
      <c r="U5093" s="9"/>
      <c r="V5093" s="9"/>
      <c r="W5093" s="9"/>
      <c r="X5093" s="9"/>
      <c r="Y5093" s="9"/>
      <c r="Z5093" s="9"/>
      <c r="AA5093" s="9"/>
      <c r="AB5093" s="9"/>
      <c r="AC5093" s="9"/>
      <c r="AD5093" s="9"/>
      <c r="AE5093" s="9"/>
      <c r="AF5093" s="9"/>
      <c r="AG5093" s="9"/>
      <c r="AH5093" s="9"/>
      <c r="AI5093" s="9"/>
      <c r="AJ5093" s="9"/>
      <c r="AK5093" s="9"/>
      <c r="AL5093" s="9"/>
      <c r="AM5093" s="9"/>
      <c r="AN5093" s="9"/>
      <c r="AO5093" s="9"/>
      <c r="AP5093" s="9"/>
      <c r="AQ5093" s="9"/>
      <c r="AR5093" s="9"/>
      <c r="AS5093" s="9"/>
      <c r="AT5093" s="9"/>
      <c r="AU5093" s="9"/>
      <c r="AV5093" s="9"/>
      <c r="AW5093" s="9"/>
      <c r="AX5093" s="9"/>
      <c r="AY5093" s="9"/>
      <c r="AZ5093" s="9"/>
      <c r="BA5093" s="9"/>
      <c r="BB5093" s="9"/>
      <c r="BC5093" s="9"/>
      <c r="BD5093" s="9"/>
      <c r="BE5093" s="9"/>
      <c r="BF5093" s="9"/>
      <c r="BG5093" s="9"/>
      <c r="BH5093" s="9"/>
      <c r="BI5093" s="9"/>
      <c r="BJ5093" s="9"/>
      <c r="BK5093" s="9"/>
      <c r="BL5093" s="9"/>
      <c r="BM5093" s="9"/>
      <c r="BN5093" s="9"/>
      <c r="BO5093" s="9"/>
      <c r="BP5093" s="9"/>
      <c r="BQ5093" s="9"/>
      <c r="BR5093" s="9"/>
      <c r="BS5093" s="9"/>
      <c r="BT5093" s="9"/>
      <c r="BU5093" s="9"/>
      <c r="BV5093" s="9"/>
      <c r="BW5093" s="9"/>
      <c r="BX5093" s="9"/>
      <c r="BY5093" s="9"/>
      <c r="BZ5093" s="9"/>
    </row>
    <row r="5094" spans="1:78">
      <c r="A5094" s="9"/>
      <c r="B5094" s="10"/>
      <c r="D5094" s="9"/>
      <c r="E5094" s="9"/>
      <c r="F5094" s="9"/>
      <c r="G5094" s="9"/>
      <c r="H5094" s="9"/>
      <c r="I5094" s="9"/>
      <c r="J5094" s="9"/>
      <c r="K5094" s="9"/>
      <c r="L5094" s="9"/>
      <c r="M5094" s="9"/>
      <c r="N5094" s="9"/>
      <c r="O5094" s="9"/>
      <c r="P5094" s="9"/>
      <c r="Q5094" s="9"/>
      <c r="R5094" s="9"/>
      <c r="S5094" s="9"/>
      <c r="T5094" s="9"/>
      <c r="U5094" s="9"/>
      <c r="V5094" s="9"/>
      <c r="W5094" s="9"/>
      <c r="X5094" s="9"/>
      <c r="Y5094" s="9"/>
      <c r="Z5094" s="9"/>
      <c r="AA5094" s="9"/>
      <c r="AB5094" s="9"/>
      <c r="AC5094" s="9"/>
      <c r="AD5094" s="9"/>
      <c r="AE5094" s="9"/>
      <c r="AF5094" s="9"/>
      <c r="AG5094" s="9"/>
      <c r="AH5094" s="9"/>
      <c r="AI5094" s="9"/>
      <c r="AJ5094" s="9"/>
      <c r="AK5094" s="9"/>
      <c r="AL5094" s="9"/>
      <c r="AM5094" s="9"/>
      <c r="AN5094" s="9"/>
      <c r="AO5094" s="9"/>
      <c r="AP5094" s="9"/>
      <c r="AQ5094" s="9"/>
      <c r="AR5094" s="9"/>
      <c r="AS5094" s="9"/>
      <c r="AT5094" s="9"/>
      <c r="AU5094" s="9"/>
      <c r="AV5094" s="9"/>
      <c r="AW5094" s="9"/>
      <c r="AX5094" s="9"/>
      <c r="AY5094" s="9"/>
      <c r="AZ5094" s="9"/>
      <c r="BA5094" s="9"/>
      <c r="BB5094" s="9"/>
      <c r="BC5094" s="9"/>
      <c r="BD5094" s="9"/>
      <c r="BE5094" s="9"/>
      <c r="BF5094" s="9"/>
      <c r="BG5094" s="9"/>
      <c r="BH5094" s="9"/>
      <c r="BI5094" s="9"/>
      <c r="BJ5094" s="9"/>
      <c r="BK5094" s="9"/>
      <c r="BL5094" s="9"/>
      <c r="BM5094" s="9"/>
      <c r="BN5094" s="9"/>
      <c r="BO5094" s="9"/>
      <c r="BP5094" s="9"/>
      <c r="BQ5094" s="9"/>
      <c r="BR5094" s="9"/>
      <c r="BS5094" s="9"/>
      <c r="BT5094" s="9"/>
      <c r="BU5094" s="9"/>
      <c r="BV5094" s="9"/>
      <c r="BW5094" s="9"/>
      <c r="BX5094" s="9"/>
      <c r="BY5094" s="9"/>
      <c r="BZ5094" s="9"/>
    </row>
    <row r="5095" spans="1:78">
      <c r="A5095" s="9"/>
      <c r="B5095" s="10"/>
      <c r="D5095" s="9"/>
      <c r="E5095" s="9"/>
      <c r="F5095" s="9"/>
      <c r="G5095" s="9"/>
      <c r="H5095" s="9"/>
      <c r="I5095" s="9"/>
      <c r="J5095" s="9"/>
      <c r="K5095" s="9"/>
      <c r="L5095" s="9"/>
      <c r="M5095" s="9"/>
      <c r="N5095" s="9"/>
      <c r="O5095" s="9"/>
      <c r="P5095" s="9"/>
      <c r="Q5095" s="9"/>
      <c r="R5095" s="9"/>
      <c r="S5095" s="9"/>
      <c r="T5095" s="9"/>
      <c r="U5095" s="9"/>
      <c r="V5095" s="9"/>
      <c r="W5095" s="9"/>
      <c r="X5095" s="9"/>
      <c r="Y5095" s="9"/>
      <c r="Z5095" s="9"/>
      <c r="AA5095" s="9"/>
      <c r="AB5095" s="9"/>
      <c r="AC5095" s="9"/>
      <c r="AD5095" s="9"/>
      <c r="AE5095" s="9"/>
      <c r="AF5095" s="9"/>
      <c r="AG5095" s="9"/>
      <c r="AH5095" s="9"/>
      <c r="AI5095" s="9"/>
      <c r="AJ5095" s="9"/>
      <c r="AK5095" s="9"/>
      <c r="AL5095" s="9"/>
      <c r="AM5095" s="9"/>
      <c r="AN5095" s="9"/>
      <c r="AO5095" s="9"/>
      <c r="AP5095" s="9"/>
      <c r="AQ5095" s="9"/>
      <c r="AR5095" s="9"/>
      <c r="AS5095" s="9"/>
      <c r="AT5095" s="9"/>
      <c r="AU5095" s="9"/>
      <c r="AV5095" s="9"/>
      <c r="AW5095" s="9"/>
      <c r="AX5095" s="9"/>
      <c r="AY5095" s="9"/>
      <c r="AZ5095" s="9"/>
      <c r="BA5095" s="9"/>
      <c r="BB5095" s="9"/>
      <c r="BC5095" s="9"/>
      <c r="BD5095" s="9"/>
      <c r="BE5095" s="9"/>
      <c r="BF5095" s="9"/>
      <c r="BG5095" s="9"/>
      <c r="BH5095" s="9"/>
      <c r="BI5095" s="9"/>
      <c r="BJ5095" s="9"/>
      <c r="BK5095" s="9"/>
      <c r="BL5095" s="9"/>
      <c r="BM5095" s="9"/>
      <c r="BN5095" s="9"/>
      <c r="BO5095" s="9"/>
      <c r="BP5095" s="9"/>
      <c r="BQ5095" s="9"/>
      <c r="BR5095" s="9"/>
      <c r="BS5095" s="9"/>
      <c r="BT5095" s="9"/>
      <c r="BU5095" s="9"/>
      <c r="BV5095" s="9"/>
      <c r="BW5095" s="9"/>
      <c r="BX5095" s="9"/>
      <c r="BY5095" s="9"/>
      <c r="BZ5095" s="9"/>
    </row>
    <row r="5096" spans="1:78">
      <c r="A5096" s="9"/>
      <c r="B5096" s="10"/>
      <c r="D5096" s="9"/>
      <c r="E5096" s="9"/>
      <c r="F5096" s="9"/>
      <c r="G5096" s="9"/>
      <c r="H5096" s="9"/>
      <c r="I5096" s="9"/>
      <c r="J5096" s="9"/>
      <c r="K5096" s="9"/>
      <c r="L5096" s="9"/>
      <c r="M5096" s="9"/>
      <c r="N5096" s="9"/>
      <c r="O5096" s="9"/>
      <c r="P5096" s="9"/>
      <c r="Q5096" s="9"/>
      <c r="R5096" s="9"/>
      <c r="S5096" s="9"/>
      <c r="T5096" s="9"/>
      <c r="U5096" s="9"/>
      <c r="V5096" s="9"/>
      <c r="W5096" s="9"/>
      <c r="X5096" s="9"/>
      <c r="Y5096" s="9"/>
      <c r="Z5096" s="9"/>
      <c r="AA5096" s="9"/>
      <c r="AB5096" s="9"/>
      <c r="AC5096" s="9"/>
      <c r="AD5096" s="9"/>
      <c r="AE5096" s="9"/>
      <c r="AF5096" s="9"/>
      <c r="AG5096" s="9"/>
      <c r="AH5096" s="9"/>
      <c r="AI5096" s="9"/>
      <c r="AJ5096" s="9"/>
      <c r="AK5096" s="9"/>
      <c r="AL5096" s="9"/>
      <c r="AM5096" s="9"/>
      <c r="AN5096" s="9"/>
      <c r="AO5096" s="9"/>
      <c r="AP5096" s="9"/>
      <c r="AQ5096" s="9"/>
      <c r="AR5096" s="9"/>
      <c r="AS5096" s="9"/>
      <c r="AT5096" s="9"/>
      <c r="AU5096" s="9"/>
      <c r="AV5096" s="9"/>
      <c r="AW5096" s="9"/>
      <c r="AX5096" s="9"/>
      <c r="AY5096" s="9"/>
      <c r="AZ5096" s="9"/>
      <c r="BA5096" s="9"/>
      <c r="BB5096" s="9"/>
      <c r="BC5096" s="9"/>
      <c r="BD5096" s="9"/>
      <c r="BE5096" s="9"/>
      <c r="BF5096" s="9"/>
      <c r="BG5096" s="9"/>
      <c r="BH5096" s="9"/>
      <c r="BI5096" s="9"/>
      <c r="BJ5096" s="9"/>
      <c r="BK5096" s="9"/>
      <c r="BL5096" s="9"/>
      <c r="BM5096" s="9"/>
      <c r="BN5096" s="9"/>
      <c r="BO5096" s="9"/>
      <c r="BP5096" s="9"/>
      <c r="BQ5096" s="9"/>
      <c r="BR5096" s="9"/>
      <c r="BS5096" s="9"/>
      <c r="BT5096" s="9"/>
      <c r="BU5096" s="9"/>
      <c r="BV5096" s="9"/>
      <c r="BW5096" s="9"/>
      <c r="BX5096" s="9"/>
      <c r="BY5096" s="9"/>
      <c r="BZ5096" s="9"/>
    </row>
    <row r="5097" spans="1:78">
      <c r="A5097" s="9"/>
      <c r="B5097" s="10"/>
      <c r="D5097" s="9"/>
      <c r="E5097" s="9"/>
      <c r="F5097" s="9"/>
      <c r="G5097" s="9"/>
      <c r="H5097" s="9"/>
      <c r="I5097" s="9"/>
      <c r="J5097" s="9"/>
      <c r="K5097" s="9"/>
      <c r="L5097" s="9"/>
      <c r="M5097" s="9"/>
      <c r="N5097" s="9"/>
      <c r="O5097" s="9"/>
      <c r="P5097" s="9"/>
      <c r="Q5097" s="9"/>
      <c r="R5097" s="9"/>
      <c r="S5097" s="9"/>
      <c r="T5097" s="9"/>
      <c r="U5097" s="9"/>
      <c r="V5097" s="9"/>
      <c r="W5097" s="9"/>
      <c r="X5097" s="9"/>
      <c r="Y5097" s="9"/>
      <c r="Z5097" s="9"/>
      <c r="AA5097" s="9"/>
      <c r="AB5097" s="9"/>
      <c r="AC5097" s="9"/>
      <c r="AD5097" s="9"/>
      <c r="AE5097" s="9"/>
      <c r="AF5097" s="9"/>
      <c r="AG5097" s="9"/>
      <c r="AH5097" s="9"/>
      <c r="AI5097" s="9"/>
      <c r="AJ5097" s="9"/>
      <c r="AK5097" s="9"/>
      <c r="AL5097" s="9"/>
      <c r="AM5097" s="9"/>
      <c r="AN5097" s="9"/>
      <c r="AO5097" s="9"/>
      <c r="AP5097" s="9"/>
      <c r="AQ5097" s="9"/>
      <c r="AR5097" s="9"/>
      <c r="AS5097" s="9"/>
      <c r="AT5097" s="9"/>
      <c r="AU5097" s="9"/>
      <c r="AV5097" s="9"/>
      <c r="AW5097" s="9"/>
      <c r="AX5097" s="9"/>
      <c r="AY5097" s="9"/>
      <c r="AZ5097" s="9"/>
      <c r="BA5097" s="9"/>
      <c r="BB5097" s="9"/>
      <c r="BC5097" s="9"/>
      <c r="BD5097" s="9"/>
      <c r="BE5097" s="9"/>
      <c r="BF5097" s="9"/>
      <c r="BG5097" s="9"/>
      <c r="BH5097" s="9"/>
      <c r="BI5097" s="9"/>
      <c r="BJ5097" s="9"/>
      <c r="BK5097" s="9"/>
      <c r="BL5097" s="9"/>
      <c r="BM5097" s="9"/>
      <c r="BN5097" s="9"/>
      <c r="BO5097" s="9"/>
      <c r="BP5097" s="9"/>
      <c r="BQ5097" s="9"/>
      <c r="BR5097" s="9"/>
      <c r="BS5097" s="9"/>
      <c r="BT5097" s="9"/>
      <c r="BU5097" s="9"/>
      <c r="BV5097" s="9"/>
      <c r="BW5097" s="9"/>
      <c r="BX5097" s="9"/>
      <c r="BY5097" s="9"/>
      <c r="BZ5097" s="9"/>
    </row>
    <row r="5098" spans="1:78">
      <c r="A5098" s="9"/>
      <c r="B5098" s="10"/>
      <c r="D5098" s="9"/>
      <c r="E5098" s="9"/>
      <c r="F5098" s="9"/>
      <c r="G5098" s="9"/>
      <c r="H5098" s="9"/>
      <c r="I5098" s="9"/>
      <c r="J5098" s="9"/>
      <c r="K5098" s="9"/>
      <c r="L5098" s="9"/>
      <c r="M5098" s="9"/>
      <c r="N5098" s="9"/>
      <c r="O5098" s="9"/>
      <c r="P5098" s="9"/>
      <c r="Q5098" s="9"/>
      <c r="R5098" s="9"/>
      <c r="S5098" s="9"/>
      <c r="T5098" s="9"/>
      <c r="U5098" s="9"/>
      <c r="V5098" s="9"/>
      <c r="W5098" s="9"/>
      <c r="X5098" s="9"/>
      <c r="Y5098" s="9"/>
      <c r="Z5098" s="9"/>
      <c r="AA5098" s="9"/>
      <c r="AB5098" s="9"/>
      <c r="AC5098" s="9"/>
      <c r="AD5098" s="9"/>
      <c r="AE5098" s="9"/>
      <c r="AF5098" s="9"/>
      <c r="AG5098" s="9"/>
      <c r="AH5098" s="9"/>
      <c r="AI5098" s="9"/>
      <c r="AJ5098" s="9"/>
      <c r="AK5098" s="9"/>
      <c r="AL5098" s="9"/>
      <c r="AM5098" s="9"/>
      <c r="AN5098" s="9"/>
      <c r="AO5098" s="9"/>
      <c r="AP5098" s="9"/>
      <c r="AQ5098" s="9"/>
      <c r="AR5098" s="9"/>
      <c r="AS5098" s="9"/>
      <c r="AT5098" s="9"/>
      <c r="AU5098" s="9"/>
      <c r="AV5098" s="9"/>
      <c r="AW5098" s="9"/>
      <c r="AX5098" s="9"/>
      <c r="AY5098" s="9"/>
      <c r="AZ5098" s="9"/>
      <c r="BA5098" s="9"/>
      <c r="BB5098" s="9"/>
      <c r="BC5098" s="9"/>
      <c r="BD5098" s="9"/>
      <c r="BE5098" s="9"/>
      <c r="BF5098" s="9"/>
      <c r="BG5098" s="9"/>
      <c r="BH5098" s="9"/>
      <c r="BI5098" s="9"/>
      <c r="BJ5098" s="9"/>
      <c r="BK5098" s="9"/>
      <c r="BL5098" s="9"/>
      <c r="BM5098" s="9"/>
      <c r="BN5098" s="9"/>
      <c r="BO5098" s="9"/>
      <c r="BP5098" s="9"/>
      <c r="BQ5098" s="9"/>
      <c r="BR5098" s="9"/>
      <c r="BS5098" s="9"/>
      <c r="BT5098" s="9"/>
      <c r="BU5098" s="9"/>
      <c r="BV5098" s="9"/>
      <c r="BW5098" s="9"/>
      <c r="BX5098" s="9"/>
      <c r="BY5098" s="9"/>
      <c r="BZ5098" s="9"/>
    </row>
    <row r="5099" spans="1:78">
      <c r="A5099" s="9"/>
      <c r="B5099" s="10"/>
      <c r="D5099" s="9"/>
      <c r="E5099" s="9"/>
      <c r="F5099" s="9"/>
      <c r="G5099" s="9"/>
      <c r="H5099" s="9"/>
      <c r="I5099" s="9"/>
      <c r="J5099" s="9"/>
      <c r="K5099" s="9"/>
      <c r="L5099" s="9"/>
      <c r="M5099" s="9"/>
      <c r="N5099" s="9"/>
      <c r="O5099" s="9"/>
      <c r="P5099" s="9"/>
      <c r="Q5099" s="9"/>
      <c r="R5099" s="9"/>
      <c r="S5099" s="9"/>
      <c r="T5099" s="9"/>
      <c r="U5099" s="9"/>
      <c r="V5099" s="9"/>
      <c r="W5099" s="9"/>
      <c r="X5099" s="9"/>
      <c r="Y5099" s="9"/>
      <c r="Z5099" s="9"/>
      <c r="AA5099" s="9"/>
      <c r="AB5099" s="9"/>
      <c r="AC5099" s="9"/>
      <c r="AD5099" s="9"/>
      <c r="AE5099" s="9"/>
      <c r="AF5099" s="9"/>
      <c r="AG5099" s="9"/>
      <c r="AH5099" s="9"/>
      <c r="AI5099" s="9"/>
      <c r="AJ5099" s="9"/>
      <c r="AK5099" s="9"/>
      <c r="AL5099" s="9"/>
      <c r="AM5099" s="9"/>
      <c r="AN5099" s="9"/>
      <c r="AO5099" s="9"/>
      <c r="AP5099" s="9"/>
      <c r="AQ5099" s="9"/>
      <c r="AR5099" s="9"/>
      <c r="AS5099" s="9"/>
      <c r="AT5099" s="9"/>
      <c r="AU5099" s="9"/>
      <c r="AV5099" s="9"/>
      <c r="AW5099" s="9"/>
      <c r="AX5099" s="9"/>
      <c r="AY5099" s="9"/>
      <c r="AZ5099" s="9"/>
      <c r="BA5099" s="9"/>
      <c r="BB5099" s="9"/>
      <c r="BC5099" s="9"/>
      <c r="BD5099" s="9"/>
      <c r="BE5099" s="9"/>
      <c r="BF5099" s="9"/>
      <c r="BG5099" s="9"/>
      <c r="BH5099" s="9"/>
      <c r="BI5099" s="9"/>
      <c r="BJ5099" s="9"/>
      <c r="BK5099" s="9"/>
      <c r="BL5099" s="9"/>
      <c r="BM5099" s="9"/>
      <c r="BN5099" s="9"/>
      <c r="BO5099" s="9"/>
      <c r="BP5099" s="9"/>
      <c r="BQ5099" s="9"/>
      <c r="BR5099" s="9"/>
      <c r="BS5099" s="9"/>
      <c r="BT5099" s="9"/>
      <c r="BU5099" s="9"/>
      <c r="BV5099" s="9"/>
      <c r="BW5099" s="9"/>
      <c r="BX5099" s="9"/>
      <c r="BY5099" s="9"/>
      <c r="BZ5099" s="9"/>
    </row>
    <row r="5100" spans="1:78">
      <c r="A5100" s="9"/>
      <c r="B5100" s="10"/>
      <c r="D5100" s="9"/>
      <c r="E5100" s="9"/>
      <c r="F5100" s="9"/>
      <c r="G5100" s="9"/>
      <c r="H5100" s="9"/>
      <c r="I5100" s="9"/>
      <c r="J5100" s="9"/>
      <c r="K5100" s="9"/>
      <c r="L5100" s="9"/>
      <c r="M5100" s="9"/>
      <c r="N5100" s="9"/>
      <c r="O5100" s="9"/>
      <c r="P5100" s="9"/>
      <c r="Q5100" s="9"/>
      <c r="R5100" s="9"/>
      <c r="S5100" s="9"/>
      <c r="T5100" s="9"/>
      <c r="U5100" s="9"/>
      <c r="V5100" s="9"/>
      <c r="W5100" s="9"/>
      <c r="X5100" s="9"/>
      <c r="Y5100" s="9"/>
      <c r="Z5100" s="9"/>
      <c r="AA5100" s="9"/>
      <c r="AB5100" s="9"/>
      <c r="AC5100" s="9"/>
      <c r="AD5100" s="9"/>
      <c r="AE5100" s="9"/>
      <c r="AF5100" s="9"/>
      <c r="AG5100" s="9"/>
      <c r="AH5100" s="9"/>
      <c r="AI5100" s="9"/>
      <c r="AJ5100" s="9"/>
      <c r="AK5100" s="9"/>
      <c r="AL5100" s="9"/>
      <c r="AM5100" s="9"/>
      <c r="AN5100" s="9"/>
      <c r="AO5100" s="9"/>
      <c r="AP5100" s="9"/>
      <c r="AQ5100" s="9"/>
      <c r="AR5100" s="9"/>
      <c r="AS5100" s="9"/>
      <c r="AT5100" s="9"/>
      <c r="AU5100" s="9"/>
      <c r="AV5100" s="9"/>
      <c r="AW5100" s="9"/>
      <c r="AX5100" s="9"/>
      <c r="AY5100" s="9"/>
      <c r="AZ5100" s="9"/>
      <c r="BA5100" s="9"/>
      <c r="BB5100" s="9"/>
      <c r="BC5100" s="9"/>
      <c r="BD5100" s="9"/>
      <c r="BE5100" s="9"/>
      <c r="BF5100" s="9"/>
      <c r="BG5100" s="9"/>
      <c r="BH5100" s="9"/>
      <c r="BI5100" s="9"/>
      <c r="BJ5100" s="9"/>
      <c r="BK5100" s="9"/>
      <c r="BL5100" s="9"/>
      <c r="BM5100" s="9"/>
      <c r="BN5100" s="9"/>
      <c r="BO5100" s="9"/>
      <c r="BP5100" s="9"/>
      <c r="BQ5100" s="9"/>
      <c r="BR5100" s="9"/>
      <c r="BS5100" s="9"/>
      <c r="BT5100" s="9"/>
      <c r="BU5100" s="9"/>
      <c r="BV5100" s="9"/>
      <c r="BW5100" s="9"/>
      <c r="BX5100" s="9"/>
      <c r="BY5100" s="9"/>
      <c r="BZ5100" s="9"/>
    </row>
    <row r="5101" spans="1:78">
      <c r="A5101" s="9"/>
      <c r="B5101" s="10"/>
      <c r="D5101" s="9"/>
      <c r="E5101" s="9"/>
      <c r="F5101" s="9"/>
      <c r="G5101" s="9"/>
      <c r="H5101" s="9"/>
      <c r="I5101" s="9"/>
      <c r="J5101" s="9"/>
      <c r="K5101" s="9"/>
      <c r="L5101" s="9"/>
      <c r="M5101" s="9"/>
      <c r="N5101" s="9"/>
      <c r="O5101" s="9"/>
      <c r="P5101" s="9"/>
      <c r="Q5101" s="9"/>
      <c r="R5101" s="9"/>
      <c r="S5101" s="9"/>
      <c r="T5101" s="9"/>
      <c r="U5101" s="9"/>
      <c r="V5101" s="9"/>
      <c r="W5101" s="9"/>
      <c r="X5101" s="9"/>
      <c r="Y5101" s="9"/>
      <c r="Z5101" s="9"/>
      <c r="AA5101" s="9"/>
      <c r="AB5101" s="9"/>
      <c r="AC5101" s="9"/>
      <c r="AD5101" s="9"/>
      <c r="AE5101" s="9"/>
      <c r="AF5101" s="9"/>
      <c r="AG5101" s="9"/>
      <c r="AH5101" s="9"/>
      <c r="AI5101" s="9"/>
      <c r="AJ5101" s="9"/>
      <c r="AK5101" s="9"/>
      <c r="AL5101" s="9"/>
      <c r="AM5101" s="9"/>
      <c r="AN5101" s="9"/>
      <c r="AO5101" s="9"/>
      <c r="AP5101" s="9"/>
      <c r="AQ5101" s="9"/>
      <c r="AR5101" s="9"/>
      <c r="AS5101" s="9"/>
      <c r="AT5101" s="9"/>
      <c r="AU5101" s="9"/>
      <c r="AV5101" s="9"/>
      <c r="AW5101" s="9"/>
      <c r="AX5101" s="9"/>
      <c r="AY5101" s="9"/>
      <c r="AZ5101" s="9"/>
      <c r="BA5101" s="9"/>
      <c r="BB5101" s="9"/>
      <c r="BC5101" s="9"/>
      <c r="BD5101" s="9"/>
      <c r="BE5101" s="9"/>
      <c r="BF5101" s="9"/>
      <c r="BG5101" s="9"/>
      <c r="BH5101" s="9"/>
      <c r="BI5101" s="9"/>
      <c r="BJ5101" s="9"/>
      <c r="BK5101" s="9"/>
      <c r="BL5101" s="9"/>
      <c r="BM5101" s="9"/>
      <c r="BN5101" s="9"/>
      <c r="BO5101" s="9"/>
      <c r="BP5101" s="9"/>
      <c r="BQ5101" s="9"/>
      <c r="BR5101" s="9"/>
      <c r="BS5101" s="9"/>
      <c r="BT5101" s="9"/>
      <c r="BU5101" s="9"/>
      <c r="BV5101" s="9"/>
      <c r="BW5101" s="9"/>
      <c r="BX5101" s="9"/>
      <c r="BY5101" s="9"/>
      <c r="BZ5101" s="9"/>
    </row>
    <row r="5102" spans="1:78">
      <c r="A5102" s="9"/>
      <c r="B5102" s="10"/>
      <c r="D5102" s="9"/>
      <c r="E5102" s="9"/>
      <c r="F5102" s="9"/>
      <c r="G5102" s="9"/>
      <c r="H5102" s="9"/>
      <c r="I5102" s="9"/>
      <c r="J5102" s="9"/>
      <c r="K5102" s="9"/>
      <c r="L5102" s="9"/>
      <c r="M5102" s="9"/>
      <c r="N5102" s="9"/>
      <c r="O5102" s="9"/>
      <c r="P5102" s="9"/>
      <c r="Q5102" s="9"/>
      <c r="R5102" s="9"/>
      <c r="S5102" s="9"/>
      <c r="T5102" s="9"/>
      <c r="U5102" s="9"/>
      <c r="V5102" s="9"/>
      <c r="W5102" s="9"/>
      <c r="X5102" s="9"/>
      <c r="Y5102" s="9"/>
      <c r="Z5102" s="9"/>
      <c r="AA5102" s="9"/>
      <c r="AB5102" s="9"/>
      <c r="AC5102" s="9"/>
      <c r="AD5102" s="9"/>
      <c r="AE5102" s="9"/>
      <c r="AF5102" s="9"/>
      <c r="AG5102" s="9"/>
      <c r="AH5102" s="9"/>
      <c r="AI5102" s="9"/>
      <c r="AJ5102" s="9"/>
      <c r="AK5102" s="9"/>
      <c r="AL5102" s="9"/>
      <c r="AM5102" s="9"/>
      <c r="AN5102" s="9"/>
      <c r="AO5102" s="9"/>
      <c r="AP5102" s="9"/>
      <c r="AQ5102" s="9"/>
      <c r="AR5102" s="9"/>
      <c r="AS5102" s="9"/>
      <c r="AT5102" s="9"/>
      <c r="AU5102" s="9"/>
      <c r="AV5102" s="9"/>
      <c r="AW5102" s="9"/>
      <c r="AX5102" s="9"/>
      <c r="AY5102" s="9"/>
      <c r="AZ5102" s="9"/>
      <c r="BA5102" s="9"/>
      <c r="BB5102" s="9"/>
      <c r="BC5102" s="9"/>
      <c r="BD5102" s="9"/>
      <c r="BE5102" s="9"/>
      <c r="BF5102" s="9"/>
      <c r="BG5102" s="9"/>
      <c r="BH5102" s="9"/>
      <c r="BI5102" s="9"/>
      <c r="BJ5102" s="9"/>
      <c r="BK5102" s="9"/>
      <c r="BL5102" s="9"/>
      <c r="BM5102" s="9"/>
      <c r="BN5102" s="9"/>
      <c r="BO5102" s="9"/>
      <c r="BP5102" s="9"/>
      <c r="BQ5102" s="9"/>
      <c r="BR5102" s="9"/>
      <c r="BS5102" s="9"/>
      <c r="BT5102" s="9"/>
      <c r="BU5102" s="9"/>
      <c r="BV5102" s="9"/>
      <c r="BW5102" s="9"/>
      <c r="BX5102" s="9"/>
      <c r="BY5102" s="9"/>
      <c r="BZ5102" s="9"/>
    </row>
    <row r="5103" spans="1:78">
      <c r="A5103" s="9"/>
      <c r="B5103" s="10"/>
      <c r="D5103" s="9"/>
      <c r="E5103" s="9"/>
      <c r="F5103" s="9"/>
      <c r="G5103" s="9"/>
      <c r="H5103" s="9"/>
      <c r="I5103" s="9"/>
      <c r="J5103" s="9"/>
      <c r="K5103" s="9"/>
      <c r="L5103" s="9"/>
      <c r="M5103" s="9"/>
      <c r="N5103" s="9"/>
      <c r="O5103" s="9"/>
      <c r="P5103" s="9"/>
      <c r="Q5103" s="9"/>
      <c r="R5103" s="9"/>
      <c r="S5103" s="9"/>
      <c r="T5103" s="9"/>
      <c r="U5103" s="9"/>
      <c r="V5103" s="9"/>
      <c r="W5103" s="9"/>
      <c r="X5103" s="9"/>
      <c r="Y5103" s="9"/>
      <c r="Z5103" s="9"/>
      <c r="AA5103" s="9"/>
      <c r="AB5103" s="9"/>
      <c r="AC5103" s="9"/>
      <c r="AD5103" s="9"/>
      <c r="AE5103" s="9"/>
      <c r="AF5103" s="9"/>
      <c r="AG5103" s="9"/>
      <c r="AH5103" s="9"/>
      <c r="AI5103" s="9"/>
      <c r="AJ5103" s="9"/>
      <c r="AK5103" s="9"/>
      <c r="AL5103" s="9"/>
      <c r="AM5103" s="9"/>
      <c r="AN5103" s="9"/>
      <c r="AO5103" s="9"/>
      <c r="AP5103" s="9"/>
      <c r="AQ5103" s="9"/>
      <c r="AR5103" s="9"/>
      <c r="AS5103" s="9"/>
      <c r="AT5103" s="9"/>
      <c r="AU5103" s="9"/>
      <c r="AV5103" s="9"/>
      <c r="AW5103" s="9"/>
      <c r="AX5103" s="9"/>
      <c r="AY5103" s="9"/>
      <c r="AZ5103" s="9"/>
      <c r="BA5103" s="9"/>
      <c r="BB5103" s="9"/>
      <c r="BC5103" s="9"/>
      <c r="BD5103" s="9"/>
      <c r="BE5103" s="9"/>
      <c r="BF5103" s="9"/>
      <c r="BG5103" s="9"/>
      <c r="BH5103" s="9"/>
      <c r="BI5103" s="9"/>
      <c r="BJ5103" s="9"/>
      <c r="BK5103" s="9"/>
      <c r="BL5103" s="9"/>
      <c r="BM5103" s="9"/>
      <c r="BN5103" s="9"/>
      <c r="BO5103" s="9"/>
      <c r="BP5103" s="9"/>
      <c r="BQ5103" s="9"/>
      <c r="BR5103" s="9"/>
      <c r="BS5103" s="9"/>
      <c r="BT5103" s="9"/>
      <c r="BU5103" s="9"/>
      <c r="BV5103" s="9"/>
      <c r="BW5103" s="9"/>
      <c r="BX5103" s="9"/>
      <c r="BY5103" s="9"/>
      <c r="BZ5103" s="9"/>
    </row>
    <row r="5104" spans="1:78">
      <c r="A5104" s="9"/>
      <c r="B5104" s="10"/>
      <c r="D5104" s="9"/>
      <c r="E5104" s="9"/>
      <c r="F5104" s="9"/>
      <c r="G5104" s="9"/>
      <c r="H5104" s="9"/>
      <c r="I5104" s="9"/>
      <c r="J5104" s="9"/>
      <c r="K5104" s="9"/>
      <c r="L5104" s="9"/>
      <c r="M5104" s="9"/>
      <c r="N5104" s="9"/>
      <c r="O5104" s="9"/>
      <c r="P5104" s="9"/>
      <c r="Q5104" s="9"/>
      <c r="R5104" s="9"/>
      <c r="S5104" s="9"/>
      <c r="T5104" s="9"/>
      <c r="U5104" s="9"/>
      <c r="V5104" s="9"/>
      <c r="W5104" s="9"/>
      <c r="X5104" s="9"/>
      <c r="Y5104" s="9"/>
      <c r="Z5104" s="9"/>
      <c r="AA5104" s="9"/>
      <c r="AB5104" s="9"/>
      <c r="AC5104" s="9"/>
      <c r="AD5104" s="9"/>
      <c r="AE5104" s="9"/>
      <c r="AF5104" s="9"/>
      <c r="AG5104" s="9"/>
      <c r="AH5104" s="9"/>
      <c r="AI5104" s="9"/>
      <c r="AJ5104" s="9"/>
      <c r="AK5104" s="9"/>
      <c r="AL5104" s="9"/>
      <c r="AM5104" s="9"/>
      <c r="AN5104" s="9"/>
      <c r="AO5104" s="9"/>
      <c r="AP5104" s="9"/>
      <c r="AQ5104" s="9"/>
      <c r="AR5104" s="9"/>
      <c r="AS5104" s="9"/>
      <c r="AT5104" s="9"/>
      <c r="AU5104" s="9"/>
      <c r="AV5104" s="9"/>
      <c r="AW5104" s="9"/>
      <c r="AX5104" s="9"/>
      <c r="AY5104" s="9"/>
      <c r="AZ5104" s="9"/>
      <c r="BA5104" s="9"/>
      <c r="BB5104" s="9"/>
      <c r="BC5104" s="9"/>
      <c r="BD5104" s="9"/>
      <c r="BE5104" s="9"/>
      <c r="BF5104" s="9"/>
      <c r="BG5104" s="9"/>
      <c r="BH5104" s="9"/>
      <c r="BI5104" s="9"/>
      <c r="BJ5104" s="9"/>
      <c r="BK5104" s="9"/>
      <c r="BL5104" s="9"/>
      <c r="BM5104" s="9"/>
      <c r="BN5104" s="9"/>
      <c r="BO5104" s="9"/>
      <c r="BP5104" s="9"/>
      <c r="BQ5104" s="9"/>
      <c r="BR5104" s="9"/>
      <c r="BS5104" s="9"/>
      <c r="BT5104" s="9"/>
      <c r="BU5104" s="9"/>
      <c r="BV5104" s="9"/>
      <c r="BW5104" s="9"/>
      <c r="BX5104" s="9"/>
      <c r="BY5104" s="9"/>
      <c r="BZ5104" s="9"/>
    </row>
    <row r="5105" spans="1:78">
      <c r="A5105" s="9"/>
      <c r="B5105" s="10"/>
      <c r="D5105" s="9"/>
      <c r="E5105" s="9"/>
      <c r="F5105" s="9"/>
      <c r="G5105" s="9"/>
      <c r="H5105" s="9"/>
      <c r="I5105" s="9"/>
      <c r="J5105" s="9"/>
      <c r="K5105" s="9"/>
      <c r="L5105" s="9"/>
      <c r="M5105" s="9"/>
      <c r="N5105" s="9"/>
      <c r="O5105" s="9"/>
      <c r="P5105" s="9"/>
      <c r="Q5105" s="9"/>
      <c r="R5105" s="9"/>
      <c r="S5105" s="9"/>
      <c r="T5105" s="9"/>
      <c r="U5105" s="9"/>
      <c r="V5105" s="9"/>
      <c r="W5105" s="9"/>
      <c r="X5105" s="9"/>
      <c r="Y5105" s="9"/>
      <c r="Z5105" s="9"/>
      <c r="AA5105" s="9"/>
      <c r="AB5105" s="9"/>
      <c r="AC5105" s="9"/>
      <c r="AD5105" s="9"/>
      <c r="AE5105" s="9"/>
      <c r="AF5105" s="9"/>
      <c r="AG5105" s="9"/>
      <c r="AH5105" s="9"/>
      <c r="AI5105" s="9"/>
      <c r="AJ5105" s="9"/>
      <c r="AK5105" s="9"/>
      <c r="AL5105" s="9"/>
      <c r="AM5105" s="9"/>
      <c r="AN5105" s="9"/>
      <c r="AO5105" s="9"/>
      <c r="AP5105" s="9"/>
      <c r="AQ5105" s="9"/>
      <c r="AR5105" s="9"/>
      <c r="AS5105" s="9"/>
      <c r="AT5105" s="9"/>
      <c r="AU5105" s="9"/>
      <c r="AV5105" s="9"/>
      <c r="AW5105" s="9"/>
      <c r="AX5105" s="9"/>
      <c r="AY5105" s="9"/>
      <c r="AZ5105" s="9"/>
      <c r="BA5105" s="9"/>
      <c r="BB5105" s="9"/>
      <c r="BC5105" s="9"/>
      <c r="BD5105" s="9"/>
      <c r="BE5105" s="9"/>
      <c r="BF5105" s="9"/>
      <c r="BG5105" s="9"/>
      <c r="BH5105" s="9"/>
      <c r="BI5105" s="9"/>
      <c r="BJ5105" s="9"/>
      <c r="BK5105" s="9"/>
      <c r="BL5105" s="9"/>
      <c r="BM5105" s="9"/>
      <c r="BN5105" s="9"/>
      <c r="BO5105" s="9"/>
      <c r="BP5105" s="9"/>
      <c r="BQ5105" s="9"/>
      <c r="BR5105" s="9"/>
      <c r="BS5105" s="9"/>
      <c r="BT5105" s="9"/>
      <c r="BU5105" s="9"/>
      <c r="BV5105" s="9"/>
      <c r="BW5105" s="9"/>
      <c r="BX5105" s="9"/>
      <c r="BY5105" s="9"/>
      <c r="BZ5105" s="9"/>
    </row>
    <row r="5106" spans="1:78">
      <c r="A5106" s="9"/>
      <c r="B5106" s="10"/>
      <c r="D5106" s="9"/>
      <c r="E5106" s="9"/>
      <c r="F5106" s="9"/>
      <c r="G5106" s="9"/>
      <c r="H5106" s="9"/>
      <c r="I5106" s="9"/>
      <c r="J5106" s="9"/>
      <c r="K5106" s="9"/>
      <c r="L5106" s="9"/>
      <c r="M5106" s="9"/>
      <c r="N5106" s="9"/>
      <c r="O5106" s="9"/>
      <c r="P5106" s="9"/>
      <c r="Q5106" s="9"/>
      <c r="R5106" s="9"/>
      <c r="S5106" s="9"/>
      <c r="T5106" s="9"/>
      <c r="U5106" s="9"/>
      <c r="V5106" s="9"/>
      <c r="W5106" s="9"/>
      <c r="X5106" s="9"/>
      <c r="Y5106" s="9"/>
      <c r="Z5106" s="9"/>
      <c r="AA5106" s="9"/>
      <c r="AB5106" s="9"/>
      <c r="AC5106" s="9"/>
      <c r="AD5106" s="9"/>
      <c r="AE5106" s="9"/>
      <c r="AF5106" s="9"/>
      <c r="AG5106" s="9"/>
      <c r="AH5106" s="9"/>
      <c r="AI5106" s="9"/>
      <c r="AJ5106" s="9"/>
      <c r="AK5106" s="9"/>
      <c r="AL5106" s="9"/>
      <c r="AM5106" s="9"/>
      <c r="AN5106" s="9"/>
      <c r="AO5106" s="9"/>
      <c r="AP5106" s="9"/>
      <c r="AQ5106" s="9"/>
      <c r="AR5106" s="9"/>
      <c r="AS5106" s="9"/>
      <c r="AT5106" s="9"/>
      <c r="AU5106" s="9"/>
      <c r="AV5106" s="9"/>
      <c r="AW5106" s="9"/>
      <c r="AX5106" s="9"/>
      <c r="AY5106" s="9"/>
      <c r="AZ5106" s="9"/>
      <c r="BA5106" s="9"/>
      <c r="BB5106" s="9"/>
      <c r="BC5106" s="9"/>
      <c r="BD5106" s="9"/>
      <c r="BE5106" s="9"/>
      <c r="BF5106" s="9"/>
      <c r="BG5106" s="9"/>
      <c r="BH5106" s="9"/>
      <c r="BI5106" s="9"/>
      <c r="BJ5106" s="9"/>
      <c r="BK5106" s="9"/>
      <c r="BL5106" s="9"/>
      <c r="BM5106" s="9"/>
      <c r="BN5106" s="9"/>
      <c r="BO5106" s="9"/>
      <c r="BP5106" s="9"/>
      <c r="BQ5106" s="9"/>
      <c r="BR5106" s="9"/>
      <c r="BS5106" s="9"/>
      <c r="BT5106" s="9"/>
      <c r="BU5106" s="9"/>
      <c r="BV5106" s="9"/>
      <c r="BW5106" s="9"/>
      <c r="BX5106" s="9"/>
      <c r="BY5106" s="9"/>
      <c r="BZ5106" s="9"/>
    </row>
    <row r="5107" spans="1:78">
      <c r="A5107" s="9"/>
      <c r="B5107" s="10"/>
      <c r="D5107" s="9"/>
      <c r="E5107" s="9"/>
      <c r="F5107" s="9"/>
      <c r="G5107" s="9"/>
      <c r="H5107" s="9"/>
      <c r="I5107" s="9"/>
      <c r="J5107" s="9"/>
      <c r="K5107" s="9"/>
      <c r="L5107" s="9"/>
      <c r="M5107" s="9"/>
      <c r="N5107" s="9"/>
      <c r="O5107" s="9"/>
      <c r="P5107" s="9"/>
      <c r="Q5107" s="9"/>
      <c r="R5107" s="9"/>
      <c r="S5107" s="9"/>
      <c r="T5107" s="9"/>
      <c r="U5107" s="9"/>
      <c r="V5107" s="9"/>
      <c r="W5107" s="9"/>
      <c r="X5107" s="9"/>
      <c r="Y5107" s="9"/>
      <c r="Z5107" s="9"/>
      <c r="AA5107" s="9"/>
      <c r="AB5107" s="9"/>
      <c r="AC5107" s="9"/>
      <c r="AD5107" s="9"/>
      <c r="AE5107" s="9"/>
      <c r="AF5107" s="9"/>
      <c r="AG5107" s="9"/>
      <c r="AH5107" s="9"/>
      <c r="AI5107" s="9"/>
      <c r="AJ5107" s="9"/>
      <c r="AK5107" s="9"/>
      <c r="AL5107" s="9"/>
      <c r="AM5107" s="9"/>
      <c r="AN5107" s="9"/>
      <c r="AO5107" s="9"/>
      <c r="AP5107" s="9"/>
      <c r="AQ5107" s="9"/>
      <c r="AR5107" s="9"/>
      <c r="AS5107" s="9"/>
      <c r="AT5107" s="9"/>
      <c r="AU5107" s="9"/>
      <c r="AV5107" s="9"/>
      <c r="AW5107" s="9"/>
      <c r="AX5107" s="9"/>
      <c r="AY5107" s="9"/>
      <c r="AZ5107" s="9"/>
      <c r="BA5107" s="9"/>
      <c r="BB5107" s="9"/>
      <c r="BC5107" s="9"/>
      <c r="BD5107" s="9"/>
      <c r="BE5107" s="9"/>
      <c r="BF5107" s="9"/>
      <c r="BG5107" s="9"/>
      <c r="BH5107" s="9"/>
      <c r="BI5107" s="9"/>
      <c r="BJ5107" s="9"/>
      <c r="BK5107" s="9"/>
      <c r="BL5107" s="9"/>
      <c r="BM5107" s="9"/>
      <c r="BN5107" s="9"/>
      <c r="BO5107" s="9"/>
      <c r="BP5107" s="9"/>
      <c r="BQ5107" s="9"/>
      <c r="BR5107" s="9"/>
      <c r="BS5107" s="9"/>
      <c r="BT5107" s="9"/>
      <c r="BU5107" s="9"/>
      <c r="BV5107" s="9"/>
      <c r="BW5107" s="9"/>
      <c r="BX5107" s="9"/>
      <c r="BY5107" s="9"/>
      <c r="BZ5107" s="9"/>
    </row>
    <row r="5108" spans="1:78">
      <c r="A5108" s="9"/>
      <c r="B5108" s="10"/>
      <c r="D5108" s="9"/>
      <c r="E5108" s="9"/>
      <c r="F5108" s="9"/>
      <c r="G5108" s="9"/>
      <c r="H5108" s="9"/>
      <c r="I5108" s="9"/>
      <c r="J5108" s="9"/>
      <c r="K5108" s="9"/>
      <c r="L5108" s="9"/>
      <c r="M5108" s="9"/>
      <c r="N5108" s="9"/>
      <c r="O5108" s="9"/>
      <c r="P5108" s="9"/>
      <c r="Q5108" s="9"/>
      <c r="R5108" s="9"/>
      <c r="S5108" s="9"/>
      <c r="T5108" s="9"/>
      <c r="U5108" s="9"/>
      <c r="V5108" s="9"/>
      <c r="W5108" s="9"/>
      <c r="X5108" s="9"/>
      <c r="Y5108" s="9"/>
      <c r="Z5108" s="9"/>
      <c r="AA5108" s="9"/>
      <c r="AB5108" s="9"/>
      <c r="AC5108" s="9"/>
      <c r="AD5108" s="9"/>
      <c r="AE5108" s="9"/>
      <c r="AF5108" s="9"/>
      <c r="AG5108" s="9"/>
      <c r="AH5108" s="9"/>
      <c r="AI5108" s="9"/>
      <c r="AJ5108" s="9"/>
      <c r="AK5108" s="9"/>
      <c r="AL5108" s="9"/>
      <c r="AM5108" s="9"/>
      <c r="AN5108" s="9"/>
      <c r="AO5108" s="9"/>
      <c r="AP5108" s="9"/>
      <c r="AQ5108" s="9"/>
      <c r="AR5108" s="9"/>
      <c r="AS5108" s="9"/>
      <c r="AT5108" s="9"/>
      <c r="AU5108" s="9"/>
      <c r="AV5108" s="9"/>
      <c r="AW5108" s="9"/>
      <c r="AX5108" s="9"/>
      <c r="AY5108" s="9"/>
      <c r="AZ5108" s="9"/>
      <c r="BA5108" s="9"/>
      <c r="BB5108" s="9"/>
      <c r="BC5108" s="9"/>
      <c r="BD5108" s="9"/>
      <c r="BE5108" s="9"/>
      <c r="BF5108" s="9"/>
      <c r="BG5108" s="9"/>
      <c r="BH5108" s="9"/>
      <c r="BI5108" s="9"/>
      <c r="BJ5108" s="9"/>
      <c r="BK5108" s="9"/>
      <c r="BL5108" s="9"/>
      <c r="BM5108" s="9"/>
      <c r="BN5108" s="9"/>
      <c r="BO5108" s="9"/>
      <c r="BP5108" s="9"/>
      <c r="BQ5108" s="9"/>
      <c r="BR5108" s="9"/>
      <c r="BS5108" s="9"/>
      <c r="BT5108" s="9"/>
      <c r="BU5108" s="9"/>
      <c r="BV5108" s="9"/>
      <c r="BW5108" s="9"/>
      <c r="BX5108" s="9"/>
      <c r="BY5108" s="9"/>
      <c r="BZ5108" s="9"/>
    </row>
    <row r="5109" spans="1:78">
      <c r="A5109" s="9"/>
      <c r="B5109" s="10"/>
      <c r="D5109" s="9"/>
      <c r="E5109" s="9"/>
      <c r="F5109" s="9"/>
      <c r="G5109" s="9"/>
      <c r="H5109" s="9"/>
      <c r="I5109" s="9"/>
      <c r="J5109" s="9"/>
      <c r="K5109" s="9"/>
      <c r="L5109" s="9"/>
      <c r="M5109" s="9"/>
      <c r="N5109" s="9"/>
      <c r="O5109" s="9"/>
      <c r="P5109" s="9"/>
      <c r="Q5109" s="9"/>
      <c r="R5109" s="9"/>
      <c r="S5109" s="9"/>
      <c r="T5109" s="9"/>
      <c r="U5109" s="9"/>
      <c r="V5109" s="9"/>
      <c r="W5109" s="9"/>
      <c r="X5109" s="9"/>
      <c r="Y5109" s="9"/>
      <c r="Z5109" s="9"/>
      <c r="AA5109" s="9"/>
      <c r="AB5109" s="9"/>
      <c r="AC5109" s="9"/>
      <c r="AD5109" s="9"/>
      <c r="AE5109" s="9"/>
      <c r="AF5109" s="9"/>
      <c r="AG5109" s="9"/>
      <c r="AH5109" s="9"/>
      <c r="AI5109" s="9"/>
      <c r="AJ5109" s="9"/>
      <c r="AK5109" s="9"/>
      <c r="AL5109" s="9"/>
      <c r="AM5109" s="9"/>
      <c r="AN5109" s="9"/>
      <c r="AO5109" s="9"/>
      <c r="AP5109" s="9"/>
      <c r="AQ5109" s="9"/>
      <c r="AR5109" s="9"/>
      <c r="AS5109" s="9"/>
      <c r="AT5109" s="9"/>
      <c r="AU5109" s="9"/>
      <c r="AV5109" s="9"/>
      <c r="AW5109" s="9"/>
      <c r="AX5109" s="9"/>
      <c r="AY5109" s="9"/>
      <c r="AZ5109" s="9"/>
      <c r="BA5109" s="9"/>
      <c r="BB5109" s="9"/>
      <c r="BC5109" s="9"/>
      <c r="BD5109" s="9"/>
      <c r="BE5109" s="9"/>
      <c r="BF5109" s="9"/>
      <c r="BG5109" s="9"/>
      <c r="BH5109" s="9"/>
      <c r="BI5109" s="9"/>
      <c r="BJ5109" s="9"/>
      <c r="BK5109" s="9"/>
      <c r="BL5109" s="9"/>
      <c r="BM5109" s="9"/>
      <c r="BN5109" s="9"/>
      <c r="BO5109" s="9"/>
      <c r="BP5109" s="9"/>
      <c r="BQ5109" s="9"/>
      <c r="BR5109" s="9"/>
      <c r="BS5109" s="9"/>
      <c r="BT5109" s="9"/>
      <c r="BU5109" s="9"/>
      <c r="BV5109" s="9"/>
      <c r="BW5109" s="9"/>
      <c r="BX5109" s="9"/>
      <c r="BY5109" s="9"/>
      <c r="BZ5109" s="9"/>
    </row>
    <row r="5110" spans="1:78">
      <c r="A5110" s="9"/>
      <c r="B5110" s="10"/>
      <c r="D5110" s="9"/>
      <c r="E5110" s="9"/>
      <c r="F5110" s="9"/>
      <c r="G5110" s="9"/>
      <c r="H5110" s="9"/>
      <c r="I5110" s="9"/>
      <c r="J5110" s="9"/>
      <c r="K5110" s="9"/>
      <c r="L5110" s="9"/>
      <c r="M5110" s="9"/>
      <c r="N5110" s="9"/>
      <c r="O5110" s="9"/>
      <c r="P5110" s="9"/>
      <c r="Q5110" s="9"/>
      <c r="R5110" s="9"/>
      <c r="S5110" s="9"/>
      <c r="T5110" s="9"/>
      <c r="U5110" s="9"/>
      <c r="V5110" s="9"/>
      <c r="W5110" s="9"/>
      <c r="X5110" s="9"/>
      <c r="Y5110" s="9"/>
      <c r="Z5110" s="9"/>
      <c r="AA5110" s="9"/>
      <c r="AB5110" s="9"/>
      <c r="AC5110" s="9"/>
      <c r="AD5110" s="9"/>
      <c r="AE5110" s="9"/>
      <c r="AF5110" s="9"/>
      <c r="AG5110" s="9"/>
      <c r="AH5110" s="9"/>
      <c r="AI5110" s="9"/>
      <c r="AJ5110" s="9"/>
      <c r="AK5110" s="9"/>
      <c r="AL5110" s="9"/>
      <c r="AM5110" s="9"/>
      <c r="AN5110" s="9"/>
      <c r="AO5110" s="9"/>
      <c r="AP5110" s="9"/>
      <c r="AQ5110" s="9"/>
      <c r="AR5110" s="9"/>
      <c r="AS5110" s="9"/>
      <c r="AT5110" s="9"/>
      <c r="AU5110" s="9"/>
      <c r="AV5110" s="9"/>
      <c r="AW5110" s="9"/>
      <c r="AX5110" s="9"/>
      <c r="AY5110" s="9"/>
      <c r="AZ5110" s="9"/>
      <c r="BA5110" s="9"/>
      <c r="BB5110" s="9"/>
      <c r="BC5110" s="9"/>
      <c r="BD5110" s="9"/>
      <c r="BE5110" s="9"/>
      <c r="BF5110" s="9"/>
      <c r="BG5110" s="9"/>
      <c r="BH5110" s="9"/>
      <c r="BI5110" s="9"/>
      <c r="BJ5110" s="9"/>
      <c r="BK5110" s="9"/>
      <c r="BL5110" s="9"/>
      <c r="BM5110" s="9"/>
      <c r="BN5110" s="9"/>
      <c r="BO5110" s="9"/>
      <c r="BP5110" s="9"/>
      <c r="BQ5110" s="9"/>
      <c r="BR5110" s="9"/>
      <c r="BS5110" s="9"/>
      <c r="BT5110" s="9"/>
      <c r="BU5110" s="9"/>
      <c r="BV5110" s="9"/>
      <c r="BW5110" s="9"/>
      <c r="BX5110" s="9"/>
      <c r="BY5110" s="9"/>
      <c r="BZ5110" s="9"/>
    </row>
    <row r="5111" spans="1:78">
      <c r="A5111" s="9"/>
      <c r="B5111" s="10"/>
      <c r="D5111" s="9"/>
      <c r="E5111" s="9"/>
      <c r="F5111" s="9"/>
      <c r="G5111" s="9"/>
      <c r="H5111" s="9"/>
      <c r="I5111" s="9"/>
      <c r="J5111" s="9"/>
      <c r="K5111" s="9"/>
      <c r="L5111" s="9"/>
      <c r="M5111" s="9"/>
      <c r="N5111" s="9"/>
      <c r="O5111" s="9"/>
      <c r="P5111" s="9"/>
      <c r="Q5111" s="9"/>
      <c r="R5111" s="9"/>
      <c r="S5111" s="9"/>
      <c r="T5111" s="9"/>
      <c r="U5111" s="9"/>
      <c r="V5111" s="9"/>
      <c r="W5111" s="9"/>
      <c r="X5111" s="9"/>
      <c r="Y5111" s="9"/>
      <c r="Z5111" s="9"/>
      <c r="AA5111" s="9"/>
      <c r="AB5111" s="9"/>
      <c r="AC5111" s="9"/>
      <c r="AD5111" s="9"/>
      <c r="AE5111" s="9"/>
      <c r="AF5111" s="9"/>
      <c r="AG5111" s="9"/>
      <c r="AH5111" s="9"/>
      <c r="AI5111" s="9"/>
      <c r="AJ5111" s="9"/>
      <c r="AK5111" s="9"/>
      <c r="AL5111" s="9"/>
      <c r="AM5111" s="9"/>
      <c r="AN5111" s="9"/>
      <c r="AO5111" s="9"/>
      <c r="AP5111" s="9"/>
      <c r="AQ5111" s="9"/>
      <c r="AR5111" s="9"/>
      <c r="AS5111" s="9"/>
      <c r="AT5111" s="9"/>
      <c r="AU5111" s="9"/>
      <c r="AV5111" s="9"/>
      <c r="AW5111" s="9"/>
      <c r="AX5111" s="9"/>
      <c r="AY5111" s="9"/>
      <c r="AZ5111" s="9"/>
      <c r="BA5111" s="9"/>
      <c r="BB5111" s="9"/>
      <c r="BC5111" s="9"/>
      <c r="BD5111" s="9"/>
      <c r="BE5111" s="9"/>
      <c r="BF5111" s="9"/>
      <c r="BG5111" s="9"/>
      <c r="BH5111" s="9"/>
      <c r="BI5111" s="9"/>
      <c r="BJ5111" s="9"/>
      <c r="BK5111" s="9"/>
      <c r="BL5111" s="9"/>
      <c r="BM5111" s="9"/>
      <c r="BN5111" s="9"/>
      <c r="BO5111" s="9"/>
      <c r="BP5111" s="9"/>
      <c r="BQ5111" s="9"/>
      <c r="BR5111" s="9"/>
      <c r="BS5111" s="9"/>
      <c r="BT5111" s="9"/>
      <c r="BU5111" s="9"/>
      <c r="BV5111" s="9"/>
      <c r="BW5111" s="9"/>
      <c r="BX5111" s="9"/>
      <c r="BY5111" s="9"/>
      <c r="BZ5111" s="9"/>
    </row>
    <row r="5112" spans="1:78">
      <c r="A5112" s="9"/>
      <c r="B5112" s="10"/>
      <c r="D5112" s="9"/>
      <c r="E5112" s="9"/>
      <c r="F5112" s="9"/>
      <c r="G5112" s="9"/>
      <c r="H5112" s="9"/>
      <c r="I5112" s="9"/>
      <c r="J5112" s="9"/>
      <c r="K5112" s="9"/>
      <c r="L5112" s="9"/>
      <c r="M5112" s="9"/>
      <c r="N5112" s="9"/>
      <c r="O5112" s="9"/>
      <c r="P5112" s="9"/>
      <c r="Q5112" s="9"/>
      <c r="R5112" s="9"/>
      <c r="S5112" s="9"/>
      <c r="T5112" s="9"/>
      <c r="U5112" s="9"/>
      <c r="V5112" s="9"/>
      <c r="W5112" s="9"/>
      <c r="X5112" s="9"/>
      <c r="Y5112" s="9"/>
      <c r="Z5112" s="9"/>
      <c r="AA5112" s="9"/>
      <c r="AB5112" s="9"/>
      <c r="AC5112" s="9"/>
      <c r="AD5112" s="9"/>
      <c r="AE5112" s="9"/>
      <c r="AF5112" s="9"/>
      <c r="AG5112" s="9"/>
      <c r="AH5112" s="9"/>
      <c r="AI5112" s="9"/>
      <c r="AJ5112" s="9"/>
      <c r="AK5112" s="9"/>
      <c r="AL5112" s="9"/>
      <c r="AM5112" s="9"/>
      <c r="AN5112" s="9"/>
      <c r="AO5112" s="9"/>
      <c r="AP5112" s="9"/>
      <c r="AQ5112" s="9"/>
      <c r="AR5112" s="9"/>
      <c r="AS5112" s="9"/>
      <c r="AT5112" s="9"/>
      <c r="AU5112" s="9"/>
      <c r="AV5112" s="9"/>
      <c r="AW5112" s="9"/>
      <c r="AX5112" s="9"/>
      <c r="AY5112" s="9"/>
      <c r="AZ5112" s="9"/>
      <c r="BA5112" s="9"/>
      <c r="BB5112" s="9"/>
      <c r="BC5112" s="9"/>
      <c r="BD5112" s="9"/>
      <c r="BE5112" s="9"/>
      <c r="BF5112" s="9"/>
      <c r="BG5112" s="9"/>
      <c r="BH5112" s="9"/>
      <c r="BI5112" s="9"/>
      <c r="BJ5112" s="9"/>
      <c r="BK5112" s="9"/>
      <c r="BL5112" s="9"/>
      <c r="BM5112" s="9"/>
      <c r="BN5112" s="9"/>
      <c r="BO5112" s="9"/>
      <c r="BP5112" s="9"/>
      <c r="BQ5112" s="9"/>
      <c r="BR5112" s="9"/>
      <c r="BS5112" s="9"/>
      <c r="BT5112" s="9"/>
      <c r="BU5112" s="9"/>
      <c r="BV5112" s="9"/>
      <c r="BW5112" s="9"/>
      <c r="BX5112" s="9"/>
      <c r="BY5112" s="9"/>
      <c r="BZ5112" s="9"/>
    </row>
    <row r="5113" spans="1:78">
      <c r="A5113" s="9"/>
      <c r="B5113" s="10"/>
      <c r="D5113" s="9"/>
      <c r="E5113" s="9"/>
      <c r="F5113" s="9"/>
      <c r="G5113" s="9"/>
      <c r="H5113" s="9"/>
      <c r="I5113" s="9"/>
      <c r="J5113" s="9"/>
      <c r="K5113" s="9"/>
      <c r="L5113" s="9"/>
      <c r="M5113" s="9"/>
      <c r="N5113" s="9"/>
      <c r="O5113" s="9"/>
      <c r="P5113" s="9"/>
      <c r="Q5113" s="9"/>
      <c r="R5113" s="9"/>
      <c r="S5113" s="9"/>
      <c r="T5113" s="9"/>
      <c r="U5113" s="9"/>
      <c r="V5113" s="9"/>
      <c r="W5113" s="9"/>
      <c r="X5113" s="9"/>
      <c r="Y5113" s="9"/>
      <c r="Z5113" s="9"/>
      <c r="AA5113" s="9"/>
      <c r="AB5113" s="9"/>
      <c r="AC5113" s="9"/>
      <c r="AD5113" s="9"/>
      <c r="AE5113" s="9"/>
      <c r="AF5113" s="9"/>
      <c r="AG5113" s="9"/>
      <c r="AH5113" s="9"/>
      <c r="AI5113" s="9"/>
      <c r="AJ5113" s="9"/>
      <c r="AK5113" s="9"/>
      <c r="AL5113" s="9"/>
      <c r="AM5113" s="9"/>
      <c r="AN5113" s="9"/>
      <c r="AO5113" s="9"/>
      <c r="AP5113" s="9"/>
      <c r="AQ5113" s="9"/>
      <c r="AR5113" s="9"/>
      <c r="AS5113" s="9"/>
      <c r="AT5113" s="9"/>
      <c r="AU5113" s="9"/>
      <c r="AV5113" s="9"/>
      <c r="AW5113" s="9"/>
      <c r="AX5113" s="9"/>
      <c r="AY5113" s="9"/>
      <c r="AZ5113" s="9"/>
      <c r="BA5113" s="9"/>
      <c r="BB5113" s="9"/>
      <c r="BC5113" s="9"/>
      <c r="BD5113" s="9"/>
      <c r="BE5113" s="9"/>
      <c r="BF5113" s="9"/>
      <c r="BG5113" s="9"/>
      <c r="BH5113" s="9"/>
      <c r="BI5113" s="9"/>
      <c r="BJ5113" s="9"/>
      <c r="BK5113" s="9"/>
      <c r="BL5113" s="9"/>
      <c r="BM5113" s="9"/>
      <c r="BN5113" s="9"/>
      <c r="BO5113" s="9"/>
      <c r="BP5113" s="9"/>
      <c r="BQ5113" s="9"/>
      <c r="BR5113" s="9"/>
      <c r="BS5113" s="9"/>
      <c r="BT5113" s="9"/>
      <c r="BU5113" s="9"/>
      <c r="BV5113" s="9"/>
      <c r="BW5113" s="9"/>
      <c r="BX5113" s="9"/>
      <c r="BY5113" s="9"/>
      <c r="BZ5113" s="9"/>
    </row>
    <row r="5114" spans="1:78">
      <c r="A5114" s="9"/>
      <c r="B5114" s="10"/>
      <c r="D5114" s="9"/>
      <c r="E5114" s="9"/>
      <c r="F5114" s="9"/>
      <c r="G5114" s="9"/>
      <c r="H5114" s="9"/>
      <c r="I5114" s="9"/>
      <c r="J5114" s="9"/>
      <c r="K5114" s="9"/>
      <c r="L5114" s="9"/>
      <c r="M5114" s="9"/>
      <c r="N5114" s="9"/>
      <c r="O5114" s="9"/>
      <c r="P5114" s="9"/>
      <c r="Q5114" s="9"/>
      <c r="R5114" s="9"/>
      <c r="S5114" s="9"/>
      <c r="T5114" s="9"/>
      <c r="U5114" s="9"/>
      <c r="V5114" s="9"/>
      <c r="W5114" s="9"/>
      <c r="X5114" s="9"/>
      <c r="Y5114" s="9"/>
      <c r="Z5114" s="9"/>
      <c r="AA5114" s="9"/>
      <c r="AB5114" s="9"/>
      <c r="AC5114" s="9"/>
      <c r="AD5114" s="9"/>
      <c r="AE5114" s="9"/>
      <c r="AF5114" s="9"/>
      <c r="AG5114" s="9"/>
      <c r="AH5114" s="9"/>
      <c r="AI5114" s="9"/>
      <c r="AJ5114" s="9"/>
      <c r="AK5114" s="9"/>
      <c r="AL5114" s="9"/>
      <c r="AM5114" s="9"/>
      <c r="AN5114" s="9"/>
      <c r="AO5114" s="9"/>
      <c r="AP5114" s="9"/>
      <c r="AQ5114" s="9"/>
      <c r="AR5114" s="9"/>
      <c r="AS5114" s="9"/>
      <c r="AT5114" s="9"/>
      <c r="AU5114" s="9"/>
      <c r="AV5114" s="9"/>
      <c r="AW5114" s="9"/>
      <c r="AX5114" s="9"/>
      <c r="AY5114" s="9"/>
      <c r="AZ5114" s="9"/>
      <c r="BA5114" s="9"/>
      <c r="BB5114" s="9"/>
      <c r="BC5114" s="9"/>
      <c r="BD5114" s="9"/>
      <c r="BE5114" s="9"/>
      <c r="BF5114" s="9"/>
      <c r="BG5114" s="9"/>
      <c r="BH5114" s="9"/>
      <c r="BI5114" s="9"/>
      <c r="BJ5114" s="9"/>
      <c r="BK5114" s="9"/>
      <c r="BL5114" s="9"/>
      <c r="BM5114" s="9"/>
      <c r="BN5114" s="9"/>
      <c r="BO5114" s="9"/>
      <c r="BP5114" s="9"/>
      <c r="BQ5114" s="9"/>
      <c r="BR5114" s="9"/>
      <c r="BS5114" s="9"/>
      <c r="BT5114" s="9"/>
      <c r="BU5114" s="9"/>
      <c r="BV5114" s="9"/>
      <c r="BW5114" s="9"/>
      <c r="BX5114" s="9"/>
      <c r="BY5114" s="9"/>
      <c r="BZ5114" s="9"/>
    </row>
    <row r="5115" spans="1:78">
      <c r="A5115" s="9"/>
      <c r="B5115" s="10"/>
      <c r="D5115" s="9"/>
      <c r="E5115" s="9"/>
      <c r="F5115" s="9"/>
      <c r="G5115" s="9"/>
      <c r="H5115" s="9"/>
      <c r="I5115" s="9"/>
      <c r="J5115" s="9"/>
      <c r="K5115" s="9"/>
      <c r="L5115" s="9"/>
      <c r="M5115" s="9"/>
      <c r="N5115" s="9"/>
      <c r="O5115" s="9"/>
      <c r="P5115" s="9"/>
      <c r="Q5115" s="9"/>
      <c r="R5115" s="9"/>
      <c r="S5115" s="9"/>
      <c r="T5115" s="9"/>
      <c r="U5115" s="9"/>
      <c r="V5115" s="9"/>
      <c r="W5115" s="9"/>
      <c r="X5115" s="9"/>
      <c r="Y5115" s="9"/>
      <c r="Z5115" s="9"/>
      <c r="AA5115" s="9"/>
      <c r="AB5115" s="9"/>
      <c r="AC5115" s="9"/>
      <c r="AD5115" s="9"/>
      <c r="AE5115" s="9"/>
      <c r="AF5115" s="9"/>
      <c r="AG5115" s="9"/>
      <c r="AH5115" s="9"/>
      <c r="AI5115" s="9"/>
      <c r="AJ5115" s="9"/>
      <c r="AK5115" s="9"/>
      <c r="AL5115" s="9"/>
      <c r="AM5115" s="9"/>
      <c r="AN5115" s="9"/>
      <c r="AO5115" s="9"/>
      <c r="AP5115" s="9"/>
      <c r="AQ5115" s="9"/>
      <c r="AR5115" s="9"/>
      <c r="AS5115" s="9"/>
      <c r="AT5115" s="9"/>
      <c r="AU5115" s="9"/>
      <c r="AV5115" s="9"/>
      <c r="AW5115" s="9"/>
      <c r="AX5115" s="9"/>
      <c r="AY5115" s="9"/>
      <c r="AZ5115" s="9"/>
      <c r="BA5115" s="9"/>
      <c r="BB5115" s="9"/>
      <c r="BC5115" s="9"/>
      <c r="BD5115" s="9"/>
      <c r="BE5115" s="9"/>
      <c r="BF5115" s="9"/>
      <c r="BG5115" s="9"/>
      <c r="BH5115" s="9"/>
      <c r="BI5115" s="9"/>
      <c r="BJ5115" s="9"/>
      <c r="BK5115" s="9"/>
      <c r="BL5115" s="9"/>
      <c r="BM5115" s="9"/>
      <c r="BN5115" s="9"/>
      <c r="BO5115" s="9"/>
      <c r="BP5115" s="9"/>
      <c r="BQ5115" s="9"/>
      <c r="BR5115" s="9"/>
      <c r="BS5115" s="9"/>
      <c r="BT5115" s="9"/>
      <c r="BU5115" s="9"/>
      <c r="BV5115" s="9"/>
      <c r="BW5115" s="9"/>
      <c r="BX5115" s="9"/>
      <c r="BY5115" s="9"/>
      <c r="BZ5115" s="9"/>
    </row>
    <row r="5116" spans="1:78">
      <c r="A5116" s="9"/>
      <c r="B5116" s="10"/>
      <c r="D5116" s="9"/>
      <c r="E5116" s="9"/>
      <c r="F5116" s="9"/>
      <c r="G5116" s="9"/>
      <c r="H5116" s="9"/>
      <c r="I5116" s="9"/>
      <c r="J5116" s="9"/>
      <c r="K5116" s="9"/>
      <c r="L5116" s="9"/>
      <c r="M5116" s="9"/>
      <c r="N5116" s="9"/>
      <c r="O5116" s="9"/>
      <c r="P5116" s="9"/>
      <c r="Q5116" s="9"/>
      <c r="R5116" s="9"/>
      <c r="S5116" s="9"/>
      <c r="T5116" s="9"/>
      <c r="U5116" s="9"/>
      <c r="V5116" s="9"/>
      <c r="W5116" s="9"/>
      <c r="X5116" s="9"/>
      <c r="Y5116" s="9"/>
      <c r="Z5116" s="9"/>
      <c r="AA5116" s="9"/>
      <c r="AB5116" s="9"/>
      <c r="AC5116" s="9"/>
      <c r="AD5116" s="9"/>
      <c r="AE5116" s="9"/>
      <c r="AF5116" s="9"/>
      <c r="AG5116" s="9"/>
      <c r="AH5116" s="9"/>
      <c r="AI5116" s="9"/>
      <c r="AJ5116" s="9"/>
      <c r="AK5116" s="9"/>
      <c r="AL5116" s="9"/>
      <c r="AM5116" s="9"/>
      <c r="AN5116" s="9"/>
      <c r="AO5116" s="9"/>
      <c r="AP5116" s="9"/>
      <c r="AQ5116" s="9"/>
      <c r="AR5116" s="9"/>
      <c r="AS5116" s="9"/>
      <c r="AT5116" s="9"/>
      <c r="AU5116" s="9"/>
      <c r="AV5116" s="9"/>
      <c r="AW5116" s="9"/>
      <c r="AX5116" s="9"/>
      <c r="AY5116" s="9"/>
      <c r="AZ5116" s="9"/>
      <c r="BA5116" s="9"/>
      <c r="BB5116" s="9"/>
      <c r="BC5116" s="9"/>
      <c r="BD5116" s="9"/>
      <c r="BE5116" s="9"/>
      <c r="BF5116" s="9"/>
      <c r="BG5116" s="9"/>
      <c r="BH5116" s="9"/>
      <c r="BI5116" s="9"/>
      <c r="BJ5116" s="9"/>
      <c r="BK5116" s="9"/>
      <c r="BL5116" s="9"/>
      <c r="BM5116" s="9"/>
      <c r="BN5116" s="9"/>
      <c r="BO5116" s="9"/>
      <c r="BP5116" s="9"/>
      <c r="BQ5116" s="9"/>
      <c r="BR5116" s="9"/>
      <c r="BS5116" s="9"/>
      <c r="BT5116" s="9"/>
      <c r="BU5116" s="9"/>
      <c r="BV5116" s="9"/>
      <c r="BW5116" s="9"/>
      <c r="BX5116" s="9"/>
      <c r="BY5116" s="9"/>
      <c r="BZ5116" s="9"/>
    </row>
    <row r="5117" spans="1:78">
      <c r="A5117" s="9"/>
      <c r="B5117" s="10"/>
      <c r="D5117" s="9"/>
      <c r="E5117" s="9"/>
      <c r="F5117" s="9"/>
      <c r="G5117" s="9"/>
      <c r="H5117" s="9"/>
      <c r="I5117" s="9"/>
      <c r="J5117" s="9"/>
      <c r="K5117" s="9"/>
      <c r="L5117" s="9"/>
      <c r="M5117" s="9"/>
      <c r="N5117" s="9"/>
      <c r="O5117" s="9"/>
      <c r="P5117" s="9"/>
      <c r="Q5117" s="9"/>
      <c r="R5117" s="9"/>
      <c r="S5117" s="9"/>
      <c r="T5117" s="9"/>
      <c r="U5117" s="9"/>
      <c r="V5117" s="9"/>
      <c r="W5117" s="9"/>
      <c r="X5117" s="9"/>
      <c r="Y5117" s="9"/>
      <c r="Z5117" s="9"/>
      <c r="AA5117" s="9"/>
      <c r="AB5117" s="9"/>
      <c r="AC5117" s="9"/>
      <c r="AD5117" s="9"/>
      <c r="AE5117" s="9"/>
      <c r="AF5117" s="9"/>
      <c r="AG5117" s="9"/>
      <c r="AH5117" s="9"/>
      <c r="AI5117" s="9"/>
      <c r="AJ5117" s="9"/>
      <c r="AK5117" s="9"/>
      <c r="AL5117" s="9"/>
      <c r="AM5117" s="9"/>
      <c r="AN5117" s="9"/>
      <c r="AO5117" s="9"/>
      <c r="AP5117" s="9"/>
      <c r="AQ5117" s="9"/>
      <c r="AR5117" s="9"/>
      <c r="AS5117" s="9"/>
      <c r="AT5117" s="9"/>
      <c r="AU5117" s="9"/>
      <c r="AV5117" s="9"/>
      <c r="AW5117" s="9"/>
      <c r="AX5117" s="9"/>
      <c r="AY5117" s="9"/>
      <c r="AZ5117" s="9"/>
      <c r="BA5117" s="9"/>
      <c r="BB5117" s="9"/>
      <c r="BC5117" s="9"/>
      <c r="BD5117" s="9"/>
      <c r="BE5117" s="9"/>
      <c r="BF5117" s="9"/>
      <c r="BG5117" s="9"/>
      <c r="BH5117" s="9"/>
      <c r="BI5117" s="9"/>
      <c r="BJ5117" s="9"/>
      <c r="BK5117" s="9"/>
      <c r="BL5117" s="9"/>
      <c r="BM5117" s="9"/>
      <c r="BN5117" s="9"/>
      <c r="BO5117" s="9"/>
      <c r="BP5117" s="9"/>
      <c r="BQ5117" s="9"/>
      <c r="BR5117" s="9"/>
      <c r="BS5117" s="9"/>
      <c r="BT5117" s="9"/>
      <c r="BU5117" s="9"/>
      <c r="BV5117" s="9"/>
      <c r="BW5117" s="9"/>
      <c r="BX5117" s="9"/>
      <c r="BY5117" s="9"/>
      <c r="BZ5117" s="9"/>
    </row>
    <row r="5118" spans="1:78">
      <c r="A5118" s="9"/>
      <c r="B5118" s="10"/>
      <c r="D5118" s="9"/>
      <c r="E5118" s="9"/>
      <c r="F5118" s="9"/>
      <c r="G5118" s="9"/>
      <c r="H5118" s="9"/>
      <c r="I5118" s="9"/>
      <c r="J5118" s="9"/>
      <c r="K5118" s="9"/>
      <c r="L5118" s="9"/>
      <c r="M5118" s="9"/>
      <c r="N5118" s="9"/>
      <c r="O5118" s="9"/>
      <c r="P5118" s="9"/>
      <c r="Q5118" s="9"/>
      <c r="R5118" s="9"/>
      <c r="S5118" s="9"/>
      <c r="T5118" s="9"/>
      <c r="U5118" s="9"/>
      <c r="V5118" s="9"/>
      <c r="W5118" s="9"/>
      <c r="X5118" s="9"/>
      <c r="Y5118" s="9"/>
      <c r="Z5118" s="9"/>
      <c r="AA5118" s="9"/>
      <c r="AB5118" s="9"/>
      <c r="AC5118" s="9"/>
      <c r="AD5118" s="9"/>
      <c r="AE5118" s="9"/>
      <c r="AF5118" s="9"/>
      <c r="AG5118" s="9"/>
      <c r="AH5118" s="9"/>
      <c r="AI5118" s="9"/>
      <c r="AJ5118" s="9"/>
      <c r="AK5118" s="9"/>
      <c r="AL5118" s="9"/>
      <c r="AM5118" s="9"/>
      <c r="AN5118" s="9"/>
      <c r="AO5118" s="9"/>
      <c r="AP5118" s="9"/>
      <c r="AQ5118" s="9"/>
      <c r="AR5118" s="9"/>
      <c r="AS5118" s="9"/>
      <c r="AT5118" s="9"/>
      <c r="AU5118" s="9"/>
      <c r="AV5118" s="9"/>
      <c r="AW5118" s="9"/>
      <c r="AX5118" s="9"/>
      <c r="AY5118" s="9"/>
      <c r="AZ5118" s="9"/>
      <c r="BA5118" s="9"/>
      <c r="BB5118" s="9"/>
      <c r="BC5118" s="9"/>
      <c r="BD5118" s="9"/>
      <c r="BE5118" s="9"/>
      <c r="BF5118" s="9"/>
      <c r="BG5118" s="9"/>
      <c r="BH5118" s="9"/>
      <c r="BI5118" s="9"/>
      <c r="BJ5118" s="9"/>
      <c r="BK5118" s="9"/>
      <c r="BL5118" s="9"/>
      <c r="BM5118" s="9"/>
      <c r="BN5118" s="9"/>
      <c r="BO5118" s="9"/>
      <c r="BP5118" s="9"/>
      <c r="BQ5118" s="9"/>
      <c r="BR5118" s="9"/>
      <c r="BS5118" s="9"/>
      <c r="BT5118" s="9"/>
      <c r="BU5118" s="9"/>
      <c r="BV5118" s="9"/>
      <c r="BW5118" s="9"/>
      <c r="BX5118" s="9"/>
      <c r="BY5118" s="9"/>
      <c r="BZ5118" s="9"/>
    </row>
    <row r="5119" spans="1:78">
      <c r="A5119" s="9"/>
      <c r="B5119" s="10"/>
      <c r="D5119" s="9"/>
      <c r="E5119" s="9"/>
      <c r="F5119" s="9"/>
      <c r="G5119" s="9"/>
      <c r="H5119" s="9"/>
      <c r="I5119" s="9"/>
      <c r="J5119" s="9"/>
      <c r="K5119" s="9"/>
      <c r="L5119" s="9"/>
      <c r="M5119" s="9"/>
      <c r="N5119" s="9"/>
      <c r="O5119" s="9"/>
      <c r="P5119" s="9"/>
      <c r="Q5119" s="9"/>
      <c r="R5119" s="9"/>
      <c r="S5119" s="9"/>
      <c r="T5119" s="9"/>
      <c r="U5119" s="9"/>
      <c r="V5119" s="9"/>
      <c r="W5119" s="9"/>
      <c r="X5119" s="9"/>
      <c r="Y5119" s="9"/>
      <c r="Z5119" s="9"/>
      <c r="AA5119" s="9"/>
      <c r="AB5119" s="9"/>
      <c r="AC5119" s="9"/>
      <c r="AD5119" s="9"/>
      <c r="AE5119" s="9"/>
      <c r="AF5119" s="9"/>
      <c r="AG5119" s="9"/>
      <c r="AH5119" s="9"/>
      <c r="AI5119" s="9"/>
      <c r="AJ5119" s="9"/>
      <c r="AK5119" s="9"/>
      <c r="AL5119" s="9"/>
      <c r="AM5119" s="9"/>
      <c r="AN5119" s="9"/>
      <c r="AO5119" s="9"/>
      <c r="AP5119" s="9"/>
      <c r="AQ5119" s="9"/>
      <c r="AR5119" s="9"/>
      <c r="AS5119" s="9"/>
      <c r="AT5119" s="9"/>
      <c r="AU5119" s="9"/>
      <c r="AV5119" s="9"/>
      <c r="AW5119" s="9"/>
      <c r="AX5119" s="9"/>
      <c r="AY5119" s="9"/>
      <c r="AZ5119" s="9"/>
      <c r="BA5119" s="9"/>
      <c r="BB5119" s="9"/>
      <c r="BC5119" s="9"/>
      <c r="BD5119" s="9"/>
      <c r="BE5119" s="9"/>
      <c r="BF5119" s="9"/>
      <c r="BG5119" s="9"/>
      <c r="BH5119" s="9"/>
      <c r="BI5119" s="9"/>
      <c r="BJ5119" s="9"/>
      <c r="BK5119" s="9"/>
      <c r="BL5119" s="9"/>
      <c r="BM5119" s="9"/>
      <c r="BN5119" s="9"/>
      <c r="BO5119" s="9"/>
      <c r="BP5119" s="9"/>
      <c r="BQ5119" s="9"/>
      <c r="BR5119" s="9"/>
      <c r="BS5119" s="9"/>
      <c r="BT5119" s="9"/>
      <c r="BU5119" s="9"/>
      <c r="BV5119" s="9"/>
      <c r="BW5119" s="9"/>
      <c r="BX5119" s="9"/>
      <c r="BY5119" s="9"/>
      <c r="BZ5119" s="9"/>
    </row>
    <row r="5120" spans="1:78">
      <c r="A5120" s="9"/>
      <c r="B5120" s="10"/>
      <c r="D5120" s="9"/>
      <c r="E5120" s="9"/>
      <c r="F5120" s="9"/>
      <c r="G5120" s="9"/>
      <c r="H5120" s="9"/>
      <c r="I5120" s="9"/>
      <c r="J5120" s="9"/>
      <c r="K5120" s="9"/>
      <c r="L5120" s="9"/>
      <c r="M5120" s="9"/>
      <c r="N5120" s="9"/>
      <c r="O5120" s="9"/>
      <c r="P5120" s="9"/>
      <c r="Q5120" s="9"/>
      <c r="R5120" s="9"/>
      <c r="S5120" s="9"/>
      <c r="T5120" s="9"/>
      <c r="U5120" s="9"/>
      <c r="V5120" s="9"/>
      <c r="W5120" s="9"/>
      <c r="X5120" s="9"/>
      <c r="Y5120" s="9"/>
      <c r="Z5120" s="9"/>
      <c r="AA5120" s="9"/>
      <c r="AB5120" s="9"/>
      <c r="AC5120" s="9"/>
      <c r="AD5120" s="9"/>
      <c r="AE5120" s="9"/>
      <c r="AF5120" s="9"/>
      <c r="AG5120" s="9"/>
      <c r="AH5120" s="9"/>
      <c r="AI5120" s="9"/>
      <c r="AJ5120" s="9"/>
      <c r="AK5120" s="9"/>
      <c r="AL5120" s="9"/>
      <c r="AM5120" s="9"/>
      <c r="AN5120" s="9"/>
      <c r="AO5120" s="9"/>
      <c r="AP5120" s="9"/>
      <c r="AQ5120" s="9"/>
      <c r="AR5120" s="9"/>
      <c r="AS5120" s="9"/>
      <c r="AT5120" s="9"/>
      <c r="AU5120" s="9"/>
      <c r="AV5120" s="9"/>
      <c r="AW5120" s="9"/>
      <c r="AX5120" s="9"/>
      <c r="AY5120" s="9"/>
      <c r="AZ5120" s="9"/>
      <c r="BA5120" s="9"/>
      <c r="BB5120" s="9"/>
      <c r="BC5120" s="9"/>
      <c r="BD5120" s="9"/>
      <c r="BE5120" s="9"/>
      <c r="BF5120" s="9"/>
      <c r="BG5120" s="9"/>
      <c r="BH5120" s="9"/>
      <c r="BI5120" s="9"/>
      <c r="BJ5120" s="9"/>
      <c r="BK5120" s="9"/>
      <c r="BL5120" s="9"/>
      <c r="BM5120" s="9"/>
      <c r="BN5120" s="9"/>
      <c r="BO5120" s="9"/>
      <c r="BP5120" s="9"/>
      <c r="BQ5120" s="9"/>
      <c r="BR5120" s="9"/>
      <c r="BS5120" s="9"/>
      <c r="BT5120" s="9"/>
      <c r="BU5120" s="9"/>
      <c r="BV5120" s="9"/>
      <c r="BW5120" s="9"/>
      <c r="BX5120" s="9"/>
      <c r="BY5120" s="9"/>
      <c r="BZ5120" s="9"/>
    </row>
    <row r="5121" spans="1:78">
      <c r="A5121" s="9"/>
      <c r="B5121" s="10"/>
      <c r="D5121" s="9"/>
      <c r="E5121" s="9"/>
      <c r="F5121" s="9"/>
      <c r="G5121" s="9"/>
      <c r="H5121" s="9"/>
      <c r="I5121" s="9"/>
      <c r="J5121" s="9"/>
      <c r="K5121" s="9"/>
      <c r="L5121" s="9"/>
      <c r="M5121" s="9"/>
      <c r="N5121" s="9"/>
      <c r="O5121" s="9"/>
      <c r="P5121" s="9"/>
      <c r="Q5121" s="9"/>
      <c r="R5121" s="9"/>
      <c r="S5121" s="9"/>
      <c r="T5121" s="9"/>
      <c r="U5121" s="9"/>
      <c r="V5121" s="9"/>
      <c r="W5121" s="9"/>
      <c r="X5121" s="9"/>
      <c r="Y5121" s="9"/>
      <c r="Z5121" s="9"/>
      <c r="AA5121" s="9"/>
      <c r="AB5121" s="9"/>
      <c r="AC5121" s="9"/>
      <c r="AD5121" s="9"/>
      <c r="AE5121" s="9"/>
      <c r="AF5121" s="9"/>
      <c r="AG5121" s="9"/>
      <c r="AH5121" s="9"/>
      <c r="AI5121" s="9"/>
      <c r="AJ5121" s="9"/>
      <c r="AK5121" s="9"/>
      <c r="AL5121" s="9"/>
      <c r="AM5121" s="9"/>
      <c r="AN5121" s="9"/>
      <c r="AO5121" s="9"/>
      <c r="AP5121" s="9"/>
      <c r="AQ5121" s="9"/>
      <c r="AR5121" s="9"/>
      <c r="AS5121" s="9"/>
      <c r="AT5121" s="9"/>
      <c r="AU5121" s="9"/>
      <c r="AV5121" s="9"/>
      <c r="AW5121" s="9"/>
      <c r="AX5121" s="9"/>
      <c r="AY5121" s="9"/>
      <c r="AZ5121" s="9"/>
      <c r="BA5121" s="9"/>
      <c r="BB5121" s="9"/>
      <c r="BC5121" s="9"/>
      <c r="BD5121" s="9"/>
      <c r="BE5121" s="9"/>
      <c r="BF5121" s="9"/>
      <c r="BG5121" s="9"/>
      <c r="BH5121" s="9"/>
      <c r="BI5121" s="9"/>
      <c r="BJ5121" s="9"/>
      <c r="BK5121" s="9"/>
      <c r="BL5121" s="9"/>
      <c r="BM5121" s="9"/>
      <c r="BN5121" s="9"/>
      <c r="BO5121" s="9"/>
      <c r="BP5121" s="9"/>
      <c r="BQ5121" s="9"/>
      <c r="BR5121" s="9"/>
      <c r="BS5121" s="9"/>
      <c r="BT5121" s="9"/>
      <c r="BU5121" s="9"/>
      <c r="BV5121" s="9"/>
      <c r="BW5121" s="9"/>
      <c r="BX5121" s="9"/>
      <c r="BY5121" s="9"/>
      <c r="BZ5121" s="9"/>
    </row>
    <row r="5122" spans="1:78">
      <c r="A5122" s="9"/>
      <c r="B5122" s="10"/>
      <c r="D5122" s="9"/>
      <c r="E5122" s="9"/>
      <c r="F5122" s="9"/>
      <c r="G5122" s="9"/>
      <c r="H5122" s="9"/>
      <c r="I5122" s="9"/>
      <c r="J5122" s="9"/>
      <c r="K5122" s="9"/>
      <c r="L5122" s="9"/>
      <c r="M5122" s="9"/>
      <c r="N5122" s="9"/>
      <c r="O5122" s="9"/>
      <c r="P5122" s="9"/>
      <c r="Q5122" s="9"/>
      <c r="R5122" s="9"/>
      <c r="S5122" s="9"/>
      <c r="T5122" s="9"/>
      <c r="U5122" s="9"/>
      <c r="V5122" s="9"/>
      <c r="W5122" s="9"/>
      <c r="X5122" s="9"/>
      <c r="Y5122" s="9"/>
      <c r="Z5122" s="9"/>
      <c r="AA5122" s="9"/>
      <c r="AB5122" s="9"/>
      <c r="AC5122" s="9"/>
      <c r="AD5122" s="9"/>
      <c r="AE5122" s="9"/>
      <c r="AF5122" s="9"/>
      <c r="AG5122" s="9"/>
      <c r="AH5122" s="9"/>
      <c r="AI5122" s="9"/>
      <c r="AJ5122" s="9"/>
      <c r="AK5122" s="9"/>
      <c r="AL5122" s="9"/>
      <c r="AM5122" s="9"/>
      <c r="AN5122" s="9"/>
      <c r="AO5122" s="9"/>
      <c r="AP5122" s="9"/>
      <c r="AQ5122" s="9"/>
      <c r="AR5122" s="9"/>
      <c r="AS5122" s="9"/>
      <c r="AT5122" s="9"/>
      <c r="AU5122" s="9"/>
      <c r="AV5122" s="9"/>
      <c r="AW5122" s="9"/>
      <c r="AX5122" s="9"/>
      <c r="AY5122" s="9"/>
      <c r="AZ5122" s="9"/>
      <c r="BA5122" s="9"/>
      <c r="BB5122" s="9"/>
      <c r="BC5122" s="9"/>
      <c r="BD5122" s="9"/>
      <c r="BE5122" s="9"/>
      <c r="BF5122" s="9"/>
      <c r="BG5122" s="9"/>
      <c r="BH5122" s="9"/>
      <c r="BI5122" s="9"/>
      <c r="BJ5122" s="9"/>
      <c r="BK5122" s="9"/>
      <c r="BL5122" s="9"/>
      <c r="BM5122" s="9"/>
      <c r="BN5122" s="9"/>
      <c r="BO5122" s="9"/>
      <c r="BP5122" s="9"/>
      <c r="BQ5122" s="9"/>
      <c r="BR5122" s="9"/>
      <c r="BS5122" s="9"/>
      <c r="BT5122" s="9"/>
      <c r="BU5122" s="9"/>
      <c r="BV5122" s="9"/>
      <c r="BW5122" s="9"/>
      <c r="BX5122" s="9"/>
      <c r="BY5122" s="9"/>
      <c r="BZ5122" s="9"/>
    </row>
    <row r="5123" spans="1:78">
      <c r="A5123" s="9"/>
      <c r="B5123" s="10"/>
      <c r="D5123" s="9"/>
      <c r="E5123" s="9"/>
      <c r="F5123" s="9"/>
      <c r="G5123" s="9"/>
      <c r="H5123" s="9"/>
      <c r="I5123" s="9"/>
      <c r="J5123" s="9"/>
      <c r="K5123" s="9"/>
      <c r="L5123" s="9"/>
      <c r="M5123" s="9"/>
      <c r="N5123" s="9"/>
      <c r="O5123" s="9"/>
      <c r="P5123" s="9"/>
      <c r="Q5123" s="9"/>
      <c r="R5123" s="9"/>
      <c r="S5123" s="9"/>
      <c r="T5123" s="9"/>
      <c r="U5123" s="9"/>
      <c r="V5123" s="9"/>
      <c r="W5123" s="9"/>
      <c r="X5123" s="9"/>
      <c r="Y5123" s="9"/>
      <c r="Z5123" s="9"/>
      <c r="AA5123" s="9"/>
      <c r="AB5123" s="9"/>
      <c r="AC5123" s="9"/>
      <c r="AD5123" s="9"/>
      <c r="AE5123" s="9"/>
      <c r="AF5123" s="9"/>
      <c r="AG5123" s="9"/>
      <c r="AH5123" s="9"/>
      <c r="AI5123" s="9"/>
      <c r="AJ5123" s="9"/>
      <c r="AK5123" s="9"/>
      <c r="AL5123" s="9"/>
      <c r="AM5123" s="9"/>
      <c r="AN5123" s="9"/>
      <c r="AO5123" s="9"/>
      <c r="AP5123" s="9"/>
      <c r="AQ5123" s="9"/>
      <c r="AR5123" s="9"/>
      <c r="AS5123" s="9"/>
      <c r="AT5123" s="9"/>
      <c r="AU5123" s="9"/>
      <c r="AV5123" s="9"/>
      <c r="AW5123" s="9"/>
      <c r="AX5123" s="9"/>
      <c r="AY5123" s="9"/>
      <c r="AZ5123" s="9"/>
      <c r="BA5123" s="9"/>
      <c r="BB5123" s="9"/>
      <c r="BC5123" s="9"/>
      <c r="BD5123" s="9"/>
      <c r="BE5123" s="9"/>
      <c r="BF5123" s="9"/>
      <c r="BG5123" s="9"/>
      <c r="BH5123" s="9"/>
      <c r="BI5123" s="9"/>
      <c r="BJ5123" s="9"/>
      <c r="BK5123" s="9"/>
      <c r="BL5123" s="9"/>
      <c r="BM5123" s="9"/>
      <c r="BN5123" s="9"/>
      <c r="BO5123" s="9"/>
      <c r="BP5123" s="9"/>
      <c r="BQ5123" s="9"/>
      <c r="BR5123" s="9"/>
      <c r="BS5123" s="9"/>
      <c r="BT5123" s="9"/>
      <c r="BU5123" s="9"/>
      <c r="BV5123" s="9"/>
      <c r="BW5123" s="9"/>
      <c r="BX5123" s="9"/>
      <c r="BY5123" s="9"/>
      <c r="BZ5123" s="9"/>
    </row>
    <row r="5124" spans="1:78">
      <c r="A5124" s="9"/>
      <c r="B5124" s="10"/>
      <c r="D5124" s="9"/>
      <c r="E5124" s="9"/>
      <c r="F5124" s="9"/>
      <c r="G5124" s="9"/>
      <c r="H5124" s="9"/>
      <c r="I5124" s="9"/>
      <c r="J5124" s="9"/>
      <c r="K5124" s="9"/>
      <c r="L5124" s="9"/>
      <c r="M5124" s="9"/>
      <c r="N5124" s="9"/>
      <c r="O5124" s="9"/>
      <c r="P5124" s="9"/>
      <c r="Q5124" s="9"/>
      <c r="R5124" s="9"/>
      <c r="S5124" s="9"/>
      <c r="T5124" s="9"/>
      <c r="U5124" s="9"/>
      <c r="V5124" s="9"/>
      <c r="W5124" s="9"/>
      <c r="X5124" s="9"/>
      <c r="Y5124" s="9"/>
      <c r="Z5124" s="9"/>
      <c r="AA5124" s="9"/>
      <c r="AB5124" s="9"/>
      <c r="AC5124" s="9"/>
      <c r="AD5124" s="9"/>
      <c r="AE5124" s="9"/>
      <c r="AF5124" s="9"/>
      <c r="AG5124" s="9"/>
      <c r="AH5124" s="9"/>
      <c r="AI5124" s="9"/>
      <c r="AJ5124" s="9"/>
      <c r="AK5124" s="9"/>
      <c r="AL5124" s="9"/>
      <c r="AM5124" s="9"/>
      <c r="AN5124" s="9"/>
      <c r="AO5124" s="9"/>
      <c r="AP5124" s="9"/>
      <c r="AQ5124" s="9"/>
      <c r="AR5124" s="9"/>
      <c r="AS5124" s="9"/>
      <c r="AT5124" s="9"/>
      <c r="AU5124" s="9"/>
      <c r="AV5124" s="9"/>
      <c r="AW5124" s="9"/>
      <c r="AX5124" s="9"/>
      <c r="AY5124" s="9"/>
      <c r="AZ5124" s="9"/>
      <c r="BA5124" s="9"/>
      <c r="BB5124" s="9"/>
      <c r="BC5124" s="9"/>
      <c r="BD5124" s="9"/>
      <c r="BE5124" s="9"/>
      <c r="BF5124" s="9"/>
      <c r="BG5124" s="9"/>
      <c r="BH5124" s="9"/>
      <c r="BI5124" s="9"/>
      <c r="BJ5124" s="9"/>
      <c r="BK5124" s="9"/>
      <c r="BL5124" s="9"/>
      <c r="BM5124" s="9"/>
      <c r="BN5124" s="9"/>
      <c r="BO5124" s="9"/>
      <c r="BP5124" s="9"/>
      <c r="BQ5124" s="9"/>
      <c r="BR5124" s="9"/>
      <c r="BS5124" s="9"/>
      <c r="BT5124" s="9"/>
      <c r="BU5124" s="9"/>
      <c r="BV5124" s="9"/>
      <c r="BW5124" s="9"/>
      <c r="BX5124" s="9"/>
      <c r="BY5124" s="9"/>
      <c r="BZ5124" s="9"/>
    </row>
    <row r="5125" spans="1:78">
      <c r="A5125" s="9"/>
      <c r="B5125" s="10"/>
      <c r="D5125" s="9"/>
      <c r="E5125" s="9"/>
      <c r="F5125" s="9"/>
      <c r="G5125" s="9"/>
      <c r="H5125" s="9"/>
      <c r="I5125" s="9"/>
      <c r="J5125" s="9"/>
      <c r="K5125" s="9"/>
      <c r="L5125" s="9"/>
      <c r="M5125" s="9"/>
      <c r="N5125" s="9"/>
      <c r="O5125" s="9"/>
      <c r="P5125" s="9"/>
      <c r="Q5125" s="9"/>
      <c r="R5125" s="9"/>
      <c r="S5125" s="9"/>
      <c r="T5125" s="9"/>
      <c r="U5125" s="9"/>
      <c r="V5125" s="9"/>
      <c r="W5125" s="9"/>
      <c r="X5125" s="9"/>
      <c r="Y5125" s="9"/>
      <c r="Z5125" s="9"/>
      <c r="AA5125" s="9"/>
      <c r="AB5125" s="9"/>
      <c r="AC5125" s="9"/>
      <c r="AD5125" s="9"/>
      <c r="AE5125" s="9"/>
      <c r="AF5125" s="9"/>
      <c r="AG5125" s="9"/>
      <c r="AH5125" s="9"/>
      <c r="AI5125" s="9"/>
      <c r="AJ5125" s="9"/>
      <c r="AK5125" s="9"/>
      <c r="AL5125" s="9"/>
      <c r="AM5125" s="9"/>
      <c r="AN5125" s="9"/>
      <c r="AO5125" s="9"/>
      <c r="AP5125" s="9"/>
      <c r="AQ5125" s="9"/>
      <c r="AR5125" s="9"/>
      <c r="AS5125" s="9"/>
      <c r="AT5125" s="9"/>
      <c r="AU5125" s="9"/>
      <c r="AV5125" s="9"/>
      <c r="AW5125" s="9"/>
      <c r="AX5125" s="9"/>
      <c r="AY5125" s="9"/>
      <c r="AZ5125" s="9"/>
      <c r="BA5125" s="9"/>
      <c r="BB5125" s="9"/>
      <c r="BC5125" s="9"/>
      <c r="BD5125" s="9"/>
      <c r="BE5125" s="9"/>
      <c r="BF5125" s="9"/>
      <c r="BG5125" s="9"/>
      <c r="BH5125" s="9"/>
      <c r="BI5125" s="9"/>
      <c r="BJ5125" s="9"/>
      <c r="BK5125" s="9"/>
      <c r="BL5125" s="9"/>
      <c r="BM5125" s="9"/>
      <c r="BN5125" s="9"/>
      <c r="BO5125" s="9"/>
      <c r="BP5125" s="9"/>
      <c r="BQ5125" s="9"/>
      <c r="BR5125" s="9"/>
      <c r="BS5125" s="9"/>
      <c r="BT5125" s="9"/>
      <c r="BU5125" s="9"/>
      <c r="BV5125" s="9"/>
      <c r="BW5125" s="9"/>
      <c r="BX5125" s="9"/>
      <c r="BY5125" s="9"/>
      <c r="BZ5125" s="9"/>
    </row>
    <row r="5126" spans="1:78">
      <c r="A5126" s="9"/>
      <c r="B5126" s="10"/>
      <c r="D5126" s="9"/>
      <c r="E5126" s="9"/>
      <c r="F5126" s="9"/>
      <c r="G5126" s="9"/>
      <c r="H5126" s="9"/>
      <c r="I5126" s="9"/>
      <c r="J5126" s="9"/>
      <c r="K5126" s="9"/>
      <c r="L5126" s="9"/>
      <c r="M5126" s="9"/>
      <c r="N5126" s="9"/>
      <c r="O5126" s="9"/>
      <c r="P5126" s="9"/>
      <c r="Q5126" s="9"/>
      <c r="R5126" s="9"/>
      <c r="S5126" s="9"/>
      <c r="T5126" s="9"/>
      <c r="U5126" s="9"/>
      <c r="V5126" s="9"/>
      <c r="W5126" s="9"/>
      <c r="X5126" s="9"/>
      <c r="Y5126" s="9"/>
      <c r="Z5126" s="9"/>
      <c r="AA5126" s="9"/>
      <c r="AB5126" s="9"/>
      <c r="AC5126" s="9"/>
      <c r="AD5126" s="9"/>
      <c r="AE5126" s="9"/>
      <c r="AF5126" s="9"/>
      <c r="AG5126" s="9"/>
      <c r="AH5126" s="9"/>
      <c r="AI5126" s="9"/>
      <c r="AJ5126" s="9"/>
      <c r="AK5126" s="9"/>
      <c r="AL5126" s="9"/>
      <c r="AM5126" s="9"/>
      <c r="AN5126" s="9"/>
      <c r="AO5126" s="9"/>
      <c r="AP5126" s="9"/>
      <c r="AQ5126" s="9"/>
      <c r="AR5126" s="9"/>
      <c r="AS5126" s="9"/>
      <c r="AT5126" s="9"/>
      <c r="AU5126" s="9"/>
      <c r="AV5126" s="9"/>
      <c r="AW5126" s="9"/>
      <c r="AX5126" s="9"/>
      <c r="AY5126" s="9"/>
      <c r="AZ5126" s="9"/>
      <c r="BA5126" s="9"/>
      <c r="BB5126" s="9"/>
      <c r="BC5126" s="9"/>
      <c r="BD5126" s="9"/>
      <c r="BE5126" s="9"/>
      <c r="BF5126" s="9"/>
      <c r="BG5126" s="9"/>
      <c r="BH5126" s="9"/>
      <c r="BI5126" s="9"/>
      <c r="BJ5126" s="9"/>
      <c r="BK5126" s="9"/>
      <c r="BL5126" s="9"/>
      <c r="BM5126" s="9"/>
      <c r="BN5126" s="9"/>
      <c r="BO5126" s="9"/>
      <c r="BP5126" s="9"/>
      <c r="BQ5126" s="9"/>
      <c r="BR5126" s="9"/>
      <c r="BS5126" s="9"/>
      <c r="BT5126" s="9"/>
      <c r="BU5126" s="9"/>
      <c r="BV5126" s="9"/>
      <c r="BW5126" s="9"/>
      <c r="BX5126" s="9"/>
      <c r="BY5126" s="9"/>
      <c r="BZ5126" s="9"/>
    </row>
    <row r="5127" spans="1:78">
      <c r="A5127" s="9"/>
      <c r="B5127" s="10"/>
      <c r="D5127" s="9"/>
      <c r="E5127" s="9"/>
      <c r="F5127" s="9"/>
      <c r="G5127" s="9"/>
      <c r="H5127" s="9"/>
      <c r="I5127" s="9"/>
      <c r="J5127" s="9"/>
      <c r="K5127" s="9"/>
      <c r="L5127" s="9"/>
      <c r="M5127" s="9"/>
      <c r="N5127" s="9"/>
      <c r="O5127" s="9"/>
      <c r="P5127" s="9"/>
      <c r="Q5127" s="9"/>
      <c r="R5127" s="9"/>
      <c r="S5127" s="9"/>
      <c r="T5127" s="9"/>
      <c r="U5127" s="9"/>
      <c r="V5127" s="9"/>
      <c r="W5127" s="9"/>
      <c r="X5127" s="9"/>
      <c r="Y5127" s="9"/>
      <c r="Z5127" s="9"/>
      <c r="AA5127" s="9"/>
      <c r="AB5127" s="9"/>
      <c r="AC5127" s="9"/>
      <c r="AD5127" s="9"/>
      <c r="AE5127" s="9"/>
      <c r="AF5127" s="9"/>
      <c r="AG5127" s="9"/>
      <c r="AH5127" s="9"/>
      <c r="AI5127" s="9"/>
      <c r="AJ5127" s="9"/>
      <c r="AK5127" s="9"/>
      <c r="AL5127" s="9"/>
      <c r="AM5127" s="9"/>
      <c r="AN5127" s="9"/>
      <c r="AO5127" s="9"/>
      <c r="AP5127" s="9"/>
      <c r="AQ5127" s="9"/>
      <c r="AR5127" s="9"/>
      <c r="AS5127" s="9"/>
      <c r="AT5127" s="9"/>
      <c r="AU5127" s="9"/>
      <c r="AV5127" s="9"/>
      <c r="AW5127" s="9"/>
      <c r="AX5127" s="9"/>
      <c r="AY5127" s="9"/>
      <c r="AZ5127" s="9"/>
      <c r="BA5127" s="9"/>
      <c r="BB5127" s="9"/>
      <c r="BC5127" s="9"/>
      <c r="BD5127" s="9"/>
      <c r="BE5127" s="9"/>
      <c r="BF5127" s="9"/>
      <c r="BG5127" s="9"/>
      <c r="BH5127" s="9"/>
      <c r="BI5127" s="9"/>
      <c r="BJ5127" s="9"/>
      <c r="BK5127" s="9"/>
      <c r="BL5127" s="9"/>
      <c r="BM5127" s="9"/>
      <c r="BN5127" s="9"/>
      <c r="BO5127" s="9"/>
      <c r="BP5127" s="9"/>
      <c r="BQ5127" s="9"/>
      <c r="BR5127" s="9"/>
      <c r="BS5127" s="9"/>
      <c r="BT5127" s="9"/>
      <c r="BU5127" s="9"/>
      <c r="BV5127" s="9"/>
      <c r="BW5127" s="9"/>
      <c r="BX5127" s="9"/>
      <c r="BY5127" s="9"/>
      <c r="BZ5127" s="9"/>
    </row>
    <row r="5128" spans="1:78">
      <c r="A5128" s="9"/>
      <c r="B5128" s="10"/>
      <c r="D5128" s="9"/>
      <c r="E5128" s="9"/>
      <c r="F5128" s="9"/>
      <c r="G5128" s="9"/>
      <c r="H5128" s="9"/>
      <c r="I5128" s="9"/>
      <c r="J5128" s="9"/>
      <c r="K5128" s="9"/>
      <c r="L5128" s="9"/>
      <c r="M5128" s="9"/>
      <c r="N5128" s="9"/>
      <c r="O5128" s="9"/>
      <c r="P5128" s="9"/>
      <c r="Q5128" s="9"/>
      <c r="R5128" s="9"/>
      <c r="S5128" s="9"/>
      <c r="T5128" s="9"/>
      <c r="U5128" s="9"/>
      <c r="V5128" s="9"/>
      <c r="W5128" s="9"/>
      <c r="X5128" s="9"/>
      <c r="Y5128" s="9"/>
      <c r="Z5128" s="9"/>
      <c r="AA5128" s="9"/>
      <c r="AB5128" s="9"/>
      <c r="AC5128" s="9"/>
      <c r="AD5128" s="9"/>
      <c r="AE5128" s="9"/>
      <c r="AF5128" s="9"/>
      <c r="AG5128" s="9"/>
      <c r="AH5128" s="9"/>
      <c r="AI5128" s="9"/>
      <c r="AJ5128" s="9"/>
      <c r="AK5128" s="9"/>
      <c r="AL5128" s="9"/>
      <c r="AM5128" s="9"/>
      <c r="AN5128" s="9"/>
      <c r="AO5128" s="9"/>
      <c r="AP5128" s="9"/>
      <c r="AQ5128" s="9"/>
      <c r="AR5128" s="9"/>
      <c r="AS5128" s="9"/>
      <c r="AT5128" s="9"/>
      <c r="AU5128" s="9"/>
      <c r="AV5128" s="9"/>
      <c r="AW5128" s="9"/>
      <c r="AX5128" s="9"/>
      <c r="AY5128" s="9"/>
      <c r="AZ5128" s="9"/>
      <c r="BA5128" s="9"/>
      <c r="BB5128" s="9"/>
      <c r="BC5128" s="9"/>
      <c r="BD5128" s="9"/>
      <c r="BE5128" s="9"/>
      <c r="BF5128" s="9"/>
      <c r="BG5128" s="9"/>
      <c r="BH5128" s="9"/>
      <c r="BI5128" s="9"/>
      <c r="BJ5128" s="9"/>
      <c r="BK5128" s="9"/>
      <c r="BL5128" s="9"/>
      <c r="BM5128" s="9"/>
      <c r="BN5128" s="9"/>
      <c r="BO5128" s="9"/>
      <c r="BP5128" s="9"/>
      <c r="BQ5128" s="9"/>
      <c r="BR5128" s="9"/>
      <c r="BS5128" s="9"/>
      <c r="BT5128" s="9"/>
      <c r="BU5128" s="9"/>
      <c r="BV5128" s="9"/>
      <c r="BW5128" s="9"/>
      <c r="BX5128" s="9"/>
      <c r="BY5128" s="9"/>
      <c r="BZ5128" s="9"/>
    </row>
    <row r="5129" spans="1:78">
      <c r="A5129" s="9"/>
      <c r="B5129" s="10"/>
      <c r="D5129" s="9"/>
      <c r="E5129" s="9"/>
      <c r="F5129" s="9"/>
      <c r="G5129" s="9"/>
      <c r="H5129" s="9"/>
      <c r="I5129" s="9"/>
      <c r="J5129" s="9"/>
      <c r="K5129" s="9"/>
      <c r="L5129" s="9"/>
      <c r="M5129" s="9"/>
      <c r="N5129" s="9"/>
      <c r="O5129" s="9"/>
      <c r="P5129" s="9"/>
      <c r="Q5129" s="9"/>
      <c r="R5129" s="9"/>
      <c r="S5129" s="9"/>
      <c r="T5129" s="9"/>
      <c r="U5129" s="9"/>
      <c r="V5129" s="9"/>
      <c r="W5129" s="9"/>
      <c r="X5129" s="9"/>
      <c r="Y5129" s="9"/>
      <c r="Z5129" s="9"/>
      <c r="AA5129" s="9"/>
      <c r="AB5129" s="9"/>
      <c r="AC5129" s="9"/>
      <c r="AD5129" s="9"/>
      <c r="AE5129" s="9"/>
      <c r="AF5129" s="9"/>
      <c r="AG5129" s="9"/>
      <c r="AH5129" s="9"/>
      <c r="AI5129" s="9"/>
      <c r="AJ5129" s="9"/>
      <c r="AK5129" s="9"/>
      <c r="AL5129" s="9"/>
      <c r="AM5129" s="9"/>
      <c r="AN5129" s="9"/>
      <c r="AO5129" s="9"/>
      <c r="AP5129" s="9"/>
      <c r="AQ5129" s="9"/>
      <c r="AR5129" s="9"/>
      <c r="AS5129" s="9"/>
      <c r="AT5129" s="9"/>
      <c r="AU5129" s="9"/>
      <c r="AV5129" s="9"/>
      <c r="AW5129" s="9"/>
      <c r="AX5129" s="9"/>
      <c r="AY5129" s="9"/>
      <c r="AZ5129" s="9"/>
      <c r="BA5129" s="9"/>
      <c r="BB5129" s="9"/>
      <c r="BC5129" s="9"/>
      <c r="BD5129" s="9"/>
      <c r="BE5129" s="9"/>
      <c r="BF5129" s="9"/>
      <c r="BG5129" s="9"/>
      <c r="BH5129" s="9"/>
      <c r="BI5129" s="9"/>
      <c r="BJ5129" s="9"/>
      <c r="BK5129" s="9"/>
      <c r="BL5129" s="9"/>
      <c r="BM5129" s="9"/>
      <c r="BN5129" s="9"/>
      <c r="BO5129" s="9"/>
      <c r="BP5129" s="9"/>
      <c r="BQ5129" s="9"/>
      <c r="BR5129" s="9"/>
      <c r="BS5129" s="9"/>
      <c r="BT5129" s="9"/>
      <c r="BU5129" s="9"/>
      <c r="BV5129" s="9"/>
      <c r="BW5129" s="9"/>
      <c r="BX5129" s="9"/>
      <c r="BY5129" s="9"/>
      <c r="BZ5129" s="9"/>
    </row>
    <row r="5130" spans="1:78">
      <c r="A5130" s="9"/>
      <c r="B5130" s="10"/>
      <c r="D5130" s="9"/>
      <c r="E5130" s="9"/>
      <c r="F5130" s="9"/>
      <c r="G5130" s="9"/>
      <c r="H5130" s="9"/>
      <c r="I5130" s="9"/>
      <c r="J5130" s="9"/>
      <c r="K5130" s="9"/>
      <c r="L5130" s="9"/>
      <c r="M5130" s="9"/>
      <c r="N5130" s="9"/>
      <c r="O5130" s="9"/>
      <c r="P5130" s="9"/>
      <c r="Q5130" s="9"/>
      <c r="R5130" s="9"/>
      <c r="S5130" s="9"/>
      <c r="T5130" s="9"/>
      <c r="U5130" s="9"/>
      <c r="V5130" s="9"/>
      <c r="W5130" s="9"/>
      <c r="X5130" s="9"/>
      <c r="Y5130" s="9"/>
      <c r="Z5130" s="9"/>
      <c r="AA5130" s="9"/>
      <c r="AB5130" s="9"/>
      <c r="AC5130" s="9"/>
      <c r="AD5130" s="9"/>
      <c r="AE5130" s="9"/>
      <c r="AF5130" s="9"/>
      <c r="AG5130" s="9"/>
      <c r="AH5130" s="9"/>
      <c r="AI5130" s="9"/>
      <c r="AJ5130" s="9"/>
      <c r="AK5130" s="9"/>
      <c r="AL5130" s="9"/>
      <c r="AM5130" s="9"/>
      <c r="AN5130" s="9"/>
      <c r="AO5130" s="9"/>
      <c r="AP5130" s="9"/>
      <c r="AQ5130" s="9"/>
      <c r="AR5130" s="9"/>
      <c r="AS5130" s="9"/>
      <c r="AT5130" s="9"/>
      <c r="AU5130" s="9"/>
      <c r="AV5130" s="9"/>
      <c r="AW5130" s="9"/>
      <c r="AX5130" s="9"/>
      <c r="AY5130" s="9"/>
      <c r="AZ5130" s="9"/>
      <c r="BA5130" s="9"/>
      <c r="BB5130" s="9"/>
      <c r="BC5130" s="9"/>
      <c r="BD5130" s="9"/>
      <c r="BE5130" s="9"/>
      <c r="BF5130" s="9"/>
      <c r="BG5130" s="9"/>
      <c r="BH5130" s="9"/>
      <c r="BI5130" s="9"/>
      <c r="BJ5130" s="9"/>
      <c r="BK5130" s="9"/>
      <c r="BL5130" s="9"/>
      <c r="BM5130" s="9"/>
      <c r="BN5130" s="9"/>
      <c r="BO5130" s="9"/>
      <c r="BP5130" s="9"/>
      <c r="BQ5130" s="9"/>
      <c r="BR5130" s="9"/>
      <c r="BS5130" s="9"/>
      <c r="BT5130" s="9"/>
      <c r="BU5130" s="9"/>
      <c r="BV5130" s="9"/>
      <c r="BW5130" s="9"/>
      <c r="BX5130" s="9"/>
      <c r="BY5130" s="9"/>
      <c r="BZ5130" s="9"/>
    </row>
    <row r="5131" spans="1:78">
      <c r="A5131" s="9"/>
      <c r="B5131" s="10"/>
      <c r="D5131" s="9"/>
      <c r="E5131" s="9"/>
      <c r="F5131" s="9"/>
      <c r="G5131" s="9"/>
      <c r="H5131" s="9"/>
      <c r="I5131" s="9"/>
      <c r="J5131" s="9"/>
      <c r="K5131" s="9"/>
      <c r="L5131" s="9"/>
      <c r="M5131" s="9"/>
      <c r="N5131" s="9"/>
      <c r="O5131" s="9"/>
      <c r="P5131" s="9"/>
      <c r="Q5131" s="9"/>
      <c r="R5131" s="9"/>
      <c r="S5131" s="9"/>
      <c r="T5131" s="9"/>
      <c r="U5131" s="9"/>
      <c r="V5131" s="9"/>
      <c r="W5131" s="9"/>
      <c r="X5131" s="9"/>
      <c r="Y5131" s="9"/>
      <c r="Z5131" s="9"/>
      <c r="AA5131" s="9"/>
      <c r="AB5131" s="9"/>
      <c r="AC5131" s="9"/>
      <c r="AD5131" s="9"/>
      <c r="AE5131" s="9"/>
      <c r="AF5131" s="9"/>
      <c r="AG5131" s="9"/>
      <c r="AH5131" s="9"/>
      <c r="AI5131" s="9"/>
      <c r="AJ5131" s="9"/>
      <c r="AK5131" s="9"/>
      <c r="AL5131" s="9"/>
      <c r="AM5131" s="9"/>
      <c r="AN5131" s="9"/>
      <c r="AO5131" s="9"/>
      <c r="AP5131" s="9"/>
      <c r="AQ5131" s="9"/>
      <c r="AR5131" s="9"/>
      <c r="AS5131" s="9"/>
      <c r="AT5131" s="9"/>
      <c r="AU5131" s="9"/>
      <c r="AV5131" s="9"/>
      <c r="AW5131" s="9"/>
      <c r="AX5131" s="9"/>
      <c r="AY5131" s="9"/>
      <c r="AZ5131" s="9"/>
      <c r="BA5131" s="9"/>
      <c r="BB5131" s="9"/>
      <c r="BC5131" s="9"/>
      <c r="BD5131" s="9"/>
      <c r="BE5131" s="9"/>
      <c r="BF5131" s="9"/>
      <c r="BG5131" s="9"/>
      <c r="BH5131" s="9"/>
      <c r="BI5131" s="9"/>
      <c r="BJ5131" s="9"/>
      <c r="BK5131" s="9"/>
      <c r="BL5131" s="9"/>
      <c r="BM5131" s="9"/>
      <c r="BN5131" s="9"/>
      <c r="BO5131" s="9"/>
      <c r="BP5131" s="9"/>
      <c r="BQ5131" s="9"/>
      <c r="BR5131" s="9"/>
      <c r="BS5131" s="9"/>
      <c r="BT5131" s="9"/>
      <c r="BU5131" s="9"/>
      <c r="BV5131" s="9"/>
      <c r="BW5131" s="9"/>
      <c r="BX5131" s="9"/>
      <c r="BY5131" s="9"/>
      <c r="BZ5131" s="9"/>
    </row>
    <row r="5132" spans="1:78">
      <c r="A5132" s="9"/>
      <c r="B5132" s="10"/>
      <c r="D5132" s="9"/>
      <c r="E5132" s="9"/>
      <c r="F5132" s="9"/>
      <c r="G5132" s="9"/>
    </row>
    <row r="5133" spans="1:78">
      <c r="A5133" s="9"/>
      <c r="B5133" s="10"/>
      <c r="D5133" s="9"/>
      <c r="E5133" s="9"/>
      <c r="F5133" s="9"/>
      <c r="G5133" s="9"/>
    </row>
    <row r="5134" spans="1:78">
      <c r="A5134" s="9"/>
      <c r="B5134" s="10"/>
      <c r="D5134" s="9"/>
      <c r="E5134" s="9"/>
      <c r="F5134" s="9"/>
      <c r="G5134" s="9"/>
    </row>
    <row r="5135" spans="1:78">
      <c r="A5135" s="9"/>
      <c r="B5135" s="10"/>
      <c r="D5135" s="9"/>
      <c r="E5135" s="9"/>
      <c r="F5135" s="9"/>
      <c r="G5135" s="9"/>
    </row>
    <row r="5136" spans="1:78">
      <c r="A5136" s="9"/>
      <c r="B5136" s="10"/>
      <c r="D5136" s="9"/>
      <c r="E5136" s="9"/>
      <c r="F5136" s="9"/>
      <c r="G5136" s="9"/>
    </row>
    <row r="5137" spans="1:7">
      <c r="A5137" s="9"/>
      <c r="B5137" s="10"/>
      <c r="D5137" s="9"/>
      <c r="E5137" s="9"/>
      <c r="F5137" s="9"/>
      <c r="G5137" s="9"/>
    </row>
    <row r="5138" spans="1:7">
      <c r="A5138" s="9"/>
      <c r="B5138" s="10"/>
      <c r="D5138" s="9"/>
      <c r="E5138" s="9"/>
      <c r="F5138" s="9"/>
      <c r="G5138" s="9"/>
    </row>
    <row r="5139" spans="1:7">
      <c r="A5139" s="9"/>
      <c r="B5139" s="10"/>
      <c r="D5139" s="9"/>
      <c r="E5139" s="9"/>
      <c r="F5139" s="9"/>
      <c r="G5139" s="9"/>
    </row>
    <row r="5140" spans="1:7">
      <c r="A5140" s="9"/>
      <c r="B5140" s="10"/>
      <c r="D5140" s="9"/>
      <c r="E5140" s="9"/>
      <c r="F5140" s="9"/>
      <c r="G5140" s="9"/>
    </row>
  </sheetData>
  <mergeCells count="7">
    <mergeCell ref="C1:G1"/>
    <mergeCell ref="C2:G2"/>
    <mergeCell ref="C6:C8"/>
    <mergeCell ref="D6:D8"/>
    <mergeCell ref="E6:E8"/>
    <mergeCell ref="F6:F8"/>
    <mergeCell ref="G6:G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73" fitToHeight="2" orientation="portrait" r:id="rId1"/>
  <rowBreaks count="1" manualBreakCount="1">
    <brk id="71" min="2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outlinePr summaryBelow="0" summaryRight="0"/>
    <pageSetUpPr autoPageBreaks="0"/>
  </sheetPr>
  <dimension ref="A1:O2476"/>
  <sheetViews>
    <sheetView showGridLines="0" showOutlineSymbols="0" view="pageBreakPreview" topLeftCell="A1501" zoomScaleNormal="100" zoomScaleSheetLayoutView="100" workbookViewId="0">
      <selection activeCell="D1479" sqref="D1479:J1479"/>
    </sheetView>
  </sheetViews>
  <sheetFormatPr baseColWidth="10" defaultColWidth="11.42578125" defaultRowHeight="12.75" customHeight="1"/>
  <cols>
    <col min="1" max="1" width="1.5703125" style="40" customWidth="1"/>
    <col min="2" max="2" width="4.28515625" style="40" customWidth="1"/>
    <col min="3" max="3" width="7.28515625" style="40" customWidth="1"/>
    <col min="4" max="4" width="2.28515625" style="40" customWidth="1"/>
    <col min="5" max="5" width="3" style="40" customWidth="1"/>
    <col min="6" max="6" width="8" style="40" customWidth="1"/>
    <col min="7" max="7" width="9.42578125" style="40" customWidth="1"/>
    <col min="8" max="8" width="10.42578125" style="40" customWidth="1"/>
    <col min="9" max="9" width="2.7109375" style="40" customWidth="1"/>
    <col min="10" max="10" width="10.42578125" style="40" customWidth="1"/>
    <col min="11" max="11" width="5.7109375" style="40" customWidth="1"/>
    <col min="12" max="12" width="8" style="40" customWidth="1"/>
    <col min="13" max="13" width="9.28515625" style="40" customWidth="1"/>
    <col min="14" max="14" width="9.7109375" style="40" customWidth="1"/>
    <col min="15" max="15" width="11.5703125" style="40" customWidth="1"/>
    <col min="16" max="16" width="1.28515625" style="40" customWidth="1"/>
    <col min="17" max="256" width="6.7109375" style="40" customWidth="1"/>
    <col min="257" max="257" width="5.7109375" style="40" customWidth="1"/>
    <col min="258" max="258" width="4.28515625" style="40" customWidth="1"/>
    <col min="259" max="259" width="7.28515625" style="40" customWidth="1"/>
    <col min="260" max="260" width="2.28515625" style="40" customWidth="1"/>
    <col min="261" max="261" width="3" style="40" customWidth="1"/>
    <col min="262" max="262" width="5.28515625" style="40" customWidth="1"/>
    <col min="263" max="263" width="10.28515625" style="40" customWidth="1"/>
    <col min="264" max="264" width="10.42578125" style="40" customWidth="1"/>
    <col min="265" max="265" width="2.7109375" style="40" customWidth="1"/>
    <col min="266" max="266" width="8" style="40" customWidth="1"/>
    <col min="267" max="267" width="5.7109375" style="40" customWidth="1"/>
    <col min="268" max="268" width="8" style="40" customWidth="1"/>
    <col min="269" max="270" width="9.28515625" style="40" customWidth="1"/>
    <col min="271" max="271" width="11.5703125" style="40" customWidth="1"/>
    <col min="272" max="512" width="6.7109375" style="40" customWidth="1"/>
    <col min="513" max="513" width="5.7109375" style="40" customWidth="1"/>
    <col min="514" max="514" width="4.28515625" style="40" customWidth="1"/>
    <col min="515" max="515" width="7.28515625" style="40" customWidth="1"/>
    <col min="516" max="516" width="2.28515625" style="40" customWidth="1"/>
    <col min="517" max="517" width="3" style="40" customWidth="1"/>
    <col min="518" max="518" width="5.28515625" style="40" customWidth="1"/>
    <col min="519" max="519" width="10.28515625" style="40" customWidth="1"/>
    <col min="520" max="520" width="10.42578125" style="40" customWidth="1"/>
    <col min="521" max="521" width="2.7109375" style="40" customWidth="1"/>
    <col min="522" max="522" width="8" style="40" customWidth="1"/>
    <col min="523" max="523" width="5.7109375" style="40" customWidth="1"/>
    <col min="524" max="524" width="8" style="40" customWidth="1"/>
    <col min="525" max="526" width="9.28515625" style="40" customWidth="1"/>
    <col min="527" max="527" width="11.5703125" style="40" customWidth="1"/>
    <col min="528" max="768" width="6.7109375" style="40" customWidth="1"/>
    <col min="769" max="769" width="5.7109375" style="40" customWidth="1"/>
    <col min="770" max="770" width="4.28515625" style="40" customWidth="1"/>
    <col min="771" max="771" width="7.28515625" style="40" customWidth="1"/>
    <col min="772" max="772" width="2.28515625" style="40" customWidth="1"/>
    <col min="773" max="773" width="3" style="40" customWidth="1"/>
    <col min="774" max="774" width="5.28515625" style="40" customWidth="1"/>
    <col min="775" max="775" width="10.28515625" style="40" customWidth="1"/>
    <col min="776" max="776" width="10.42578125" style="40" customWidth="1"/>
    <col min="777" max="777" width="2.7109375" style="40" customWidth="1"/>
    <col min="778" max="778" width="8" style="40" customWidth="1"/>
    <col min="779" max="779" width="5.7109375" style="40" customWidth="1"/>
    <col min="780" max="780" width="8" style="40" customWidth="1"/>
    <col min="781" max="782" width="9.28515625" style="40" customWidth="1"/>
    <col min="783" max="783" width="11.5703125" style="40" customWidth="1"/>
    <col min="784" max="1024" width="6.7109375" style="40" customWidth="1"/>
    <col min="1025" max="1025" width="5.7109375" style="40" customWidth="1"/>
    <col min="1026" max="1026" width="4.28515625" style="40" customWidth="1"/>
    <col min="1027" max="1027" width="7.28515625" style="40" customWidth="1"/>
    <col min="1028" max="1028" width="2.28515625" style="40" customWidth="1"/>
    <col min="1029" max="1029" width="3" style="40" customWidth="1"/>
    <col min="1030" max="1030" width="5.28515625" style="40" customWidth="1"/>
    <col min="1031" max="1031" width="10.28515625" style="40" customWidth="1"/>
    <col min="1032" max="1032" width="10.42578125" style="40" customWidth="1"/>
    <col min="1033" max="1033" width="2.7109375" style="40" customWidth="1"/>
    <col min="1034" max="1034" width="8" style="40" customWidth="1"/>
    <col min="1035" max="1035" width="5.7109375" style="40" customWidth="1"/>
    <col min="1036" max="1036" width="8" style="40" customWidth="1"/>
    <col min="1037" max="1038" width="9.28515625" style="40" customWidth="1"/>
    <col min="1039" max="1039" width="11.5703125" style="40" customWidth="1"/>
    <col min="1040" max="1280" width="6.7109375" style="40" customWidth="1"/>
    <col min="1281" max="1281" width="5.7109375" style="40" customWidth="1"/>
    <col min="1282" max="1282" width="4.28515625" style="40" customWidth="1"/>
    <col min="1283" max="1283" width="7.28515625" style="40" customWidth="1"/>
    <col min="1284" max="1284" width="2.28515625" style="40" customWidth="1"/>
    <col min="1285" max="1285" width="3" style="40" customWidth="1"/>
    <col min="1286" max="1286" width="5.28515625" style="40" customWidth="1"/>
    <col min="1287" max="1287" width="10.28515625" style="40" customWidth="1"/>
    <col min="1288" max="1288" width="10.42578125" style="40" customWidth="1"/>
    <col min="1289" max="1289" width="2.7109375" style="40" customWidth="1"/>
    <col min="1290" max="1290" width="8" style="40" customWidth="1"/>
    <col min="1291" max="1291" width="5.7109375" style="40" customWidth="1"/>
    <col min="1292" max="1292" width="8" style="40" customWidth="1"/>
    <col min="1293" max="1294" width="9.28515625" style="40" customWidth="1"/>
    <col min="1295" max="1295" width="11.5703125" style="40" customWidth="1"/>
    <col min="1296" max="1536" width="6.7109375" style="40" customWidth="1"/>
    <col min="1537" max="1537" width="5.7109375" style="40" customWidth="1"/>
    <col min="1538" max="1538" width="4.28515625" style="40" customWidth="1"/>
    <col min="1539" max="1539" width="7.28515625" style="40" customWidth="1"/>
    <col min="1540" max="1540" width="2.28515625" style="40" customWidth="1"/>
    <col min="1541" max="1541" width="3" style="40" customWidth="1"/>
    <col min="1542" max="1542" width="5.28515625" style="40" customWidth="1"/>
    <col min="1543" max="1543" width="10.28515625" style="40" customWidth="1"/>
    <col min="1544" max="1544" width="10.42578125" style="40" customWidth="1"/>
    <col min="1545" max="1545" width="2.7109375" style="40" customWidth="1"/>
    <col min="1546" max="1546" width="8" style="40" customWidth="1"/>
    <col min="1547" max="1547" width="5.7109375" style="40" customWidth="1"/>
    <col min="1548" max="1548" width="8" style="40" customWidth="1"/>
    <col min="1549" max="1550" width="9.28515625" style="40" customWidth="1"/>
    <col min="1551" max="1551" width="11.5703125" style="40" customWidth="1"/>
    <col min="1552" max="1792" width="6.7109375" style="40" customWidth="1"/>
    <col min="1793" max="1793" width="5.7109375" style="40" customWidth="1"/>
    <col min="1794" max="1794" width="4.28515625" style="40" customWidth="1"/>
    <col min="1795" max="1795" width="7.28515625" style="40" customWidth="1"/>
    <col min="1796" max="1796" width="2.28515625" style="40" customWidth="1"/>
    <col min="1797" max="1797" width="3" style="40" customWidth="1"/>
    <col min="1798" max="1798" width="5.28515625" style="40" customWidth="1"/>
    <col min="1799" max="1799" width="10.28515625" style="40" customWidth="1"/>
    <col min="1800" max="1800" width="10.42578125" style="40" customWidth="1"/>
    <col min="1801" max="1801" width="2.7109375" style="40" customWidth="1"/>
    <col min="1802" max="1802" width="8" style="40" customWidth="1"/>
    <col min="1803" max="1803" width="5.7109375" style="40" customWidth="1"/>
    <col min="1804" max="1804" width="8" style="40" customWidth="1"/>
    <col min="1805" max="1806" width="9.28515625" style="40" customWidth="1"/>
    <col min="1807" max="1807" width="11.5703125" style="40" customWidth="1"/>
    <col min="1808" max="2048" width="6.7109375" style="40" customWidth="1"/>
    <col min="2049" max="2049" width="5.7109375" style="40" customWidth="1"/>
    <col min="2050" max="2050" width="4.28515625" style="40" customWidth="1"/>
    <col min="2051" max="2051" width="7.28515625" style="40" customWidth="1"/>
    <col min="2052" max="2052" width="2.28515625" style="40" customWidth="1"/>
    <col min="2053" max="2053" width="3" style="40" customWidth="1"/>
    <col min="2054" max="2054" width="5.28515625" style="40" customWidth="1"/>
    <col min="2055" max="2055" width="10.28515625" style="40" customWidth="1"/>
    <col min="2056" max="2056" width="10.42578125" style="40" customWidth="1"/>
    <col min="2057" max="2057" width="2.7109375" style="40" customWidth="1"/>
    <col min="2058" max="2058" width="8" style="40" customWidth="1"/>
    <col min="2059" max="2059" width="5.7109375" style="40" customWidth="1"/>
    <col min="2060" max="2060" width="8" style="40" customWidth="1"/>
    <col min="2061" max="2062" width="9.28515625" style="40" customWidth="1"/>
    <col min="2063" max="2063" width="11.5703125" style="40" customWidth="1"/>
    <col min="2064" max="2304" width="6.7109375" style="40" customWidth="1"/>
    <col min="2305" max="2305" width="5.7109375" style="40" customWidth="1"/>
    <col min="2306" max="2306" width="4.28515625" style="40" customWidth="1"/>
    <col min="2307" max="2307" width="7.28515625" style="40" customWidth="1"/>
    <col min="2308" max="2308" width="2.28515625" style="40" customWidth="1"/>
    <col min="2309" max="2309" width="3" style="40" customWidth="1"/>
    <col min="2310" max="2310" width="5.28515625" style="40" customWidth="1"/>
    <col min="2311" max="2311" width="10.28515625" style="40" customWidth="1"/>
    <col min="2312" max="2312" width="10.42578125" style="40" customWidth="1"/>
    <col min="2313" max="2313" width="2.7109375" style="40" customWidth="1"/>
    <col min="2314" max="2314" width="8" style="40" customWidth="1"/>
    <col min="2315" max="2315" width="5.7109375" style="40" customWidth="1"/>
    <col min="2316" max="2316" width="8" style="40" customWidth="1"/>
    <col min="2317" max="2318" width="9.28515625" style="40" customWidth="1"/>
    <col min="2319" max="2319" width="11.5703125" style="40" customWidth="1"/>
    <col min="2320" max="2560" width="6.7109375" style="40" customWidth="1"/>
    <col min="2561" max="2561" width="5.7109375" style="40" customWidth="1"/>
    <col min="2562" max="2562" width="4.28515625" style="40" customWidth="1"/>
    <col min="2563" max="2563" width="7.28515625" style="40" customWidth="1"/>
    <col min="2564" max="2564" width="2.28515625" style="40" customWidth="1"/>
    <col min="2565" max="2565" width="3" style="40" customWidth="1"/>
    <col min="2566" max="2566" width="5.28515625" style="40" customWidth="1"/>
    <col min="2567" max="2567" width="10.28515625" style="40" customWidth="1"/>
    <col min="2568" max="2568" width="10.42578125" style="40" customWidth="1"/>
    <col min="2569" max="2569" width="2.7109375" style="40" customWidth="1"/>
    <col min="2570" max="2570" width="8" style="40" customWidth="1"/>
    <col min="2571" max="2571" width="5.7109375" style="40" customWidth="1"/>
    <col min="2572" max="2572" width="8" style="40" customWidth="1"/>
    <col min="2573" max="2574" width="9.28515625" style="40" customWidth="1"/>
    <col min="2575" max="2575" width="11.5703125" style="40" customWidth="1"/>
    <col min="2576" max="2816" width="6.7109375" style="40" customWidth="1"/>
    <col min="2817" max="2817" width="5.7109375" style="40" customWidth="1"/>
    <col min="2818" max="2818" width="4.28515625" style="40" customWidth="1"/>
    <col min="2819" max="2819" width="7.28515625" style="40" customWidth="1"/>
    <col min="2820" max="2820" width="2.28515625" style="40" customWidth="1"/>
    <col min="2821" max="2821" width="3" style="40" customWidth="1"/>
    <col min="2822" max="2822" width="5.28515625" style="40" customWidth="1"/>
    <col min="2823" max="2823" width="10.28515625" style="40" customWidth="1"/>
    <col min="2824" max="2824" width="10.42578125" style="40" customWidth="1"/>
    <col min="2825" max="2825" width="2.7109375" style="40" customWidth="1"/>
    <col min="2826" max="2826" width="8" style="40" customWidth="1"/>
    <col min="2827" max="2827" width="5.7109375" style="40" customWidth="1"/>
    <col min="2828" max="2828" width="8" style="40" customWidth="1"/>
    <col min="2829" max="2830" width="9.28515625" style="40" customWidth="1"/>
    <col min="2831" max="2831" width="11.5703125" style="40" customWidth="1"/>
    <col min="2832" max="3072" width="6.7109375" style="40" customWidth="1"/>
    <col min="3073" max="3073" width="5.7109375" style="40" customWidth="1"/>
    <col min="3074" max="3074" width="4.28515625" style="40" customWidth="1"/>
    <col min="3075" max="3075" width="7.28515625" style="40" customWidth="1"/>
    <col min="3076" max="3076" width="2.28515625" style="40" customWidth="1"/>
    <col min="3077" max="3077" width="3" style="40" customWidth="1"/>
    <col min="3078" max="3078" width="5.28515625" style="40" customWidth="1"/>
    <col min="3079" max="3079" width="10.28515625" style="40" customWidth="1"/>
    <col min="3080" max="3080" width="10.42578125" style="40" customWidth="1"/>
    <col min="3081" max="3081" width="2.7109375" style="40" customWidth="1"/>
    <col min="3082" max="3082" width="8" style="40" customWidth="1"/>
    <col min="3083" max="3083" width="5.7109375" style="40" customWidth="1"/>
    <col min="3084" max="3084" width="8" style="40" customWidth="1"/>
    <col min="3085" max="3086" width="9.28515625" style="40" customWidth="1"/>
    <col min="3087" max="3087" width="11.5703125" style="40" customWidth="1"/>
    <col min="3088" max="3328" width="6.7109375" style="40" customWidth="1"/>
    <col min="3329" max="3329" width="5.7109375" style="40" customWidth="1"/>
    <col min="3330" max="3330" width="4.28515625" style="40" customWidth="1"/>
    <col min="3331" max="3331" width="7.28515625" style="40" customWidth="1"/>
    <col min="3332" max="3332" width="2.28515625" style="40" customWidth="1"/>
    <col min="3333" max="3333" width="3" style="40" customWidth="1"/>
    <col min="3334" max="3334" width="5.28515625" style="40" customWidth="1"/>
    <col min="3335" max="3335" width="10.28515625" style="40" customWidth="1"/>
    <col min="3336" max="3336" width="10.42578125" style="40" customWidth="1"/>
    <col min="3337" max="3337" width="2.7109375" style="40" customWidth="1"/>
    <col min="3338" max="3338" width="8" style="40" customWidth="1"/>
    <col min="3339" max="3339" width="5.7109375" style="40" customWidth="1"/>
    <col min="3340" max="3340" width="8" style="40" customWidth="1"/>
    <col min="3341" max="3342" width="9.28515625" style="40" customWidth="1"/>
    <col min="3343" max="3343" width="11.5703125" style="40" customWidth="1"/>
    <col min="3344" max="3584" width="6.7109375" style="40" customWidth="1"/>
    <col min="3585" max="3585" width="5.7109375" style="40" customWidth="1"/>
    <col min="3586" max="3586" width="4.28515625" style="40" customWidth="1"/>
    <col min="3587" max="3587" width="7.28515625" style="40" customWidth="1"/>
    <col min="3588" max="3588" width="2.28515625" style="40" customWidth="1"/>
    <col min="3589" max="3589" width="3" style="40" customWidth="1"/>
    <col min="3590" max="3590" width="5.28515625" style="40" customWidth="1"/>
    <col min="3591" max="3591" width="10.28515625" style="40" customWidth="1"/>
    <col min="3592" max="3592" width="10.42578125" style="40" customWidth="1"/>
    <col min="3593" max="3593" width="2.7109375" style="40" customWidth="1"/>
    <col min="3594" max="3594" width="8" style="40" customWidth="1"/>
    <col min="3595" max="3595" width="5.7109375" style="40" customWidth="1"/>
    <col min="3596" max="3596" width="8" style="40" customWidth="1"/>
    <col min="3597" max="3598" width="9.28515625" style="40" customWidth="1"/>
    <col min="3599" max="3599" width="11.5703125" style="40" customWidth="1"/>
    <col min="3600" max="3840" width="6.7109375" style="40" customWidth="1"/>
    <col min="3841" max="3841" width="5.7109375" style="40" customWidth="1"/>
    <col min="3842" max="3842" width="4.28515625" style="40" customWidth="1"/>
    <col min="3843" max="3843" width="7.28515625" style="40" customWidth="1"/>
    <col min="3844" max="3844" width="2.28515625" style="40" customWidth="1"/>
    <col min="3845" max="3845" width="3" style="40" customWidth="1"/>
    <col min="3846" max="3846" width="5.28515625" style="40" customWidth="1"/>
    <col min="3847" max="3847" width="10.28515625" style="40" customWidth="1"/>
    <col min="3848" max="3848" width="10.42578125" style="40" customWidth="1"/>
    <col min="3849" max="3849" width="2.7109375" style="40" customWidth="1"/>
    <col min="3850" max="3850" width="8" style="40" customWidth="1"/>
    <col min="3851" max="3851" width="5.7109375" style="40" customWidth="1"/>
    <col min="3852" max="3852" width="8" style="40" customWidth="1"/>
    <col min="3853" max="3854" width="9.28515625" style="40" customWidth="1"/>
    <col min="3855" max="3855" width="11.5703125" style="40" customWidth="1"/>
    <col min="3856" max="4096" width="6.7109375" style="40" customWidth="1"/>
    <col min="4097" max="4097" width="5.7109375" style="40" customWidth="1"/>
    <col min="4098" max="4098" width="4.28515625" style="40" customWidth="1"/>
    <col min="4099" max="4099" width="7.28515625" style="40" customWidth="1"/>
    <col min="4100" max="4100" width="2.28515625" style="40" customWidth="1"/>
    <col min="4101" max="4101" width="3" style="40" customWidth="1"/>
    <col min="4102" max="4102" width="5.28515625" style="40" customWidth="1"/>
    <col min="4103" max="4103" width="10.28515625" style="40" customWidth="1"/>
    <col min="4104" max="4104" width="10.42578125" style="40" customWidth="1"/>
    <col min="4105" max="4105" width="2.7109375" style="40" customWidth="1"/>
    <col min="4106" max="4106" width="8" style="40" customWidth="1"/>
    <col min="4107" max="4107" width="5.7109375" style="40" customWidth="1"/>
    <col min="4108" max="4108" width="8" style="40" customWidth="1"/>
    <col min="4109" max="4110" width="9.28515625" style="40" customWidth="1"/>
    <col min="4111" max="4111" width="11.5703125" style="40" customWidth="1"/>
    <col min="4112" max="4352" width="6.7109375" style="40" customWidth="1"/>
    <col min="4353" max="4353" width="5.7109375" style="40" customWidth="1"/>
    <col min="4354" max="4354" width="4.28515625" style="40" customWidth="1"/>
    <col min="4355" max="4355" width="7.28515625" style="40" customWidth="1"/>
    <col min="4356" max="4356" width="2.28515625" style="40" customWidth="1"/>
    <col min="4357" max="4357" width="3" style="40" customWidth="1"/>
    <col min="4358" max="4358" width="5.28515625" style="40" customWidth="1"/>
    <col min="4359" max="4359" width="10.28515625" style="40" customWidth="1"/>
    <col min="4360" max="4360" width="10.42578125" style="40" customWidth="1"/>
    <col min="4361" max="4361" width="2.7109375" style="40" customWidth="1"/>
    <col min="4362" max="4362" width="8" style="40" customWidth="1"/>
    <col min="4363" max="4363" width="5.7109375" style="40" customWidth="1"/>
    <col min="4364" max="4364" width="8" style="40" customWidth="1"/>
    <col min="4365" max="4366" width="9.28515625" style="40" customWidth="1"/>
    <col min="4367" max="4367" width="11.5703125" style="40" customWidth="1"/>
    <col min="4368" max="4608" width="6.7109375" style="40" customWidth="1"/>
    <col min="4609" max="4609" width="5.7109375" style="40" customWidth="1"/>
    <col min="4610" max="4610" width="4.28515625" style="40" customWidth="1"/>
    <col min="4611" max="4611" width="7.28515625" style="40" customWidth="1"/>
    <col min="4612" max="4612" width="2.28515625" style="40" customWidth="1"/>
    <col min="4613" max="4613" width="3" style="40" customWidth="1"/>
    <col min="4614" max="4614" width="5.28515625" style="40" customWidth="1"/>
    <col min="4615" max="4615" width="10.28515625" style="40" customWidth="1"/>
    <col min="4616" max="4616" width="10.42578125" style="40" customWidth="1"/>
    <col min="4617" max="4617" width="2.7109375" style="40" customWidth="1"/>
    <col min="4618" max="4618" width="8" style="40" customWidth="1"/>
    <col min="4619" max="4619" width="5.7109375" style="40" customWidth="1"/>
    <col min="4620" max="4620" width="8" style="40" customWidth="1"/>
    <col min="4621" max="4622" width="9.28515625" style="40" customWidth="1"/>
    <col min="4623" max="4623" width="11.5703125" style="40" customWidth="1"/>
    <col min="4624" max="4864" width="6.7109375" style="40" customWidth="1"/>
    <col min="4865" max="4865" width="5.7109375" style="40" customWidth="1"/>
    <col min="4866" max="4866" width="4.28515625" style="40" customWidth="1"/>
    <col min="4867" max="4867" width="7.28515625" style="40" customWidth="1"/>
    <col min="4868" max="4868" width="2.28515625" style="40" customWidth="1"/>
    <col min="4869" max="4869" width="3" style="40" customWidth="1"/>
    <col min="4870" max="4870" width="5.28515625" style="40" customWidth="1"/>
    <col min="4871" max="4871" width="10.28515625" style="40" customWidth="1"/>
    <col min="4872" max="4872" width="10.42578125" style="40" customWidth="1"/>
    <col min="4873" max="4873" width="2.7109375" style="40" customWidth="1"/>
    <col min="4874" max="4874" width="8" style="40" customWidth="1"/>
    <col min="4875" max="4875" width="5.7109375" style="40" customWidth="1"/>
    <col min="4876" max="4876" width="8" style="40" customWidth="1"/>
    <col min="4877" max="4878" width="9.28515625" style="40" customWidth="1"/>
    <col min="4879" max="4879" width="11.5703125" style="40" customWidth="1"/>
    <col min="4880" max="5120" width="6.7109375" style="40" customWidth="1"/>
    <col min="5121" max="5121" width="5.7109375" style="40" customWidth="1"/>
    <col min="5122" max="5122" width="4.28515625" style="40" customWidth="1"/>
    <col min="5123" max="5123" width="7.28515625" style="40" customWidth="1"/>
    <col min="5124" max="5124" width="2.28515625" style="40" customWidth="1"/>
    <col min="5125" max="5125" width="3" style="40" customWidth="1"/>
    <col min="5126" max="5126" width="5.28515625" style="40" customWidth="1"/>
    <col min="5127" max="5127" width="10.28515625" style="40" customWidth="1"/>
    <col min="5128" max="5128" width="10.42578125" style="40" customWidth="1"/>
    <col min="5129" max="5129" width="2.7109375" style="40" customWidth="1"/>
    <col min="5130" max="5130" width="8" style="40" customWidth="1"/>
    <col min="5131" max="5131" width="5.7109375" style="40" customWidth="1"/>
    <col min="5132" max="5132" width="8" style="40" customWidth="1"/>
    <col min="5133" max="5134" width="9.28515625" style="40" customWidth="1"/>
    <col min="5135" max="5135" width="11.5703125" style="40" customWidth="1"/>
    <col min="5136" max="5376" width="6.7109375" style="40" customWidth="1"/>
    <col min="5377" max="5377" width="5.7109375" style="40" customWidth="1"/>
    <col min="5378" max="5378" width="4.28515625" style="40" customWidth="1"/>
    <col min="5379" max="5379" width="7.28515625" style="40" customWidth="1"/>
    <col min="5380" max="5380" width="2.28515625" style="40" customWidth="1"/>
    <col min="5381" max="5381" width="3" style="40" customWidth="1"/>
    <col min="5382" max="5382" width="5.28515625" style="40" customWidth="1"/>
    <col min="5383" max="5383" width="10.28515625" style="40" customWidth="1"/>
    <col min="5384" max="5384" width="10.42578125" style="40" customWidth="1"/>
    <col min="5385" max="5385" width="2.7109375" style="40" customWidth="1"/>
    <col min="5386" max="5386" width="8" style="40" customWidth="1"/>
    <col min="5387" max="5387" width="5.7109375" style="40" customWidth="1"/>
    <col min="5388" max="5388" width="8" style="40" customWidth="1"/>
    <col min="5389" max="5390" width="9.28515625" style="40" customWidth="1"/>
    <col min="5391" max="5391" width="11.5703125" style="40" customWidth="1"/>
    <col min="5392" max="5632" width="6.7109375" style="40" customWidth="1"/>
    <col min="5633" max="5633" width="5.7109375" style="40" customWidth="1"/>
    <col min="5634" max="5634" width="4.28515625" style="40" customWidth="1"/>
    <col min="5635" max="5635" width="7.28515625" style="40" customWidth="1"/>
    <col min="5636" max="5636" width="2.28515625" style="40" customWidth="1"/>
    <col min="5637" max="5637" width="3" style="40" customWidth="1"/>
    <col min="5638" max="5638" width="5.28515625" style="40" customWidth="1"/>
    <col min="5639" max="5639" width="10.28515625" style="40" customWidth="1"/>
    <col min="5640" max="5640" width="10.42578125" style="40" customWidth="1"/>
    <col min="5641" max="5641" width="2.7109375" style="40" customWidth="1"/>
    <col min="5642" max="5642" width="8" style="40" customWidth="1"/>
    <col min="5643" max="5643" width="5.7109375" style="40" customWidth="1"/>
    <col min="5644" max="5644" width="8" style="40" customWidth="1"/>
    <col min="5645" max="5646" width="9.28515625" style="40" customWidth="1"/>
    <col min="5647" max="5647" width="11.5703125" style="40" customWidth="1"/>
    <col min="5648" max="5888" width="6.7109375" style="40" customWidth="1"/>
    <col min="5889" max="5889" width="5.7109375" style="40" customWidth="1"/>
    <col min="5890" max="5890" width="4.28515625" style="40" customWidth="1"/>
    <col min="5891" max="5891" width="7.28515625" style="40" customWidth="1"/>
    <col min="5892" max="5892" width="2.28515625" style="40" customWidth="1"/>
    <col min="5893" max="5893" width="3" style="40" customWidth="1"/>
    <col min="5894" max="5894" width="5.28515625" style="40" customWidth="1"/>
    <col min="5895" max="5895" width="10.28515625" style="40" customWidth="1"/>
    <col min="5896" max="5896" width="10.42578125" style="40" customWidth="1"/>
    <col min="5897" max="5897" width="2.7109375" style="40" customWidth="1"/>
    <col min="5898" max="5898" width="8" style="40" customWidth="1"/>
    <col min="5899" max="5899" width="5.7109375" style="40" customWidth="1"/>
    <col min="5900" max="5900" width="8" style="40" customWidth="1"/>
    <col min="5901" max="5902" width="9.28515625" style="40" customWidth="1"/>
    <col min="5903" max="5903" width="11.5703125" style="40" customWidth="1"/>
    <col min="5904" max="6144" width="6.7109375" style="40" customWidth="1"/>
    <col min="6145" max="6145" width="5.7109375" style="40" customWidth="1"/>
    <col min="6146" max="6146" width="4.28515625" style="40" customWidth="1"/>
    <col min="6147" max="6147" width="7.28515625" style="40" customWidth="1"/>
    <col min="6148" max="6148" width="2.28515625" style="40" customWidth="1"/>
    <col min="6149" max="6149" width="3" style="40" customWidth="1"/>
    <col min="6150" max="6150" width="5.28515625" style="40" customWidth="1"/>
    <col min="6151" max="6151" width="10.28515625" style="40" customWidth="1"/>
    <col min="6152" max="6152" width="10.42578125" style="40" customWidth="1"/>
    <col min="6153" max="6153" width="2.7109375" style="40" customWidth="1"/>
    <col min="6154" max="6154" width="8" style="40" customWidth="1"/>
    <col min="6155" max="6155" width="5.7109375" style="40" customWidth="1"/>
    <col min="6156" max="6156" width="8" style="40" customWidth="1"/>
    <col min="6157" max="6158" width="9.28515625" style="40" customWidth="1"/>
    <col min="6159" max="6159" width="11.5703125" style="40" customWidth="1"/>
    <col min="6160" max="6400" width="6.7109375" style="40" customWidth="1"/>
    <col min="6401" max="6401" width="5.7109375" style="40" customWidth="1"/>
    <col min="6402" max="6402" width="4.28515625" style="40" customWidth="1"/>
    <col min="6403" max="6403" width="7.28515625" style="40" customWidth="1"/>
    <col min="6404" max="6404" width="2.28515625" style="40" customWidth="1"/>
    <col min="6405" max="6405" width="3" style="40" customWidth="1"/>
    <col min="6406" max="6406" width="5.28515625" style="40" customWidth="1"/>
    <col min="6407" max="6407" width="10.28515625" style="40" customWidth="1"/>
    <col min="6408" max="6408" width="10.42578125" style="40" customWidth="1"/>
    <col min="6409" max="6409" width="2.7109375" style="40" customWidth="1"/>
    <col min="6410" max="6410" width="8" style="40" customWidth="1"/>
    <col min="6411" max="6411" width="5.7109375" style="40" customWidth="1"/>
    <col min="6412" max="6412" width="8" style="40" customWidth="1"/>
    <col min="6413" max="6414" width="9.28515625" style="40" customWidth="1"/>
    <col min="6415" max="6415" width="11.5703125" style="40" customWidth="1"/>
    <col min="6416" max="6656" width="6.7109375" style="40" customWidth="1"/>
    <col min="6657" max="6657" width="5.7109375" style="40" customWidth="1"/>
    <col min="6658" max="6658" width="4.28515625" style="40" customWidth="1"/>
    <col min="6659" max="6659" width="7.28515625" style="40" customWidth="1"/>
    <col min="6660" max="6660" width="2.28515625" style="40" customWidth="1"/>
    <col min="6661" max="6661" width="3" style="40" customWidth="1"/>
    <col min="6662" max="6662" width="5.28515625" style="40" customWidth="1"/>
    <col min="6663" max="6663" width="10.28515625" style="40" customWidth="1"/>
    <col min="6664" max="6664" width="10.42578125" style="40" customWidth="1"/>
    <col min="6665" max="6665" width="2.7109375" style="40" customWidth="1"/>
    <col min="6666" max="6666" width="8" style="40" customWidth="1"/>
    <col min="6667" max="6667" width="5.7109375" style="40" customWidth="1"/>
    <col min="6668" max="6668" width="8" style="40" customWidth="1"/>
    <col min="6669" max="6670" width="9.28515625" style="40" customWidth="1"/>
    <col min="6671" max="6671" width="11.5703125" style="40" customWidth="1"/>
    <col min="6672" max="6912" width="6.7109375" style="40" customWidth="1"/>
    <col min="6913" max="6913" width="5.7109375" style="40" customWidth="1"/>
    <col min="6914" max="6914" width="4.28515625" style="40" customWidth="1"/>
    <col min="6915" max="6915" width="7.28515625" style="40" customWidth="1"/>
    <col min="6916" max="6916" width="2.28515625" style="40" customWidth="1"/>
    <col min="6917" max="6917" width="3" style="40" customWidth="1"/>
    <col min="6918" max="6918" width="5.28515625" style="40" customWidth="1"/>
    <col min="6919" max="6919" width="10.28515625" style="40" customWidth="1"/>
    <col min="6920" max="6920" width="10.42578125" style="40" customWidth="1"/>
    <col min="6921" max="6921" width="2.7109375" style="40" customWidth="1"/>
    <col min="6922" max="6922" width="8" style="40" customWidth="1"/>
    <col min="6923" max="6923" width="5.7109375" style="40" customWidth="1"/>
    <col min="6924" max="6924" width="8" style="40" customWidth="1"/>
    <col min="6925" max="6926" width="9.28515625" style="40" customWidth="1"/>
    <col min="6927" max="6927" width="11.5703125" style="40" customWidth="1"/>
    <col min="6928" max="7168" width="6.7109375" style="40" customWidth="1"/>
    <col min="7169" max="7169" width="5.7109375" style="40" customWidth="1"/>
    <col min="7170" max="7170" width="4.28515625" style="40" customWidth="1"/>
    <col min="7171" max="7171" width="7.28515625" style="40" customWidth="1"/>
    <col min="7172" max="7172" width="2.28515625" style="40" customWidth="1"/>
    <col min="7173" max="7173" width="3" style="40" customWidth="1"/>
    <col min="7174" max="7174" width="5.28515625" style="40" customWidth="1"/>
    <col min="7175" max="7175" width="10.28515625" style="40" customWidth="1"/>
    <col min="7176" max="7176" width="10.42578125" style="40" customWidth="1"/>
    <col min="7177" max="7177" width="2.7109375" style="40" customWidth="1"/>
    <col min="7178" max="7178" width="8" style="40" customWidth="1"/>
    <col min="7179" max="7179" width="5.7109375" style="40" customWidth="1"/>
    <col min="7180" max="7180" width="8" style="40" customWidth="1"/>
    <col min="7181" max="7182" width="9.28515625" style="40" customWidth="1"/>
    <col min="7183" max="7183" width="11.5703125" style="40" customWidth="1"/>
    <col min="7184" max="7424" width="6.7109375" style="40" customWidth="1"/>
    <col min="7425" max="7425" width="5.7109375" style="40" customWidth="1"/>
    <col min="7426" max="7426" width="4.28515625" style="40" customWidth="1"/>
    <col min="7427" max="7427" width="7.28515625" style="40" customWidth="1"/>
    <col min="7428" max="7428" width="2.28515625" style="40" customWidth="1"/>
    <col min="7429" max="7429" width="3" style="40" customWidth="1"/>
    <col min="7430" max="7430" width="5.28515625" style="40" customWidth="1"/>
    <col min="7431" max="7431" width="10.28515625" style="40" customWidth="1"/>
    <col min="7432" max="7432" width="10.42578125" style="40" customWidth="1"/>
    <col min="7433" max="7433" width="2.7109375" style="40" customWidth="1"/>
    <col min="7434" max="7434" width="8" style="40" customWidth="1"/>
    <col min="7435" max="7435" width="5.7109375" style="40" customWidth="1"/>
    <col min="7436" max="7436" width="8" style="40" customWidth="1"/>
    <col min="7437" max="7438" width="9.28515625" style="40" customWidth="1"/>
    <col min="7439" max="7439" width="11.5703125" style="40" customWidth="1"/>
    <col min="7440" max="7680" width="6.7109375" style="40" customWidth="1"/>
    <col min="7681" max="7681" width="5.7109375" style="40" customWidth="1"/>
    <col min="7682" max="7682" width="4.28515625" style="40" customWidth="1"/>
    <col min="7683" max="7683" width="7.28515625" style="40" customWidth="1"/>
    <col min="7684" max="7684" width="2.28515625" style="40" customWidth="1"/>
    <col min="7685" max="7685" width="3" style="40" customWidth="1"/>
    <col min="7686" max="7686" width="5.28515625" style="40" customWidth="1"/>
    <col min="7687" max="7687" width="10.28515625" style="40" customWidth="1"/>
    <col min="7688" max="7688" width="10.42578125" style="40" customWidth="1"/>
    <col min="7689" max="7689" width="2.7109375" style="40" customWidth="1"/>
    <col min="7690" max="7690" width="8" style="40" customWidth="1"/>
    <col min="7691" max="7691" width="5.7109375" style="40" customWidth="1"/>
    <col min="7692" max="7692" width="8" style="40" customWidth="1"/>
    <col min="7693" max="7694" width="9.28515625" style="40" customWidth="1"/>
    <col min="7695" max="7695" width="11.5703125" style="40" customWidth="1"/>
    <col min="7696" max="7936" width="6.7109375" style="40" customWidth="1"/>
    <col min="7937" max="7937" width="5.7109375" style="40" customWidth="1"/>
    <col min="7938" max="7938" width="4.28515625" style="40" customWidth="1"/>
    <col min="7939" max="7939" width="7.28515625" style="40" customWidth="1"/>
    <col min="7940" max="7940" width="2.28515625" style="40" customWidth="1"/>
    <col min="7941" max="7941" width="3" style="40" customWidth="1"/>
    <col min="7942" max="7942" width="5.28515625" style="40" customWidth="1"/>
    <col min="7943" max="7943" width="10.28515625" style="40" customWidth="1"/>
    <col min="7944" max="7944" width="10.42578125" style="40" customWidth="1"/>
    <col min="7945" max="7945" width="2.7109375" style="40" customWidth="1"/>
    <col min="7946" max="7946" width="8" style="40" customWidth="1"/>
    <col min="7947" max="7947" width="5.7109375" style="40" customWidth="1"/>
    <col min="7948" max="7948" width="8" style="40" customWidth="1"/>
    <col min="7949" max="7950" width="9.28515625" style="40" customWidth="1"/>
    <col min="7951" max="7951" width="11.5703125" style="40" customWidth="1"/>
    <col min="7952" max="8192" width="6.7109375" style="40" customWidth="1"/>
    <col min="8193" max="8193" width="5.7109375" style="40" customWidth="1"/>
    <col min="8194" max="8194" width="4.28515625" style="40" customWidth="1"/>
    <col min="8195" max="8195" width="7.28515625" style="40" customWidth="1"/>
    <col min="8196" max="8196" width="2.28515625" style="40" customWidth="1"/>
    <col min="8197" max="8197" width="3" style="40" customWidth="1"/>
    <col min="8198" max="8198" width="5.28515625" style="40" customWidth="1"/>
    <col min="8199" max="8199" width="10.28515625" style="40" customWidth="1"/>
    <col min="8200" max="8200" width="10.42578125" style="40" customWidth="1"/>
    <col min="8201" max="8201" width="2.7109375" style="40" customWidth="1"/>
    <col min="8202" max="8202" width="8" style="40" customWidth="1"/>
    <col min="8203" max="8203" width="5.7109375" style="40" customWidth="1"/>
    <col min="8204" max="8204" width="8" style="40" customWidth="1"/>
    <col min="8205" max="8206" width="9.28515625" style="40" customWidth="1"/>
    <col min="8207" max="8207" width="11.5703125" style="40" customWidth="1"/>
    <col min="8208" max="8448" width="6.7109375" style="40" customWidth="1"/>
    <col min="8449" max="8449" width="5.7109375" style="40" customWidth="1"/>
    <col min="8450" max="8450" width="4.28515625" style="40" customWidth="1"/>
    <col min="8451" max="8451" width="7.28515625" style="40" customWidth="1"/>
    <col min="8452" max="8452" width="2.28515625" style="40" customWidth="1"/>
    <col min="8453" max="8453" width="3" style="40" customWidth="1"/>
    <col min="8454" max="8454" width="5.28515625" style="40" customWidth="1"/>
    <col min="8455" max="8455" width="10.28515625" style="40" customWidth="1"/>
    <col min="8456" max="8456" width="10.42578125" style="40" customWidth="1"/>
    <col min="8457" max="8457" width="2.7109375" style="40" customWidth="1"/>
    <col min="8458" max="8458" width="8" style="40" customWidth="1"/>
    <col min="8459" max="8459" width="5.7109375" style="40" customWidth="1"/>
    <col min="8460" max="8460" width="8" style="40" customWidth="1"/>
    <col min="8461" max="8462" width="9.28515625" style="40" customWidth="1"/>
    <col min="8463" max="8463" width="11.5703125" style="40" customWidth="1"/>
    <col min="8464" max="8704" width="6.7109375" style="40" customWidth="1"/>
    <col min="8705" max="8705" width="5.7109375" style="40" customWidth="1"/>
    <col min="8706" max="8706" width="4.28515625" style="40" customWidth="1"/>
    <col min="8707" max="8707" width="7.28515625" style="40" customWidth="1"/>
    <col min="8708" max="8708" width="2.28515625" style="40" customWidth="1"/>
    <col min="8709" max="8709" width="3" style="40" customWidth="1"/>
    <col min="8710" max="8710" width="5.28515625" style="40" customWidth="1"/>
    <col min="8711" max="8711" width="10.28515625" style="40" customWidth="1"/>
    <col min="8712" max="8712" width="10.42578125" style="40" customWidth="1"/>
    <col min="8713" max="8713" width="2.7109375" style="40" customWidth="1"/>
    <col min="8714" max="8714" width="8" style="40" customWidth="1"/>
    <col min="8715" max="8715" width="5.7109375" style="40" customWidth="1"/>
    <col min="8716" max="8716" width="8" style="40" customWidth="1"/>
    <col min="8717" max="8718" width="9.28515625" style="40" customWidth="1"/>
    <col min="8719" max="8719" width="11.5703125" style="40" customWidth="1"/>
    <col min="8720" max="8960" width="6.7109375" style="40" customWidth="1"/>
    <col min="8961" max="8961" width="5.7109375" style="40" customWidth="1"/>
    <col min="8962" max="8962" width="4.28515625" style="40" customWidth="1"/>
    <col min="8963" max="8963" width="7.28515625" style="40" customWidth="1"/>
    <col min="8964" max="8964" width="2.28515625" style="40" customWidth="1"/>
    <col min="8965" max="8965" width="3" style="40" customWidth="1"/>
    <col min="8966" max="8966" width="5.28515625" style="40" customWidth="1"/>
    <col min="8967" max="8967" width="10.28515625" style="40" customWidth="1"/>
    <col min="8968" max="8968" width="10.42578125" style="40" customWidth="1"/>
    <col min="8969" max="8969" width="2.7109375" style="40" customWidth="1"/>
    <col min="8970" max="8970" width="8" style="40" customWidth="1"/>
    <col min="8971" max="8971" width="5.7109375" style="40" customWidth="1"/>
    <col min="8972" max="8972" width="8" style="40" customWidth="1"/>
    <col min="8973" max="8974" width="9.28515625" style="40" customWidth="1"/>
    <col min="8975" max="8975" width="11.5703125" style="40" customWidth="1"/>
    <col min="8976" max="9216" width="6.7109375" style="40" customWidth="1"/>
    <col min="9217" max="9217" width="5.7109375" style="40" customWidth="1"/>
    <col min="9218" max="9218" width="4.28515625" style="40" customWidth="1"/>
    <col min="9219" max="9219" width="7.28515625" style="40" customWidth="1"/>
    <col min="9220" max="9220" width="2.28515625" style="40" customWidth="1"/>
    <col min="9221" max="9221" width="3" style="40" customWidth="1"/>
    <col min="9222" max="9222" width="5.28515625" style="40" customWidth="1"/>
    <col min="9223" max="9223" width="10.28515625" style="40" customWidth="1"/>
    <col min="9224" max="9224" width="10.42578125" style="40" customWidth="1"/>
    <col min="9225" max="9225" width="2.7109375" style="40" customWidth="1"/>
    <col min="9226" max="9226" width="8" style="40" customWidth="1"/>
    <col min="9227" max="9227" width="5.7109375" style="40" customWidth="1"/>
    <col min="9228" max="9228" width="8" style="40" customWidth="1"/>
    <col min="9229" max="9230" width="9.28515625" style="40" customWidth="1"/>
    <col min="9231" max="9231" width="11.5703125" style="40" customWidth="1"/>
    <col min="9232" max="9472" width="6.7109375" style="40" customWidth="1"/>
    <col min="9473" max="9473" width="5.7109375" style="40" customWidth="1"/>
    <col min="9474" max="9474" width="4.28515625" style="40" customWidth="1"/>
    <col min="9475" max="9475" width="7.28515625" style="40" customWidth="1"/>
    <col min="9476" max="9476" width="2.28515625" style="40" customWidth="1"/>
    <col min="9477" max="9477" width="3" style="40" customWidth="1"/>
    <col min="9478" max="9478" width="5.28515625" style="40" customWidth="1"/>
    <col min="9479" max="9479" width="10.28515625" style="40" customWidth="1"/>
    <col min="9480" max="9480" width="10.42578125" style="40" customWidth="1"/>
    <col min="9481" max="9481" width="2.7109375" style="40" customWidth="1"/>
    <col min="9482" max="9482" width="8" style="40" customWidth="1"/>
    <col min="9483" max="9483" width="5.7109375" style="40" customWidth="1"/>
    <col min="9484" max="9484" width="8" style="40" customWidth="1"/>
    <col min="9485" max="9486" width="9.28515625" style="40" customWidth="1"/>
    <col min="9487" max="9487" width="11.5703125" style="40" customWidth="1"/>
    <col min="9488" max="9728" width="6.7109375" style="40" customWidth="1"/>
    <col min="9729" max="9729" width="5.7109375" style="40" customWidth="1"/>
    <col min="9730" max="9730" width="4.28515625" style="40" customWidth="1"/>
    <col min="9731" max="9731" width="7.28515625" style="40" customWidth="1"/>
    <col min="9732" max="9732" width="2.28515625" style="40" customWidth="1"/>
    <col min="9733" max="9733" width="3" style="40" customWidth="1"/>
    <col min="9734" max="9734" width="5.28515625" style="40" customWidth="1"/>
    <col min="9735" max="9735" width="10.28515625" style="40" customWidth="1"/>
    <col min="9736" max="9736" width="10.42578125" style="40" customWidth="1"/>
    <col min="9737" max="9737" width="2.7109375" style="40" customWidth="1"/>
    <col min="9738" max="9738" width="8" style="40" customWidth="1"/>
    <col min="9739" max="9739" width="5.7109375" style="40" customWidth="1"/>
    <col min="9740" max="9740" width="8" style="40" customWidth="1"/>
    <col min="9741" max="9742" width="9.28515625" style="40" customWidth="1"/>
    <col min="9743" max="9743" width="11.5703125" style="40" customWidth="1"/>
    <col min="9744" max="9984" width="6.7109375" style="40" customWidth="1"/>
    <col min="9985" max="9985" width="5.7109375" style="40" customWidth="1"/>
    <col min="9986" max="9986" width="4.28515625" style="40" customWidth="1"/>
    <col min="9987" max="9987" width="7.28515625" style="40" customWidth="1"/>
    <col min="9988" max="9988" width="2.28515625" style="40" customWidth="1"/>
    <col min="9989" max="9989" width="3" style="40" customWidth="1"/>
    <col min="9990" max="9990" width="5.28515625" style="40" customWidth="1"/>
    <col min="9991" max="9991" width="10.28515625" style="40" customWidth="1"/>
    <col min="9992" max="9992" width="10.42578125" style="40" customWidth="1"/>
    <col min="9993" max="9993" width="2.7109375" style="40" customWidth="1"/>
    <col min="9994" max="9994" width="8" style="40" customWidth="1"/>
    <col min="9995" max="9995" width="5.7109375" style="40" customWidth="1"/>
    <col min="9996" max="9996" width="8" style="40" customWidth="1"/>
    <col min="9997" max="9998" width="9.28515625" style="40" customWidth="1"/>
    <col min="9999" max="9999" width="11.5703125" style="40" customWidth="1"/>
    <col min="10000" max="10240" width="6.7109375" style="40" customWidth="1"/>
    <col min="10241" max="10241" width="5.7109375" style="40" customWidth="1"/>
    <col min="10242" max="10242" width="4.28515625" style="40" customWidth="1"/>
    <col min="10243" max="10243" width="7.28515625" style="40" customWidth="1"/>
    <col min="10244" max="10244" width="2.28515625" style="40" customWidth="1"/>
    <col min="10245" max="10245" width="3" style="40" customWidth="1"/>
    <col min="10246" max="10246" width="5.28515625" style="40" customWidth="1"/>
    <col min="10247" max="10247" width="10.28515625" style="40" customWidth="1"/>
    <col min="10248" max="10248" width="10.42578125" style="40" customWidth="1"/>
    <col min="10249" max="10249" width="2.7109375" style="40" customWidth="1"/>
    <col min="10250" max="10250" width="8" style="40" customWidth="1"/>
    <col min="10251" max="10251" width="5.7109375" style="40" customWidth="1"/>
    <col min="10252" max="10252" width="8" style="40" customWidth="1"/>
    <col min="10253" max="10254" width="9.28515625" style="40" customWidth="1"/>
    <col min="10255" max="10255" width="11.5703125" style="40" customWidth="1"/>
    <col min="10256" max="10496" width="6.7109375" style="40" customWidth="1"/>
    <col min="10497" max="10497" width="5.7109375" style="40" customWidth="1"/>
    <col min="10498" max="10498" width="4.28515625" style="40" customWidth="1"/>
    <col min="10499" max="10499" width="7.28515625" style="40" customWidth="1"/>
    <col min="10500" max="10500" width="2.28515625" style="40" customWidth="1"/>
    <col min="10501" max="10501" width="3" style="40" customWidth="1"/>
    <col min="10502" max="10502" width="5.28515625" style="40" customWidth="1"/>
    <col min="10503" max="10503" width="10.28515625" style="40" customWidth="1"/>
    <col min="10504" max="10504" width="10.42578125" style="40" customWidth="1"/>
    <col min="10505" max="10505" width="2.7109375" style="40" customWidth="1"/>
    <col min="10506" max="10506" width="8" style="40" customWidth="1"/>
    <col min="10507" max="10507" width="5.7109375" style="40" customWidth="1"/>
    <col min="10508" max="10508" width="8" style="40" customWidth="1"/>
    <col min="10509" max="10510" width="9.28515625" style="40" customWidth="1"/>
    <col min="10511" max="10511" width="11.5703125" style="40" customWidth="1"/>
    <col min="10512" max="10752" width="6.7109375" style="40" customWidth="1"/>
    <col min="10753" max="10753" width="5.7109375" style="40" customWidth="1"/>
    <col min="10754" max="10754" width="4.28515625" style="40" customWidth="1"/>
    <col min="10755" max="10755" width="7.28515625" style="40" customWidth="1"/>
    <col min="10756" max="10756" width="2.28515625" style="40" customWidth="1"/>
    <col min="10757" max="10757" width="3" style="40" customWidth="1"/>
    <col min="10758" max="10758" width="5.28515625" style="40" customWidth="1"/>
    <col min="10759" max="10759" width="10.28515625" style="40" customWidth="1"/>
    <col min="10760" max="10760" width="10.42578125" style="40" customWidth="1"/>
    <col min="10761" max="10761" width="2.7109375" style="40" customWidth="1"/>
    <col min="10762" max="10762" width="8" style="40" customWidth="1"/>
    <col min="10763" max="10763" width="5.7109375" style="40" customWidth="1"/>
    <col min="10764" max="10764" width="8" style="40" customWidth="1"/>
    <col min="10765" max="10766" width="9.28515625" style="40" customWidth="1"/>
    <col min="10767" max="10767" width="11.5703125" style="40" customWidth="1"/>
    <col min="10768" max="11008" width="6.7109375" style="40" customWidth="1"/>
    <col min="11009" max="11009" width="5.7109375" style="40" customWidth="1"/>
    <col min="11010" max="11010" width="4.28515625" style="40" customWidth="1"/>
    <col min="11011" max="11011" width="7.28515625" style="40" customWidth="1"/>
    <col min="11012" max="11012" width="2.28515625" style="40" customWidth="1"/>
    <col min="11013" max="11013" width="3" style="40" customWidth="1"/>
    <col min="11014" max="11014" width="5.28515625" style="40" customWidth="1"/>
    <col min="11015" max="11015" width="10.28515625" style="40" customWidth="1"/>
    <col min="11016" max="11016" width="10.42578125" style="40" customWidth="1"/>
    <col min="11017" max="11017" width="2.7109375" style="40" customWidth="1"/>
    <col min="11018" max="11018" width="8" style="40" customWidth="1"/>
    <col min="11019" max="11019" width="5.7109375" style="40" customWidth="1"/>
    <col min="11020" max="11020" width="8" style="40" customWidth="1"/>
    <col min="11021" max="11022" width="9.28515625" style="40" customWidth="1"/>
    <col min="11023" max="11023" width="11.5703125" style="40" customWidth="1"/>
    <col min="11024" max="11264" width="6.7109375" style="40" customWidth="1"/>
    <col min="11265" max="11265" width="5.7109375" style="40" customWidth="1"/>
    <col min="11266" max="11266" width="4.28515625" style="40" customWidth="1"/>
    <col min="11267" max="11267" width="7.28515625" style="40" customWidth="1"/>
    <col min="11268" max="11268" width="2.28515625" style="40" customWidth="1"/>
    <col min="11269" max="11269" width="3" style="40" customWidth="1"/>
    <col min="11270" max="11270" width="5.28515625" style="40" customWidth="1"/>
    <col min="11271" max="11271" width="10.28515625" style="40" customWidth="1"/>
    <col min="11272" max="11272" width="10.42578125" style="40" customWidth="1"/>
    <col min="11273" max="11273" width="2.7109375" style="40" customWidth="1"/>
    <col min="11274" max="11274" width="8" style="40" customWidth="1"/>
    <col min="11275" max="11275" width="5.7109375" style="40" customWidth="1"/>
    <col min="11276" max="11276" width="8" style="40" customWidth="1"/>
    <col min="11277" max="11278" width="9.28515625" style="40" customWidth="1"/>
    <col min="11279" max="11279" width="11.5703125" style="40" customWidth="1"/>
    <col min="11280" max="11520" width="6.7109375" style="40" customWidth="1"/>
    <col min="11521" max="11521" width="5.7109375" style="40" customWidth="1"/>
    <col min="11522" max="11522" width="4.28515625" style="40" customWidth="1"/>
    <col min="11523" max="11523" width="7.28515625" style="40" customWidth="1"/>
    <col min="11524" max="11524" width="2.28515625" style="40" customWidth="1"/>
    <col min="11525" max="11525" width="3" style="40" customWidth="1"/>
    <col min="11526" max="11526" width="5.28515625" style="40" customWidth="1"/>
    <col min="11527" max="11527" width="10.28515625" style="40" customWidth="1"/>
    <col min="11528" max="11528" width="10.42578125" style="40" customWidth="1"/>
    <col min="11529" max="11529" width="2.7109375" style="40" customWidth="1"/>
    <col min="11530" max="11530" width="8" style="40" customWidth="1"/>
    <col min="11531" max="11531" width="5.7109375" style="40" customWidth="1"/>
    <col min="11532" max="11532" width="8" style="40" customWidth="1"/>
    <col min="11533" max="11534" width="9.28515625" style="40" customWidth="1"/>
    <col min="11535" max="11535" width="11.5703125" style="40" customWidth="1"/>
    <col min="11536" max="11776" width="6.7109375" style="40" customWidth="1"/>
    <col min="11777" max="11777" width="5.7109375" style="40" customWidth="1"/>
    <col min="11778" max="11778" width="4.28515625" style="40" customWidth="1"/>
    <col min="11779" max="11779" width="7.28515625" style="40" customWidth="1"/>
    <col min="11780" max="11780" width="2.28515625" style="40" customWidth="1"/>
    <col min="11781" max="11781" width="3" style="40" customWidth="1"/>
    <col min="11782" max="11782" width="5.28515625" style="40" customWidth="1"/>
    <col min="11783" max="11783" width="10.28515625" style="40" customWidth="1"/>
    <col min="11784" max="11784" width="10.42578125" style="40" customWidth="1"/>
    <col min="11785" max="11785" width="2.7109375" style="40" customWidth="1"/>
    <col min="11786" max="11786" width="8" style="40" customWidth="1"/>
    <col min="11787" max="11787" width="5.7109375" style="40" customWidth="1"/>
    <col min="11788" max="11788" width="8" style="40" customWidth="1"/>
    <col min="11789" max="11790" width="9.28515625" style="40" customWidth="1"/>
    <col min="11791" max="11791" width="11.5703125" style="40" customWidth="1"/>
    <col min="11792" max="12032" width="6.7109375" style="40" customWidth="1"/>
    <col min="12033" max="12033" width="5.7109375" style="40" customWidth="1"/>
    <col min="12034" max="12034" width="4.28515625" style="40" customWidth="1"/>
    <col min="12035" max="12035" width="7.28515625" style="40" customWidth="1"/>
    <col min="12036" max="12036" width="2.28515625" style="40" customWidth="1"/>
    <col min="12037" max="12037" width="3" style="40" customWidth="1"/>
    <col min="12038" max="12038" width="5.28515625" style="40" customWidth="1"/>
    <col min="12039" max="12039" width="10.28515625" style="40" customWidth="1"/>
    <col min="12040" max="12040" width="10.42578125" style="40" customWidth="1"/>
    <col min="12041" max="12041" width="2.7109375" style="40" customWidth="1"/>
    <col min="12042" max="12042" width="8" style="40" customWidth="1"/>
    <col min="12043" max="12043" width="5.7109375" style="40" customWidth="1"/>
    <col min="12044" max="12044" width="8" style="40" customWidth="1"/>
    <col min="12045" max="12046" width="9.28515625" style="40" customWidth="1"/>
    <col min="12047" max="12047" width="11.5703125" style="40" customWidth="1"/>
    <col min="12048" max="12288" width="6.7109375" style="40" customWidth="1"/>
    <col min="12289" max="12289" width="5.7109375" style="40" customWidth="1"/>
    <col min="12290" max="12290" width="4.28515625" style="40" customWidth="1"/>
    <col min="12291" max="12291" width="7.28515625" style="40" customWidth="1"/>
    <col min="12292" max="12292" width="2.28515625" style="40" customWidth="1"/>
    <col min="12293" max="12293" width="3" style="40" customWidth="1"/>
    <col min="12294" max="12294" width="5.28515625" style="40" customWidth="1"/>
    <col min="12295" max="12295" width="10.28515625" style="40" customWidth="1"/>
    <col min="12296" max="12296" width="10.42578125" style="40" customWidth="1"/>
    <col min="12297" max="12297" width="2.7109375" style="40" customWidth="1"/>
    <col min="12298" max="12298" width="8" style="40" customWidth="1"/>
    <col min="12299" max="12299" width="5.7109375" style="40" customWidth="1"/>
    <col min="12300" max="12300" width="8" style="40" customWidth="1"/>
    <col min="12301" max="12302" width="9.28515625" style="40" customWidth="1"/>
    <col min="12303" max="12303" width="11.5703125" style="40" customWidth="1"/>
    <col min="12304" max="12544" width="6.7109375" style="40" customWidth="1"/>
    <col min="12545" max="12545" width="5.7109375" style="40" customWidth="1"/>
    <col min="12546" max="12546" width="4.28515625" style="40" customWidth="1"/>
    <col min="12547" max="12547" width="7.28515625" style="40" customWidth="1"/>
    <col min="12548" max="12548" width="2.28515625" style="40" customWidth="1"/>
    <col min="12549" max="12549" width="3" style="40" customWidth="1"/>
    <col min="12550" max="12550" width="5.28515625" style="40" customWidth="1"/>
    <col min="12551" max="12551" width="10.28515625" style="40" customWidth="1"/>
    <col min="12552" max="12552" width="10.42578125" style="40" customWidth="1"/>
    <col min="12553" max="12553" width="2.7109375" style="40" customWidth="1"/>
    <col min="12554" max="12554" width="8" style="40" customWidth="1"/>
    <col min="12555" max="12555" width="5.7109375" style="40" customWidth="1"/>
    <col min="12556" max="12556" width="8" style="40" customWidth="1"/>
    <col min="12557" max="12558" width="9.28515625" style="40" customWidth="1"/>
    <col min="12559" max="12559" width="11.5703125" style="40" customWidth="1"/>
    <col min="12560" max="12800" width="6.7109375" style="40" customWidth="1"/>
    <col min="12801" max="12801" width="5.7109375" style="40" customWidth="1"/>
    <col min="12802" max="12802" width="4.28515625" style="40" customWidth="1"/>
    <col min="12803" max="12803" width="7.28515625" style="40" customWidth="1"/>
    <col min="12804" max="12804" width="2.28515625" style="40" customWidth="1"/>
    <col min="12805" max="12805" width="3" style="40" customWidth="1"/>
    <col min="12806" max="12806" width="5.28515625" style="40" customWidth="1"/>
    <col min="12807" max="12807" width="10.28515625" style="40" customWidth="1"/>
    <col min="12808" max="12808" width="10.42578125" style="40" customWidth="1"/>
    <col min="12809" max="12809" width="2.7109375" style="40" customWidth="1"/>
    <col min="12810" max="12810" width="8" style="40" customWidth="1"/>
    <col min="12811" max="12811" width="5.7109375" style="40" customWidth="1"/>
    <col min="12812" max="12812" width="8" style="40" customWidth="1"/>
    <col min="12813" max="12814" width="9.28515625" style="40" customWidth="1"/>
    <col min="12815" max="12815" width="11.5703125" style="40" customWidth="1"/>
    <col min="12816" max="13056" width="6.7109375" style="40" customWidth="1"/>
    <col min="13057" max="13057" width="5.7109375" style="40" customWidth="1"/>
    <col min="13058" max="13058" width="4.28515625" style="40" customWidth="1"/>
    <col min="13059" max="13059" width="7.28515625" style="40" customWidth="1"/>
    <col min="13060" max="13060" width="2.28515625" style="40" customWidth="1"/>
    <col min="13061" max="13061" width="3" style="40" customWidth="1"/>
    <col min="13062" max="13062" width="5.28515625" style="40" customWidth="1"/>
    <col min="13063" max="13063" width="10.28515625" style="40" customWidth="1"/>
    <col min="13064" max="13064" width="10.42578125" style="40" customWidth="1"/>
    <col min="13065" max="13065" width="2.7109375" style="40" customWidth="1"/>
    <col min="13066" max="13066" width="8" style="40" customWidth="1"/>
    <col min="13067" max="13067" width="5.7109375" style="40" customWidth="1"/>
    <col min="13068" max="13068" width="8" style="40" customWidth="1"/>
    <col min="13069" max="13070" width="9.28515625" style="40" customWidth="1"/>
    <col min="13071" max="13071" width="11.5703125" style="40" customWidth="1"/>
    <col min="13072" max="13312" width="6.7109375" style="40" customWidth="1"/>
    <col min="13313" max="13313" width="5.7109375" style="40" customWidth="1"/>
    <col min="13314" max="13314" width="4.28515625" style="40" customWidth="1"/>
    <col min="13315" max="13315" width="7.28515625" style="40" customWidth="1"/>
    <col min="13316" max="13316" width="2.28515625" style="40" customWidth="1"/>
    <col min="13317" max="13317" width="3" style="40" customWidth="1"/>
    <col min="13318" max="13318" width="5.28515625" style="40" customWidth="1"/>
    <col min="13319" max="13319" width="10.28515625" style="40" customWidth="1"/>
    <col min="13320" max="13320" width="10.42578125" style="40" customWidth="1"/>
    <col min="13321" max="13321" width="2.7109375" style="40" customWidth="1"/>
    <col min="13322" max="13322" width="8" style="40" customWidth="1"/>
    <col min="13323" max="13323" width="5.7109375" style="40" customWidth="1"/>
    <col min="13324" max="13324" width="8" style="40" customWidth="1"/>
    <col min="13325" max="13326" width="9.28515625" style="40" customWidth="1"/>
    <col min="13327" max="13327" width="11.5703125" style="40" customWidth="1"/>
    <col min="13328" max="13568" width="6.7109375" style="40" customWidth="1"/>
    <col min="13569" max="13569" width="5.7109375" style="40" customWidth="1"/>
    <col min="13570" max="13570" width="4.28515625" style="40" customWidth="1"/>
    <col min="13571" max="13571" width="7.28515625" style="40" customWidth="1"/>
    <col min="13572" max="13572" width="2.28515625" style="40" customWidth="1"/>
    <col min="13573" max="13573" width="3" style="40" customWidth="1"/>
    <col min="13574" max="13574" width="5.28515625" style="40" customWidth="1"/>
    <col min="13575" max="13575" width="10.28515625" style="40" customWidth="1"/>
    <col min="13576" max="13576" width="10.42578125" style="40" customWidth="1"/>
    <col min="13577" max="13577" width="2.7109375" style="40" customWidth="1"/>
    <col min="13578" max="13578" width="8" style="40" customWidth="1"/>
    <col min="13579" max="13579" width="5.7109375" style="40" customWidth="1"/>
    <col min="13580" max="13580" width="8" style="40" customWidth="1"/>
    <col min="13581" max="13582" width="9.28515625" style="40" customWidth="1"/>
    <col min="13583" max="13583" width="11.5703125" style="40" customWidth="1"/>
    <col min="13584" max="13824" width="6.7109375" style="40" customWidth="1"/>
    <col min="13825" max="13825" width="5.7109375" style="40" customWidth="1"/>
    <col min="13826" max="13826" width="4.28515625" style="40" customWidth="1"/>
    <col min="13827" max="13827" width="7.28515625" style="40" customWidth="1"/>
    <col min="13828" max="13828" width="2.28515625" style="40" customWidth="1"/>
    <col min="13829" max="13829" width="3" style="40" customWidth="1"/>
    <col min="13830" max="13830" width="5.28515625" style="40" customWidth="1"/>
    <col min="13831" max="13831" width="10.28515625" style="40" customWidth="1"/>
    <col min="13832" max="13832" width="10.42578125" style="40" customWidth="1"/>
    <col min="13833" max="13833" width="2.7109375" style="40" customWidth="1"/>
    <col min="13834" max="13834" width="8" style="40" customWidth="1"/>
    <col min="13835" max="13835" width="5.7109375" style="40" customWidth="1"/>
    <col min="13836" max="13836" width="8" style="40" customWidth="1"/>
    <col min="13837" max="13838" width="9.28515625" style="40" customWidth="1"/>
    <col min="13839" max="13839" width="11.5703125" style="40" customWidth="1"/>
    <col min="13840" max="14080" width="6.7109375" style="40" customWidth="1"/>
    <col min="14081" max="14081" width="5.7109375" style="40" customWidth="1"/>
    <col min="14082" max="14082" width="4.28515625" style="40" customWidth="1"/>
    <col min="14083" max="14083" width="7.28515625" style="40" customWidth="1"/>
    <col min="14084" max="14084" width="2.28515625" style="40" customWidth="1"/>
    <col min="14085" max="14085" width="3" style="40" customWidth="1"/>
    <col min="14086" max="14086" width="5.28515625" style="40" customWidth="1"/>
    <col min="14087" max="14087" width="10.28515625" style="40" customWidth="1"/>
    <col min="14088" max="14088" width="10.42578125" style="40" customWidth="1"/>
    <col min="14089" max="14089" width="2.7109375" style="40" customWidth="1"/>
    <col min="14090" max="14090" width="8" style="40" customWidth="1"/>
    <col min="14091" max="14091" width="5.7109375" style="40" customWidth="1"/>
    <col min="14092" max="14092" width="8" style="40" customWidth="1"/>
    <col min="14093" max="14094" width="9.28515625" style="40" customWidth="1"/>
    <col min="14095" max="14095" width="11.5703125" style="40" customWidth="1"/>
    <col min="14096" max="14336" width="6.7109375" style="40" customWidth="1"/>
    <col min="14337" max="14337" width="5.7109375" style="40" customWidth="1"/>
    <col min="14338" max="14338" width="4.28515625" style="40" customWidth="1"/>
    <col min="14339" max="14339" width="7.28515625" style="40" customWidth="1"/>
    <col min="14340" max="14340" width="2.28515625" style="40" customWidth="1"/>
    <col min="14341" max="14341" width="3" style="40" customWidth="1"/>
    <col min="14342" max="14342" width="5.28515625" style="40" customWidth="1"/>
    <col min="14343" max="14343" width="10.28515625" style="40" customWidth="1"/>
    <col min="14344" max="14344" width="10.42578125" style="40" customWidth="1"/>
    <col min="14345" max="14345" width="2.7109375" style="40" customWidth="1"/>
    <col min="14346" max="14346" width="8" style="40" customWidth="1"/>
    <col min="14347" max="14347" width="5.7109375" style="40" customWidth="1"/>
    <col min="14348" max="14348" width="8" style="40" customWidth="1"/>
    <col min="14349" max="14350" width="9.28515625" style="40" customWidth="1"/>
    <col min="14351" max="14351" width="11.5703125" style="40" customWidth="1"/>
    <col min="14352" max="14592" width="6.7109375" style="40" customWidth="1"/>
    <col min="14593" max="14593" width="5.7109375" style="40" customWidth="1"/>
    <col min="14594" max="14594" width="4.28515625" style="40" customWidth="1"/>
    <col min="14595" max="14595" width="7.28515625" style="40" customWidth="1"/>
    <col min="14596" max="14596" width="2.28515625" style="40" customWidth="1"/>
    <col min="14597" max="14597" width="3" style="40" customWidth="1"/>
    <col min="14598" max="14598" width="5.28515625" style="40" customWidth="1"/>
    <col min="14599" max="14599" width="10.28515625" style="40" customWidth="1"/>
    <col min="14600" max="14600" width="10.42578125" style="40" customWidth="1"/>
    <col min="14601" max="14601" width="2.7109375" style="40" customWidth="1"/>
    <col min="14602" max="14602" width="8" style="40" customWidth="1"/>
    <col min="14603" max="14603" width="5.7109375" style="40" customWidth="1"/>
    <col min="14604" max="14604" width="8" style="40" customWidth="1"/>
    <col min="14605" max="14606" width="9.28515625" style="40" customWidth="1"/>
    <col min="14607" max="14607" width="11.5703125" style="40" customWidth="1"/>
    <col min="14608" max="14848" width="6.7109375" style="40" customWidth="1"/>
    <col min="14849" max="14849" width="5.7109375" style="40" customWidth="1"/>
    <col min="14850" max="14850" width="4.28515625" style="40" customWidth="1"/>
    <col min="14851" max="14851" width="7.28515625" style="40" customWidth="1"/>
    <col min="14852" max="14852" width="2.28515625" style="40" customWidth="1"/>
    <col min="14853" max="14853" width="3" style="40" customWidth="1"/>
    <col min="14854" max="14854" width="5.28515625" style="40" customWidth="1"/>
    <col min="14855" max="14855" width="10.28515625" style="40" customWidth="1"/>
    <col min="14856" max="14856" width="10.42578125" style="40" customWidth="1"/>
    <col min="14857" max="14857" width="2.7109375" style="40" customWidth="1"/>
    <col min="14858" max="14858" width="8" style="40" customWidth="1"/>
    <col min="14859" max="14859" width="5.7109375" style="40" customWidth="1"/>
    <col min="14860" max="14860" width="8" style="40" customWidth="1"/>
    <col min="14861" max="14862" width="9.28515625" style="40" customWidth="1"/>
    <col min="14863" max="14863" width="11.5703125" style="40" customWidth="1"/>
    <col min="14864" max="15104" width="6.7109375" style="40" customWidth="1"/>
    <col min="15105" max="15105" width="5.7109375" style="40" customWidth="1"/>
    <col min="15106" max="15106" width="4.28515625" style="40" customWidth="1"/>
    <col min="15107" max="15107" width="7.28515625" style="40" customWidth="1"/>
    <col min="15108" max="15108" width="2.28515625" style="40" customWidth="1"/>
    <col min="15109" max="15109" width="3" style="40" customWidth="1"/>
    <col min="15110" max="15110" width="5.28515625" style="40" customWidth="1"/>
    <col min="15111" max="15111" width="10.28515625" style="40" customWidth="1"/>
    <col min="15112" max="15112" width="10.42578125" style="40" customWidth="1"/>
    <col min="15113" max="15113" width="2.7109375" style="40" customWidth="1"/>
    <col min="15114" max="15114" width="8" style="40" customWidth="1"/>
    <col min="15115" max="15115" width="5.7109375" style="40" customWidth="1"/>
    <col min="15116" max="15116" width="8" style="40" customWidth="1"/>
    <col min="15117" max="15118" width="9.28515625" style="40" customWidth="1"/>
    <col min="15119" max="15119" width="11.5703125" style="40" customWidth="1"/>
    <col min="15120" max="15360" width="6.7109375" style="40" customWidth="1"/>
    <col min="15361" max="15361" width="5.7109375" style="40" customWidth="1"/>
    <col min="15362" max="15362" width="4.28515625" style="40" customWidth="1"/>
    <col min="15363" max="15363" width="7.28515625" style="40" customWidth="1"/>
    <col min="15364" max="15364" width="2.28515625" style="40" customWidth="1"/>
    <col min="15365" max="15365" width="3" style="40" customWidth="1"/>
    <col min="15366" max="15366" width="5.28515625" style="40" customWidth="1"/>
    <col min="15367" max="15367" width="10.28515625" style="40" customWidth="1"/>
    <col min="15368" max="15368" width="10.42578125" style="40" customWidth="1"/>
    <col min="15369" max="15369" width="2.7109375" style="40" customWidth="1"/>
    <col min="15370" max="15370" width="8" style="40" customWidth="1"/>
    <col min="15371" max="15371" width="5.7109375" style="40" customWidth="1"/>
    <col min="15372" max="15372" width="8" style="40" customWidth="1"/>
    <col min="15373" max="15374" width="9.28515625" style="40" customWidth="1"/>
    <col min="15375" max="15375" width="11.5703125" style="40" customWidth="1"/>
    <col min="15376" max="15616" width="6.7109375" style="40" customWidth="1"/>
    <col min="15617" max="15617" width="5.7109375" style="40" customWidth="1"/>
    <col min="15618" max="15618" width="4.28515625" style="40" customWidth="1"/>
    <col min="15619" max="15619" width="7.28515625" style="40" customWidth="1"/>
    <col min="15620" max="15620" width="2.28515625" style="40" customWidth="1"/>
    <col min="15621" max="15621" width="3" style="40" customWidth="1"/>
    <col min="15622" max="15622" width="5.28515625" style="40" customWidth="1"/>
    <col min="15623" max="15623" width="10.28515625" style="40" customWidth="1"/>
    <col min="15624" max="15624" width="10.42578125" style="40" customWidth="1"/>
    <col min="15625" max="15625" width="2.7109375" style="40" customWidth="1"/>
    <col min="15626" max="15626" width="8" style="40" customWidth="1"/>
    <col min="15627" max="15627" width="5.7109375" style="40" customWidth="1"/>
    <col min="15628" max="15628" width="8" style="40" customWidth="1"/>
    <col min="15629" max="15630" width="9.28515625" style="40" customWidth="1"/>
    <col min="15631" max="15631" width="11.5703125" style="40" customWidth="1"/>
    <col min="15632" max="15872" width="6.7109375" style="40" customWidth="1"/>
    <col min="15873" max="15873" width="5.7109375" style="40" customWidth="1"/>
    <col min="15874" max="15874" width="4.28515625" style="40" customWidth="1"/>
    <col min="15875" max="15875" width="7.28515625" style="40" customWidth="1"/>
    <col min="15876" max="15876" width="2.28515625" style="40" customWidth="1"/>
    <col min="15877" max="15877" width="3" style="40" customWidth="1"/>
    <col min="15878" max="15878" width="5.28515625" style="40" customWidth="1"/>
    <col min="15879" max="15879" width="10.28515625" style="40" customWidth="1"/>
    <col min="15880" max="15880" width="10.42578125" style="40" customWidth="1"/>
    <col min="15881" max="15881" width="2.7109375" style="40" customWidth="1"/>
    <col min="15882" max="15882" width="8" style="40" customWidth="1"/>
    <col min="15883" max="15883" width="5.7109375" style="40" customWidth="1"/>
    <col min="15884" max="15884" width="8" style="40" customWidth="1"/>
    <col min="15885" max="15886" width="9.28515625" style="40" customWidth="1"/>
    <col min="15887" max="15887" width="11.5703125" style="40" customWidth="1"/>
    <col min="15888" max="16128" width="6.7109375" style="40" customWidth="1"/>
    <col min="16129" max="16129" width="5.7109375" style="40" customWidth="1"/>
    <col min="16130" max="16130" width="4.28515625" style="40" customWidth="1"/>
    <col min="16131" max="16131" width="7.28515625" style="40" customWidth="1"/>
    <col min="16132" max="16132" width="2.28515625" style="40" customWidth="1"/>
    <col min="16133" max="16133" width="3" style="40" customWidth="1"/>
    <col min="16134" max="16134" width="5.28515625" style="40" customWidth="1"/>
    <col min="16135" max="16135" width="10.28515625" style="40" customWidth="1"/>
    <col min="16136" max="16136" width="10.42578125" style="40" customWidth="1"/>
    <col min="16137" max="16137" width="2.7109375" style="40" customWidth="1"/>
    <col min="16138" max="16138" width="8" style="40" customWidth="1"/>
    <col min="16139" max="16139" width="5.7109375" style="40" customWidth="1"/>
    <col min="16140" max="16140" width="8" style="40" customWidth="1"/>
    <col min="16141" max="16142" width="9.28515625" style="40" customWidth="1"/>
    <col min="16143" max="16143" width="11.5703125" style="40" customWidth="1"/>
    <col min="16144" max="16384" width="6.7109375" style="40" customWidth="1"/>
  </cols>
  <sheetData>
    <row r="1" spans="1:15" ht="11.25" customHeight="1"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38"/>
      <c r="O1" s="39"/>
    </row>
    <row r="2" spans="1:15" s="43" customFormat="1"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1"/>
      <c r="O2" s="42"/>
    </row>
    <row r="3" spans="1:15" s="43" customFormat="1" ht="11.25" customHeight="1">
      <c r="A3" s="381" t="s">
        <v>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</row>
    <row r="4" spans="1:15" s="43" customFormat="1" ht="11.25" customHeight="1">
      <c r="A4" s="381" t="s">
        <v>78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</row>
    <row r="5" spans="1:15" s="43" customFormat="1" ht="11.25" customHeight="1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41"/>
      <c r="O5" s="42"/>
    </row>
    <row r="6" spans="1:15" s="43" customFormat="1" ht="12" customHeight="1">
      <c r="B6" s="44"/>
      <c r="C6" s="45" t="s">
        <v>202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1.25" customHeight="1"/>
    <row r="8" spans="1:15" ht="12.75" customHeight="1">
      <c r="B8" s="394" t="s">
        <v>203</v>
      </c>
      <c r="C8" s="394"/>
      <c r="D8" s="396" t="s">
        <v>513</v>
      </c>
      <c r="E8" s="396"/>
      <c r="F8" s="396"/>
      <c r="G8" s="395" t="s">
        <v>10</v>
      </c>
      <c r="H8" s="395"/>
      <c r="I8" s="395"/>
      <c r="J8" s="395"/>
      <c r="K8" s="395"/>
      <c r="L8" s="395"/>
      <c r="M8" s="395"/>
      <c r="N8" s="395"/>
      <c r="O8" s="395"/>
    </row>
    <row r="9" spans="1:15" ht="12.75" customHeight="1">
      <c r="B9" s="392" t="s">
        <v>204</v>
      </c>
      <c r="C9" s="392"/>
      <c r="D9" s="396" t="s">
        <v>205</v>
      </c>
      <c r="E9" s="396"/>
      <c r="F9" s="85" t="s">
        <v>206</v>
      </c>
      <c r="G9" s="86">
        <v>1.7778</v>
      </c>
      <c r="H9" s="85" t="s">
        <v>207</v>
      </c>
      <c r="I9" s="397">
        <v>1.7778</v>
      </c>
      <c r="J9" s="397"/>
      <c r="K9" s="398" t="s">
        <v>208</v>
      </c>
      <c r="L9" s="398"/>
      <c r="M9" s="398"/>
      <c r="N9" s="398"/>
      <c r="O9" s="87">
        <v>1440.48</v>
      </c>
    </row>
    <row r="10" spans="1:15" ht="12.75" customHeight="1"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ht="12.75" customHeight="1">
      <c r="B11" s="396" t="s">
        <v>209</v>
      </c>
      <c r="C11" s="396"/>
      <c r="D11" s="396" t="s">
        <v>210</v>
      </c>
      <c r="E11" s="396"/>
      <c r="F11" s="396"/>
      <c r="G11" s="396"/>
      <c r="H11" s="396"/>
      <c r="I11" s="396"/>
      <c r="J11" s="396"/>
      <c r="K11" s="88" t="s">
        <v>211</v>
      </c>
      <c r="L11" s="89" t="s">
        <v>212</v>
      </c>
      <c r="M11" s="89" t="s">
        <v>213</v>
      </c>
      <c r="N11" s="89" t="s">
        <v>214</v>
      </c>
      <c r="O11" s="89" t="s">
        <v>215</v>
      </c>
    </row>
    <row r="12" spans="1:15" ht="12.75" customHeight="1">
      <c r="B12" s="46"/>
      <c r="C12" s="46"/>
      <c r="D12" s="391" t="s">
        <v>216</v>
      </c>
      <c r="E12" s="391"/>
      <c r="F12" s="391"/>
      <c r="G12" s="391"/>
      <c r="H12" s="391"/>
      <c r="I12" s="391"/>
      <c r="J12" s="391"/>
      <c r="K12" s="46"/>
      <c r="L12" s="46"/>
      <c r="M12" s="46"/>
      <c r="N12" s="46"/>
      <c r="O12" s="46"/>
    </row>
    <row r="13" spans="1:15" ht="12.75" customHeight="1">
      <c r="B13" s="392" t="s">
        <v>217</v>
      </c>
      <c r="C13" s="392"/>
      <c r="D13" s="393" t="s">
        <v>218</v>
      </c>
      <c r="E13" s="393"/>
      <c r="F13" s="393"/>
      <c r="G13" s="393"/>
      <c r="H13" s="393"/>
      <c r="I13" s="393"/>
      <c r="J13" s="393"/>
      <c r="K13" s="90" t="s">
        <v>219</v>
      </c>
      <c r="L13" s="91">
        <v>0.5</v>
      </c>
      <c r="M13" s="91">
        <v>2.25</v>
      </c>
      <c r="N13" s="92">
        <v>22.490000000000002</v>
      </c>
      <c r="O13" s="92">
        <v>50.6</v>
      </c>
    </row>
    <row r="14" spans="1:15" ht="12.75" customHeight="1">
      <c r="B14" s="392" t="s">
        <v>220</v>
      </c>
      <c r="C14" s="392"/>
      <c r="D14" s="393" t="s">
        <v>221</v>
      </c>
      <c r="E14" s="393"/>
      <c r="F14" s="393"/>
      <c r="G14" s="393"/>
      <c r="H14" s="393"/>
      <c r="I14" s="393"/>
      <c r="J14" s="393"/>
      <c r="K14" s="90" t="s">
        <v>219</v>
      </c>
      <c r="L14" s="91">
        <v>2</v>
      </c>
      <c r="M14" s="91">
        <v>8.9999000000000002</v>
      </c>
      <c r="N14" s="92">
        <v>20.32</v>
      </c>
      <c r="O14" s="92">
        <v>182.88</v>
      </c>
    </row>
    <row r="15" spans="1:15" ht="12.75" customHeight="1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93">
        <v>233.48000000000002</v>
      </c>
    </row>
    <row r="16" spans="1:15" ht="12.75" customHeight="1">
      <c r="B16" s="46"/>
      <c r="C16" s="46"/>
      <c r="D16" s="391" t="s">
        <v>222</v>
      </c>
      <c r="E16" s="391"/>
      <c r="F16" s="391"/>
      <c r="G16" s="391"/>
      <c r="H16" s="391"/>
      <c r="I16" s="391"/>
      <c r="J16" s="391"/>
      <c r="K16" s="46"/>
      <c r="L16" s="46"/>
      <c r="M16" s="46"/>
      <c r="N16" s="46"/>
      <c r="O16" s="46"/>
    </row>
    <row r="17" spans="2:15" ht="12.75" customHeight="1">
      <c r="B17" s="392" t="s">
        <v>223</v>
      </c>
      <c r="C17" s="392"/>
      <c r="D17" s="393" t="s">
        <v>224</v>
      </c>
      <c r="E17" s="393"/>
      <c r="F17" s="393"/>
      <c r="G17" s="393"/>
      <c r="H17" s="393"/>
      <c r="I17" s="393"/>
      <c r="J17" s="393"/>
      <c r="K17" s="90" t="s">
        <v>225</v>
      </c>
      <c r="L17" s="46"/>
      <c r="M17" s="91">
        <v>3</v>
      </c>
      <c r="N17" s="92">
        <v>233.48000000000002</v>
      </c>
      <c r="O17" s="92">
        <v>7</v>
      </c>
    </row>
    <row r="18" spans="2:15" ht="12.75" customHeight="1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93">
        <v>7</v>
      </c>
    </row>
    <row r="19" spans="2:15" ht="12.75" customHeight="1">
      <c r="B19" s="46"/>
      <c r="C19" s="46"/>
      <c r="D19" s="391" t="s">
        <v>226</v>
      </c>
      <c r="E19" s="391"/>
      <c r="F19" s="391"/>
      <c r="G19" s="391"/>
      <c r="H19" s="391"/>
      <c r="I19" s="391"/>
      <c r="J19" s="391"/>
      <c r="K19" s="46"/>
      <c r="L19" s="46"/>
      <c r="M19" s="46"/>
      <c r="N19" s="46"/>
      <c r="O19" s="46"/>
    </row>
    <row r="20" spans="2:15" ht="12.75" customHeight="1">
      <c r="B20" s="392" t="s">
        <v>227</v>
      </c>
      <c r="C20" s="392"/>
      <c r="D20" s="393" t="s">
        <v>228</v>
      </c>
      <c r="E20" s="393"/>
      <c r="F20" s="393"/>
      <c r="G20" s="393"/>
      <c r="H20" s="393"/>
      <c r="I20" s="393"/>
      <c r="J20" s="393"/>
      <c r="K20" s="90" t="s">
        <v>11</v>
      </c>
      <c r="L20" s="46"/>
      <c r="M20" s="91">
        <v>1</v>
      </c>
      <c r="N20" s="92">
        <v>1200</v>
      </c>
      <c r="O20" s="92">
        <v>1200</v>
      </c>
    </row>
    <row r="21" spans="2:15" ht="12.75" customHeight="1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93">
        <v>1200</v>
      </c>
    </row>
    <row r="22" spans="2:15" ht="12.75" customHeight="1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2:15" ht="12.75" customHeight="1">
      <c r="B23" s="394" t="s">
        <v>203</v>
      </c>
      <c r="C23" s="394"/>
      <c r="D23" s="396" t="s">
        <v>514</v>
      </c>
      <c r="E23" s="396"/>
      <c r="F23" s="396"/>
      <c r="G23" s="395" t="s">
        <v>12</v>
      </c>
      <c r="H23" s="395"/>
      <c r="I23" s="395"/>
      <c r="J23" s="395"/>
      <c r="K23" s="395"/>
      <c r="L23" s="395"/>
      <c r="M23" s="395"/>
      <c r="N23" s="395"/>
      <c r="O23" s="395"/>
    </row>
    <row r="24" spans="2:15" ht="12.75" customHeight="1">
      <c r="B24" s="392" t="s">
        <v>204</v>
      </c>
      <c r="C24" s="392"/>
      <c r="D24" s="396" t="s">
        <v>229</v>
      </c>
      <c r="E24" s="396"/>
      <c r="F24" s="85" t="s">
        <v>206</v>
      </c>
      <c r="G24" s="86">
        <v>3.3000000000000004E-3</v>
      </c>
      <c r="H24" s="85" t="s">
        <v>207</v>
      </c>
      <c r="I24" s="397">
        <v>3.3000000000000004E-3</v>
      </c>
      <c r="J24" s="397"/>
      <c r="K24" s="398" t="s">
        <v>230</v>
      </c>
      <c r="L24" s="398"/>
      <c r="M24" s="398"/>
      <c r="N24" s="398"/>
      <c r="O24" s="87">
        <v>624883.07999999996</v>
      </c>
    </row>
    <row r="25" spans="2:15" ht="12.75" customHeight="1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2:15" ht="12.75" customHeight="1">
      <c r="B26" s="396" t="s">
        <v>209</v>
      </c>
      <c r="C26" s="396"/>
      <c r="D26" s="396" t="s">
        <v>210</v>
      </c>
      <c r="E26" s="396"/>
      <c r="F26" s="396"/>
      <c r="G26" s="396"/>
      <c r="H26" s="396"/>
      <c r="I26" s="396"/>
      <c r="J26" s="396"/>
      <c r="K26" s="88" t="s">
        <v>211</v>
      </c>
      <c r="L26" s="89" t="s">
        <v>212</v>
      </c>
      <c r="M26" s="89" t="s">
        <v>213</v>
      </c>
      <c r="N26" s="89" t="s">
        <v>214</v>
      </c>
      <c r="O26" s="89" t="s">
        <v>215</v>
      </c>
    </row>
    <row r="27" spans="2:15" ht="12.75" customHeight="1">
      <c r="B27" s="46"/>
      <c r="C27" s="46"/>
      <c r="D27" s="391" t="s">
        <v>231</v>
      </c>
      <c r="E27" s="391"/>
      <c r="F27" s="391"/>
      <c r="G27" s="391"/>
      <c r="H27" s="391"/>
      <c r="I27" s="391"/>
      <c r="J27" s="391"/>
      <c r="K27" s="46"/>
      <c r="L27" s="46"/>
      <c r="M27" s="46"/>
      <c r="N27" s="46"/>
      <c r="O27" s="46"/>
    </row>
    <row r="28" spans="2:15" ht="12.75" customHeight="1">
      <c r="B28" s="392" t="s">
        <v>232</v>
      </c>
      <c r="C28" s="392"/>
      <c r="D28" s="393" t="s">
        <v>233</v>
      </c>
      <c r="E28" s="393"/>
      <c r="F28" s="393"/>
      <c r="G28" s="393"/>
      <c r="H28" s="393"/>
      <c r="I28" s="393"/>
      <c r="J28" s="393"/>
      <c r="K28" s="90" t="s">
        <v>67</v>
      </c>
      <c r="L28" s="46"/>
      <c r="M28" s="91">
        <v>300</v>
      </c>
      <c r="N28" s="92">
        <v>94.27</v>
      </c>
      <c r="O28" s="92">
        <v>28281</v>
      </c>
    </row>
    <row r="29" spans="2:15" ht="12.75" customHeight="1">
      <c r="B29" s="392" t="s">
        <v>234</v>
      </c>
      <c r="C29" s="392"/>
      <c r="D29" s="393" t="s">
        <v>235</v>
      </c>
      <c r="E29" s="393"/>
      <c r="F29" s="393"/>
      <c r="G29" s="393"/>
      <c r="H29" s="393"/>
      <c r="I29" s="393"/>
      <c r="J29" s="393"/>
      <c r="K29" s="90" t="s">
        <v>18</v>
      </c>
      <c r="L29" s="46"/>
      <c r="M29" s="91">
        <v>16</v>
      </c>
      <c r="N29" s="92">
        <v>4400</v>
      </c>
      <c r="O29" s="92">
        <v>70400</v>
      </c>
    </row>
    <row r="30" spans="2:15" ht="12.75" customHeight="1">
      <c r="B30" s="392" t="s">
        <v>236</v>
      </c>
      <c r="C30" s="392"/>
      <c r="D30" s="393" t="s">
        <v>237</v>
      </c>
      <c r="E30" s="393"/>
      <c r="F30" s="393"/>
      <c r="G30" s="393"/>
      <c r="H30" s="393"/>
      <c r="I30" s="393"/>
      <c r="J30" s="393"/>
      <c r="K30" s="90" t="s">
        <v>18</v>
      </c>
      <c r="L30" s="46"/>
      <c r="M30" s="91">
        <v>16</v>
      </c>
      <c r="N30" s="92">
        <v>2750</v>
      </c>
      <c r="O30" s="92">
        <v>44000</v>
      </c>
    </row>
    <row r="31" spans="2:15" ht="12.75" customHeight="1">
      <c r="B31" s="392" t="s">
        <v>238</v>
      </c>
      <c r="C31" s="392"/>
      <c r="D31" s="393" t="s">
        <v>239</v>
      </c>
      <c r="E31" s="393"/>
      <c r="F31" s="393"/>
      <c r="G31" s="393"/>
      <c r="H31" s="393"/>
      <c r="I31" s="393"/>
      <c r="J31" s="393"/>
      <c r="K31" s="90" t="s">
        <v>18</v>
      </c>
      <c r="L31" s="46"/>
      <c r="M31" s="91">
        <v>70</v>
      </c>
      <c r="N31" s="92">
        <v>715</v>
      </c>
      <c r="O31" s="92">
        <v>50050</v>
      </c>
    </row>
    <row r="32" spans="2:15" ht="12.75" customHeight="1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93">
        <v>192731</v>
      </c>
    </row>
    <row r="33" spans="2:15" ht="12.75" customHeight="1">
      <c r="B33" s="46"/>
      <c r="C33" s="46"/>
      <c r="D33" s="391" t="s">
        <v>222</v>
      </c>
      <c r="E33" s="391"/>
      <c r="F33" s="391"/>
      <c r="G33" s="391"/>
      <c r="H33" s="391"/>
      <c r="I33" s="391"/>
      <c r="J33" s="391"/>
      <c r="K33" s="46"/>
      <c r="L33" s="46"/>
      <c r="M33" s="46"/>
      <c r="N33" s="46"/>
      <c r="O33" s="46"/>
    </row>
    <row r="34" spans="2:15" ht="12.75" customHeight="1">
      <c r="B34" s="392" t="s">
        <v>240</v>
      </c>
      <c r="C34" s="392"/>
      <c r="D34" s="393" t="s">
        <v>241</v>
      </c>
      <c r="E34" s="393"/>
      <c r="F34" s="393"/>
      <c r="G34" s="393"/>
      <c r="H34" s="393"/>
      <c r="I34" s="393"/>
      <c r="J34" s="393"/>
      <c r="K34" s="90" t="s">
        <v>242</v>
      </c>
      <c r="L34" s="91">
        <v>1</v>
      </c>
      <c r="M34" s="91">
        <v>2192</v>
      </c>
      <c r="N34" s="92">
        <v>68.239999999999995</v>
      </c>
      <c r="O34" s="92">
        <v>149582.08000000002</v>
      </c>
    </row>
    <row r="35" spans="2:15" ht="12.75" customHeight="1">
      <c r="B35" s="392" t="s">
        <v>243</v>
      </c>
      <c r="C35" s="392"/>
      <c r="D35" s="393" t="s">
        <v>244</v>
      </c>
      <c r="E35" s="393"/>
      <c r="F35" s="393"/>
      <c r="G35" s="393"/>
      <c r="H35" s="393"/>
      <c r="I35" s="393"/>
      <c r="J35" s="393"/>
      <c r="K35" s="90" t="s">
        <v>13</v>
      </c>
      <c r="L35" s="46"/>
      <c r="M35" s="91">
        <v>1</v>
      </c>
      <c r="N35" s="92">
        <v>31770</v>
      </c>
      <c r="O35" s="92">
        <v>31770</v>
      </c>
    </row>
    <row r="36" spans="2:15" ht="12.75" customHeight="1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93">
        <v>181352.08000000002</v>
      </c>
    </row>
    <row r="37" spans="2:15" ht="12.75" customHeight="1">
      <c r="B37" s="46"/>
      <c r="C37" s="46"/>
      <c r="D37" s="391" t="s">
        <v>226</v>
      </c>
      <c r="E37" s="391"/>
      <c r="F37" s="391"/>
      <c r="G37" s="391"/>
      <c r="H37" s="391"/>
      <c r="I37" s="391"/>
      <c r="J37" s="391"/>
      <c r="K37" s="46"/>
      <c r="L37" s="46"/>
      <c r="M37" s="46"/>
      <c r="N37" s="46"/>
      <c r="O37" s="46"/>
    </row>
    <row r="38" spans="2:15" ht="12.75" customHeight="1">
      <c r="B38" s="392" t="s">
        <v>245</v>
      </c>
      <c r="C38" s="392"/>
      <c r="D38" s="393" t="s">
        <v>246</v>
      </c>
      <c r="E38" s="393"/>
      <c r="F38" s="393"/>
      <c r="G38" s="393"/>
      <c r="H38" s="393"/>
      <c r="I38" s="393"/>
      <c r="J38" s="393"/>
      <c r="K38" s="90" t="s">
        <v>13</v>
      </c>
      <c r="L38" s="46"/>
      <c r="M38" s="91">
        <v>1</v>
      </c>
      <c r="N38" s="92">
        <v>82500</v>
      </c>
      <c r="O38" s="92">
        <v>82500</v>
      </c>
    </row>
    <row r="39" spans="2:15" ht="12.75" customHeight="1">
      <c r="B39" s="392" t="s">
        <v>247</v>
      </c>
      <c r="C39" s="392"/>
      <c r="D39" s="393" t="s">
        <v>248</v>
      </c>
      <c r="E39" s="393"/>
      <c r="F39" s="393"/>
      <c r="G39" s="393"/>
      <c r="H39" s="393"/>
      <c r="I39" s="393"/>
      <c r="J39" s="393"/>
      <c r="K39" s="90" t="s">
        <v>13</v>
      </c>
      <c r="L39" s="46"/>
      <c r="M39" s="91">
        <v>1</v>
      </c>
      <c r="N39" s="92">
        <v>49500</v>
      </c>
      <c r="O39" s="92">
        <v>49500</v>
      </c>
    </row>
    <row r="40" spans="2:15" ht="12.75" customHeight="1">
      <c r="B40" s="392" t="s">
        <v>249</v>
      </c>
      <c r="C40" s="392"/>
      <c r="D40" s="393" t="s">
        <v>250</v>
      </c>
      <c r="E40" s="393"/>
      <c r="F40" s="393"/>
      <c r="G40" s="393"/>
      <c r="H40" s="393"/>
      <c r="I40" s="393"/>
      <c r="J40" s="393"/>
      <c r="K40" s="90" t="s">
        <v>18</v>
      </c>
      <c r="L40" s="46"/>
      <c r="M40" s="91">
        <v>8</v>
      </c>
      <c r="N40" s="92">
        <v>1100</v>
      </c>
      <c r="O40" s="92">
        <v>8800</v>
      </c>
    </row>
    <row r="41" spans="2:15" ht="12.75" customHeight="1">
      <c r="B41" s="392" t="s">
        <v>702</v>
      </c>
      <c r="C41" s="392"/>
      <c r="D41" s="393" t="s">
        <v>703</v>
      </c>
      <c r="E41" s="393"/>
      <c r="F41" s="393"/>
      <c r="G41" s="393"/>
      <c r="H41" s="393"/>
      <c r="I41" s="393"/>
      <c r="J41" s="393"/>
      <c r="K41" s="90" t="s">
        <v>18</v>
      </c>
      <c r="L41" s="46"/>
      <c r="M41" s="91">
        <v>8</v>
      </c>
      <c r="N41" s="92">
        <v>1650</v>
      </c>
      <c r="O41" s="92">
        <v>13200</v>
      </c>
    </row>
    <row r="42" spans="2:15" ht="12.75" customHeight="1">
      <c r="B42" s="392" t="s">
        <v>251</v>
      </c>
      <c r="C42" s="392"/>
      <c r="D42" s="393" t="s">
        <v>252</v>
      </c>
      <c r="E42" s="393"/>
      <c r="F42" s="393"/>
      <c r="G42" s="393"/>
      <c r="H42" s="393"/>
      <c r="I42" s="393"/>
      <c r="J42" s="393"/>
      <c r="K42" s="90" t="s">
        <v>18</v>
      </c>
      <c r="L42" s="46"/>
      <c r="M42" s="91">
        <v>8</v>
      </c>
      <c r="N42" s="92">
        <v>1100</v>
      </c>
      <c r="O42" s="92">
        <v>8800</v>
      </c>
    </row>
    <row r="43" spans="2:15" ht="12.75" customHeight="1">
      <c r="B43" s="392" t="s">
        <v>704</v>
      </c>
      <c r="C43" s="392"/>
      <c r="D43" s="393" t="s">
        <v>705</v>
      </c>
      <c r="E43" s="393"/>
      <c r="F43" s="393"/>
      <c r="G43" s="393"/>
      <c r="H43" s="393"/>
      <c r="I43" s="393"/>
      <c r="J43" s="393"/>
      <c r="K43" s="90" t="s">
        <v>18</v>
      </c>
      <c r="L43" s="46"/>
      <c r="M43" s="91">
        <v>8</v>
      </c>
      <c r="N43" s="92">
        <v>11000</v>
      </c>
      <c r="O43" s="92">
        <v>88000</v>
      </c>
    </row>
    <row r="44" spans="2:15" ht="12.75" customHeight="1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93">
        <v>250800</v>
      </c>
    </row>
    <row r="45" spans="2:15" ht="12.75" customHeight="1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</row>
    <row r="46" spans="2:15" ht="12.75" customHeight="1">
      <c r="B46" s="394" t="s">
        <v>203</v>
      </c>
      <c r="C46" s="394"/>
      <c r="D46" s="396" t="s">
        <v>516</v>
      </c>
      <c r="E46" s="396"/>
      <c r="F46" s="396"/>
      <c r="G46" s="395" t="s">
        <v>15</v>
      </c>
      <c r="H46" s="395"/>
      <c r="I46" s="395"/>
      <c r="J46" s="395"/>
      <c r="K46" s="395"/>
      <c r="L46" s="395"/>
      <c r="M46" s="395"/>
      <c r="N46" s="395"/>
      <c r="O46" s="395"/>
    </row>
    <row r="47" spans="2:15" ht="12.75" customHeight="1">
      <c r="B47" s="392" t="s">
        <v>204</v>
      </c>
      <c r="C47" s="392"/>
      <c r="D47" s="396" t="s">
        <v>229</v>
      </c>
      <c r="E47" s="396"/>
      <c r="F47" s="85" t="s">
        <v>206</v>
      </c>
      <c r="G47" s="46"/>
      <c r="H47" s="85" t="s">
        <v>207</v>
      </c>
      <c r="I47" s="46"/>
      <c r="J47" s="46"/>
      <c r="K47" s="398" t="s">
        <v>230</v>
      </c>
      <c r="L47" s="398"/>
      <c r="M47" s="398"/>
      <c r="N47" s="398"/>
      <c r="O47" s="87">
        <v>1736753.8</v>
      </c>
    </row>
    <row r="48" spans="2:15" ht="12.75" customHeight="1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2:15" ht="12.75" customHeight="1">
      <c r="B49" s="396" t="s">
        <v>209</v>
      </c>
      <c r="C49" s="396"/>
      <c r="D49" s="396" t="s">
        <v>210</v>
      </c>
      <c r="E49" s="396"/>
      <c r="F49" s="396"/>
      <c r="G49" s="396"/>
      <c r="H49" s="396"/>
      <c r="I49" s="396"/>
      <c r="J49" s="396"/>
      <c r="K49" s="88" t="s">
        <v>211</v>
      </c>
      <c r="L49" s="89" t="s">
        <v>212</v>
      </c>
      <c r="M49" s="89" t="s">
        <v>213</v>
      </c>
      <c r="N49" s="89" t="s">
        <v>214</v>
      </c>
      <c r="O49" s="89" t="s">
        <v>215</v>
      </c>
    </row>
    <row r="50" spans="2:15" ht="12.75" customHeight="1">
      <c r="B50" s="46"/>
      <c r="C50" s="46"/>
      <c r="D50" s="391" t="s">
        <v>226</v>
      </c>
      <c r="E50" s="391"/>
      <c r="F50" s="391"/>
      <c r="G50" s="391"/>
      <c r="H50" s="391"/>
      <c r="I50" s="391"/>
      <c r="J50" s="391"/>
      <c r="K50" s="46"/>
      <c r="L50" s="46"/>
      <c r="M50" s="46"/>
      <c r="N50" s="46"/>
      <c r="O50" s="46"/>
    </row>
    <row r="51" spans="2:15" ht="12.75" customHeight="1">
      <c r="B51" s="392" t="s">
        <v>253</v>
      </c>
      <c r="C51" s="392"/>
      <c r="D51" s="393" t="s">
        <v>254</v>
      </c>
      <c r="E51" s="393"/>
      <c r="F51" s="393"/>
      <c r="G51" s="393"/>
      <c r="H51" s="393"/>
      <c r="I51" s="393"/>
      <c r="J51" s="393"/>
      <c r="K51" s="90" t="s">
        <v>13</v>
      </c>
      <c r="L51" s="46"/>
      <c r="M51" s="91">
        <v>1</v>
      </c>
      <c r="N51" s="92">
        <v>894376.9</v>
      </c>
      <c r="O51" s="92">
        <v>894376.9</v>
      </c>
    </row>
    <row r="52" spans="2:15" ht="12.75" customHeight="1">
      <c r="B52" s="392" t="s">
        <v>255</v>
      </c>
      <c r="C52" s="392"/>
      <c r="D52" s="393" t="s">
        <v>256</v>
      </c>
      <c r="E52" s="393"/>
      <c r="F52" s="393"/>
      <c r="G52" s="393"/>
      <c r="H52" s="393"/>
      <c r="I52" s="393"/>
      <c r="J52" s="393"/>
      <c r="K52" s="90" t="s">
        <v>13</v>
      </c>
      <c r="L52" s="46"/>
      <c r="M52" s="91">
        <v>1</v>
      </c>
      <c r="N52" s="92">
        <v>842376.9</v>
      </c>
      <c r="O52" s="92">
        <v>842376.9</v>
      </c>
    </row>
    <row r="53" spans="2:15" ht="12.75" customHeight="1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93">
        <v>1736753.8</v>
      </c>
    </row>
    <row r="54" spans="2:15" ht="12.75" customHeight="1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</row>
    <row r="55" spans="2:15" ht="12.75" customHeight="1">
      <c r="B55" s="394" t="s">
        <v>203</v>
      </c>
      <c r="C55" s="394"/>
      <c r="D55" s="396" t="s">
        <v>517</v>
      </c>
      <c r="E55" s="396"/>
      <c r="F55" s="396"/>
      <c r="G55" s="395" t="s">
        <v>16</v>
      </c>
      <c r="H55" s="395"/>
      <c r="I55" s="395"/>
      <c r="J55" s="395"/>
      <c r="K55" s="395"/>
      <c r="L55" s="395"/>
      <c r="M55" s="395"/>
      <c r="N55" s="395"/>
      <c r="O55" s="395"/>
    </row>
    <row r="56" spans="2:15" ht="12.75" customHeight="1">
      <c r="B56" s="392" t="s">
        <v>204</v>
      </c>
      <c r="C56" s="392"/>
      <c r="D56" s="396" t="s">
        <v>257</v>
      </c>
      <c r="E56" s="396"/>
      <c r="F56" s="85" t="s">
        <v>206</v>
      </c>
      <c r="G56" s="86">
        <v>0.44439999999999996</v>
      </c>
      <c r="H56" s="85" t="s">
        <v>207</v>
      </c>
      <c r="I56" s="397">
        <v>0.44439999999999996</v>
      </c>
      <c r="J56" s="397"/>
      <c r="K56" s="398" t="s">
        <v>258</v>
      </c>
      <c r="L56" s="398"/>
      <c r="M56" s="398"/>
      <c r="N56" s="398"/>
      <c r="O56" s="87">
        <v>2849.14</v>
      </c>
    </row>
    <row r="57" spans="2:15" ht="12.75" customHeight="1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</row>
    <row r="58" spans="2:15" ht="12.75" customHeight="1">
      <c r="B58" s="396" t="s">
        <v>209</v>
      </c>
      <c r="C58" s="396"/>
      <c r="D58" s="396" t="s">
        <v>210</v>
      </c>
      <c r="E58" s="396"/>
      <c r="F58" s="396"/>
      <c r="G58" s="396"/>
      <c r="H58" s="396"/>
      <c r="I58" s="396"/>
      <c r="J58" s="396"/>
      <c r="K58" s="88" t="s">
        <v>211</v>
      </c>
      <c r="L58" s="89" t="s">
        <v>212</v>
      </c>
      <c r="M58" s="89" t="s">
        <v>213</v>
      </c>
      <c r="N58" s="89" t="s">
        <v>214</v>
      </c>
      <c r="O58" s="89" t="s">
        <v>215</v>
      </c>
    </row>
    <row r="59" spans="2:15" ht="12.75" customHeight="1">
      <c r="B59" s="46"/>
      <c r="C59" s="46"/>
      <c r="D59" s="391" t="s">
        <v>216</v>
      </c>
      <c r="E59" s="391"/>
      <c r="F59" s="391"/>
      <c r="G59" s="391"/>
      <c r="H59" s="391"/>
      <c r="I59" s="391"/>
      <c r="J59" s="391"/>
      <c r="K59" s="46"/>
      <c r="L59" s="46"/>
      <c r="M59" s="46"/>
      <c r="N59" s="46"/>
      <c r="O59" s="46"/>
    </row>
    <row r="60" spans="2:15" ht="12.75" customHeight="1">
      <c r="B60" s="392" t="s">
        <v>220</v>
      </c>
      <c r="C60" s="392"/>
      <c r="D60" s="393" t="s">
        <v>221</v>
      </c>
      <c r="E60" s="393"/>
      <c r="F60" s="393"/>
      <c r="G60" s="393"/>
      <c r="H60" s="393"/>
      <c r="I60" s="393"/>
      <c r="J60" s="393"/>
      <c r="K60" s="90" t="s">
        <v>219</v>
      </c>
      <c r="L60" s="91">
        <v>1</v>
      </c>
      <c r="M60" s="91">
        <v>18.001799999999999</v>
      </c>
      <c r="N60" s="92">
        <v>20.32</v>
      </c>
      <c r="O60" s="92">
        <v>365.8</v>
      </c>
    </row>
    <row r="61" spans="2:15" ht="12.75" customHeight="1">
      <c r="B61" s="392" t="s">
        <v>259</v>
      </c>
      <c r="C61" s="392"/>
      <c r="D61" s="393" t="s">
        <v>260</v>
      </c>
      <c r="E61" s="393"/>
      <c r="F61" s="393"/>
      <c r="G61" s="393"/>
      <c r="H61" s="393"/>
      <c r="I61" s="393"/>
      <c r="J61" s="393"/>
      <c r="K61" s="90" t="s">
        <v>219</v>
      </c>
      <c r="L61" s="91">
        <v>1</v>
      </c>
      <c r="M61" s="91">
        <v>18.001799999999999</v>
      </c>
      <c r="N61" s="92">
        <v>39.410000000000004</v>
      </c>
      <c r="O61" s="92">
        <v>709.45</v>
      </c>
    </row>
    <row r="62" spans="2:15" ht="12.75" customHeight="1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93">
        <v>1075.25</v>
      </c>
    </row>
    <row r="63" spans="2:15" ht="12.75" customHeight="1">
      <c r="B63" s="46"/>
      <c r="C63" s="46"/>
      <c r="D63" s="391" t="s">
        <v>231</v>
      </c>
      <c r="E63" s="391"/>
      <c r="F63" s="391"/>
      <c r="G63" s="391"/>
      <c r="H63" s="391"/>
      <c r="I63" s="391"/>
      <c r="J63" s="391"/>
      <c r="K63" s="46"/>
      <c r="L63" s="46"/>
      <c r="M63" s="46"/>
      <c r="N63" s="46"/>
      <c r="O63" s="46"/>
    </row>
    <row r="64" spans="2:15" ht="12.75" customHeight="1">
      <c r="B64" s="392" t="s">
        <v>261</v>
      </c>
      <c r="C64" s="392"/>
      <c r="D64" s="393" t="s">
        <v>262</v>
      </c>
      <c r="E64" s="393"/>
      <c r="F64" s="393"/>
      <c r="G64" s="393"/>
      <c r="H64" s="393"/>
      <c r="I64" s="393"/>
      <c r="J64" s="393"/>
      <c r="K64" s="90" t="s">
        <v>263</v>
      </c>
      <c r="L64" s="46"/>
      <c r="M64" s="91">
        <v>8</v>
      </c>
      <c r="N64" s="92">
        <v>25.85</v>
      </c>
      <c r="O64" s="92">
        <v>206.8</v>
      </c>
    </row>
    <row r="65" spans="2:15" ht="12.75" customHeight="1">
      <c r="B65" s="392" t="s">
        <v>264</v>
      </c>
      <c r="C65" s="392"/>
      <c r="D65" s="393" t="s">
        <v>265</v>
      </c>
      <c r="E65" s="393"/>
      <c r="F65" s="393"/>
      <c r="G65" s="393"/>
      <c r="H65" s="393"/>
      <c r="I65" s="393"/>
      <c r="J65" s="393"/>
      <c r="K65" s="90" t="s">
        <v>266</v>
      </c>
      <c r="L65" s="46"/>
      <c r="M65" s="91">
        <v>2</v>
      </c>
      <c r="N65" s="92">
        <v>28.93</v>
      </c>
      <c r="O65" s="92">
        <v>57.86</v>
      </c>
    </row>
    <row r="66" spans="2:15" ht="12.75" customHeight="1">
      <c r="B66" s="392" t="s">
        <v>267</v>
      </c>
      <c r="C66" s="392"/>
      <c r="D66" s="393" t="s">
        <v>268</v>
      </c>
      <c r="E66" s="393"/>
      <c r="F66" s="393"/>
      <c r="G66" s="393"/>
      <c r="H66" s="393"/>
      <c r="I66" s="393"/>
      <c r="J66" s="393"/>
      <c r="K66" s="90" t="s">
        <v>266</v>
      </c>
      <c r="L66" s="46"/>
      <c r="M66" s="91">
        <v>2</v>
      </c>
      <c r="N66" s="92">
        <v>19.8</v>
      </c>
      <c r="O66" s="92">
        <v>39.6</v>
      </c>
    </row>
    <row r="67" spans="2:15" ht="12.75" customHeight="1">
      <c r="B67" s="392" t="s">
        <v>269</v>
      </c>
      <c r="C67" s="392"/>
      <c r="D67" s="393" t="s">
        <v>270</v>
      </c>
      <c r="E67" s="393"/>
      <c r="F67" s="393"/>
      <c r="G67" s="393"/>
      <c r="H67" s="393"/>
      <c r="I67" s="393"/>
      <c r="J67" s="393"/>
      <c r="K67" s="90" t="s">
        <v>11</v>
      </c>
      <c r="L67" s="46"/>
      <c r="M67" s="91">
        <v>150</v>
      </c>
      <c r="N67" s="92">
        <v>5.78</v>
      </c>
      <c r="O67" s="92">
        <v>867</v>
      </c>
    </row>
    <row r="68" spans="2:15" ht="12.75" customHeight="1">
      <c r="B68" s="392" t="s">
        <v>271</v>
      </c>
      <c r="C68" s="392"/>
      <c r="D68" s="393" t="s">
        <v>272</v>
      </c>
      <c r="E68" s="393"/>
      <c r="F68" s="393"/>
      <c r="G68" s="393"/>
      <c r="H68" s="393"/>
      <c r="I68" s="393"/>
      <c r="J68" s="393"/>
      <c r="K68" s="90" t="s">
        <v>273</v>
      </c>
      <c r="L68" s="46"/>
      <c r="M68" s="91">
        <v>8</v>
      </c>
      <c r="N68" s="92">
        <v>35.54</v>
      </c>
      <c r="O68" s="92">
        <v>284.32</v>
      </c>
    </row>
    <row r="69" spans="2:15" ht="12.75" customHeight="1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93">
        <v>1455.58</v>
      </c>
    </row>
    <row r="70" spans="2:15" ht="12.75" customHeight="1">
      <c r="B70" s="46"/>
      <c r="C70" s="46"/>
      <c r="D70" s="391" t="s">
        <v>222</v>
      </c>
      <c r="E70" s="391"/>
      <c r="F70" s="391"/>
      <c r="G70" s="391"/>
      <c r="H70" s="391"/>
      <c r="I70" s="391"/>
      <c r="J70" s="391"/>
      <c r="K70" s="46"/>
      <c r="L70" s="46"/>
      <c r="M70" s="46"/>
      <c r="N70" s="46"/>
      <c r="O70" s="46"/>
    </row>
    <row r="71" spans="2:15" ht="12.75" customHeight="1">
      <c r="B71" s="392" t="s">
        <v>274</v>
      </c>
      <c r="C71" s="392"/>
      <c r="D71" s="393" t="s">
        <v>275</v>
      </c>
      <c r="E71" s="393"/>
      <c r="F71" s="393"/>
      <c r="G71" s="393"/>
      <c r="H71" s="393"/>
      <c r="I71" s="393"/>
      <c r="J71" s="393"/>
      <c r="K71" s="90" t="s">
        <v>242</v>
      </c>
      <c r="L71" s="91">
        <v>1</v>
      </c>
      <c r="M71" s="91">
        <v>18.001799999999999</v>
      </c>
      <c r="N71" s="92">
        <v>15.89</v>
      </c>
      <c r="O71" s="92">
        <v>286.05</v>
      </c>
    </row>
    <row r="72" spans="2:15" ht="12.75" customHeight="1">
      <c r="B72" s="392" t="s">
        <v>223</v>
      </c>
      <c r="C72" s="392"/>
      <c r="D72" s="393" t="s">
        <v>224</v>
      </c>
      <c r="E72" s="393"/>
      <c r="F72" s="393"/>
      <c r="G72" s="393"/>
      <c r="H72" s="393"/>
      <c r="I72" s="393"/>
      <c r="J72" s="393"/>
      <c r="K72" s="90" t="s">
        <v>225</v>
      </c>
      <c r="L72" s="46"/>
      <c r="M72" s="91">
        <v>3</v>
      </c>
      <c r="N72" s="92">
        <v>1075.25</v>
      </c>
      <c r="O72" s="92">
        <v>32.26</v>
      </c>
    </row>
    <row r="73" spans="2:15" ht="12.75" customHeight="1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93">
        <v>318.31</v>
      </c>
    </row>
    <row r="74" spans="2:15" ht="12.75" customHeight="1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</row>
    <row r="75" spans="2:15" ht="12.75" customHeight="1">
      <c r="B75" s="394" t="s">
        <v>203</v>
      </c>
      <c r="C75" s="394"/>
      <c r="D75" s="396" t="s">
        <v>518</v>
      </c>
      <c r="E75" s="396"/>
      <c r="F75" s="396"/>
      <c r="G75" s="395" t="s">
        <v>17</v>
      </c>
      <c r="H75" s="395"/>
      <c r="I75" s="395"/>
      <c r="J75" s="395"/>
      <c r="K75" s="395"/>
      <c r="L75" s="395"/>
      <c r="M75" s="395"/>
      <c r="N75" s="395"/>
      <c r="O75" s="395"/>
    </row>
    <row r="76" spans="2:15" ht="12.75" customHeight="1">
      <c r="B76" s="392" t="s">
        <v>204</v>
      </c>
      <c r="C76" s="392"/>
      <c r="D76" s="396" t="s">
        <v>276</v>
      </c>
      <c r="E76" s="396"/>
      <c r="F76" s="85" t="s">
        <v>206</v>
      </c>
      <c r="G76" s="86">
        <v>3.8399999999999997E-2</v>
      </c>
      <c r="H76" s="85" t="s">
        <v>207</v>
      </c>
      <c r="I76" s="397">
        <v>3.8399999999999997E-2</v>
      </c>
      <c r="J76" s="397"/>
      <c r="K76" s="398" t="s">
        <v>277</v>
      </c>
      <c r="L76" s="398"/>
      <c r="M76" s="398"/>
      <c r="N76" s="398"/>
      <c r="O76" s="87">
        <v>107556.12</v>
      </c>
    </row>
    <row r="77" spans="2:15" ht="12.75" customHeight="1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</row>
    <row r="78" spans="2:15" ht="12.75" customHeight="1">
      <c r="B78" s="396" t="s">
        <v>209</v>
      </c>
      <c r="C78" s="396"/>
      <c r="D78" s="396" t="s">
        <v>210</v>
      </c>
      <c r="E78" s="396"/>
      <c r="F78" s="396"/>
      <c r="G78" s="396"/>
      <c r="H78" s="396"/>
      <c r="I78" s="396"/>
      <c r="J78" s="396"/>
      <c r="K78" s="88" t="s">
        <v>211</v>
      </c>
      <c r="L78" s="89" t="s">
        <v>212</v>
      </c>
      <c r="M78" s="89" t="s">
        <v>213</v>
      </c>
      <c r="N78" s="89" t="s">
        <v>214</v>
      </c>
      <c r="O78" s="89" t="s">
        <v>215</v>
      </c>
    </row>
    <row r="79" spans="2:15" ht="12.75" customHeight="1">
      <c r="B79" s="46"/>
      <c r="C79" s="46"/>
      <c r="D79" s="391" t="s">
        <v>216</v>
      </c>
      <c r="E79" s="391"/>
      <c r="F79" s="391"/>
      <c r="G79" s="391"/>
      <c r="H79" s="391"/>
      <c r="I79" s="391"/>
      <c r="J79" s="391"/>
      <c r="K79" s="46"/>
      <c r="L79" s="46"/>
      <c r="M79" s="46"/>
      <c r="N79" s="46"/>
      <c r="O79" s="46"/>
    </row>
    <row r="80" spans="2:15" ht="12.75" customHeight="1">
      <c r="B80" s="392" t="s">
        <v>220</v>
      </c>
      <c r="C80" s="392"/>
      <c r="D80" s="393" t="s">
        <v>221</v>
      </c>
      <c r="E80" s="393"/>
      <c r="F80" s="393"/>
      <c r="G80" s="393"/>
      <c r="H80" s="393"/>
      <c r="I80" s="393"/>
      <c r="J80" s="393"/>
      <c r="K80" s="90" t="s">
        <v>219</v>
      </c>
      <c r="L80" s="91">
        <v>7</v>
      </c>
      <c r="M80" s="91">
        <v>1458.3333</v>
      </c>
      <c r="N80" s="92">
        <v>20.32</v>
      </c>
      <c r="O80" s="92">
        <v>29633.33</v>
      </c>
    </row>
    <row r="81" spans="2:15" ht="12.75" customHeight="1">
      <c r="B81" s="392" t="s">
        <v>259</v>
      </c>
      <c r="C81" s="392"/>
      <c r="D81" s="393" t="s">
        <v>260</v>
      </c>
      <c r="E81" s="393"/>
      <c r="F81" s="393"/>
      <c r="G81" s="393"/>
      <c r="H81" s="393"/>
      <c r="I81" s="393"/>
      <c r="J81" s="393"/>
      <c r="K81" s="90" t="s">
        <v>219</v>
      </c>
      <c r="L81" s="91">
        <v>7</v>
      </c>
      <c r="M81" s="91">
        <v>1458.3333</v>
      </c>
      <c r="N81" s="92">
        <v>39.410000000000004</v>
      </c>
      <c r="O81" s="92">
        <v>57472.92</v>
      </c>
    </row>
    <row r="82" spans="2:15" ht="12.75" customHeight="1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93">
        <v>87106.25</v>
      </c>
    </row>
    <row r="83" spans="2:15" ht="12.75" customHeight="1">
      <c r="B83" s="46"/>
      <c r="C83" s="46"/>
      <c r="D83" s="391" t="s">
        <v>231</v>
      </c>
      <c r="E83" s="391"/>
      <c r="F83" s="391"/>
      <c r="G83" s="391"/>
      <c r="H83" s="391"/>
      <c r="I83" s="391"/>
      <c r="J83" s="391"/>
      <c r="K83" s="46"/>
      <c r="L83" s="46"/>
      <c r="M83" s="46"/>
      <c r="N83" s="46"/>
      <c r="O83" s="46"/>
    </row>
    <row r="84" spans="2:15" ht="12.75" customHeight="1">
      <c r="B84" s="392" t="s">
        <v>261</v>
      </c>
      <c r="C84" s="392"/>
      <c r="D84" s="393" t="s">
        <v>262</v>
      </c>
      <c r="E84" s="393"/>
      <c r="F84" s="393"/>
      <c r="G84" s="393"/>
      <c r="H84" s="393"/>
      <c r="I84" s="393"/>
      <c r="J84" s="393"/>
      <c r="K84" s="90" t="s">
        <v>263</v>
      </c>
      <c r="L84" s="46"/>
      <c r="M84" s="91">
        <v>5</v>
      </c>
      <c r="N84" s="92">
        <v>25.85</v>
      </c>
      <c r="O84" s="92">
        <v>129.25</v>
      </c>
    </row>
    <row r="85" spans="2:15" ht="12.75" customHeight="1">
      <c r="B85" s="392" t="s">
        <v>264</v>
      </c>
      <c r="C85" s="392"/>
      <c r="D85" s="393" t="s">
        <v>265</v>
      </c>
      <c r="E85" s="393"/>
      <c r="F85" s="393"/>
      <c r="G85" s="393"/>
      <c r="H85" s="393"/>
      <c r="I85" s="393"/>
      <c r="J85" s="393"/>
      <c r="K85" s="90" t="s">
        <v>266</v>
      </c>
      <c r="L85" s="46"/>
      <c r="M85" s="91">
        <v>3</v>
      </c>
      <c r="N85" s="92">
        <v>28.93</v>
      </c>
      <c r="O85" s="92">
        <v>86.79</v>
      </c>
    </row>
    <row r="86" spans="2:15" ht="12.75" customHeight="1">
      <c r="B86" s="392" t="s">
        <v>267</v>
      </c>
      <c r="C86" s="392"/>
      <c r="D86" s="393" t="s">
        <v>268</v>
      </c>
      <c r="E86" s="393"/>
      <c r="F86" s="393"/>
      <c r="G86" s="393"/>
      <c r="H86" s="393"/>
      <c r="I86" s="393"/>
      <c r="J86" s="393"/>
      <c r="K86" s="90" t="s">
        <v>266</v>
      </c>
      <c r="L86" s="46"/>
      <c r="M86" s="91">
        <v>3</v>
      </c>
      <c r="N86" s="92">
        <v>19.8</v>
      </c>
      <c r="O86" s="92">
        <v>59.4</v>
      </c>
    </row>
    <row r="87" spans="2:15" ht="12.75" customHeight="1">
      <c r="B87" s="392" t="s">
        <v>269</v>
      </c>
      <c r="C87" s="392"/>
      <c r="D87" s="393" t="s">
        <v>270</v>
      </c>
      <c r="E87" s="393"/>
      <c r="F87" s="393"/>
      <c r="G87" s="393"/>
      <c r="H87" s="393"/>
      <c r="I87" s="393"/>
      <c r="J87" s="393"/>
      <c r="K87" s="90" t="s">
        <v>11</v>
      </c>
      <c r="L87" s="46"/>
      <c r="M87" s="91">
        <v>150</v>
      </c>
      <c r="N87" s="92">
        <v>5.78</v>
      </c>
      <c r="O87" s="92">
        <v>867</v>
      </c>
    </row>
    <row r="88" spans="2:15" ht="12.75" customHeight="1">
      <c r="B88" s="392" t="s">
        <v>271</v>
      </c>
      <c r="C88" s="392"/>
      <c r="D88" s="393" t="s">
        <v>272</v>
      </c>
      <c r="E88" s="393"/>
      <c r="F88" s="393"/>
      <c r="G88" s="393"/>
      <c r="H88" s="393"/>
      <c r="I88" s="393"/>
      <c r="J88" s="393"/>
      <c r="K88" s="90" t="s">
        <v>273</v>
      </c>
      <c r="L88" s="46"/>
      <c r="M88" s="91">
        <v>4</v>
      </c>
      <c r="N88" s="92">
        <v>35.54</v>
      </c>
      <c r="O88" s="92">
        <v>142.16</v>
      </c>
    </row>
    <row r="89" spans="2:15" ht="12.75" customHeight="1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93">
        <v>1284.6000000000001</v>
      </c>
    </row>
    <row r="90" spans="2:15" ht="12.75" customHeight="1">
      <c r="B90" s="46"/>
      <c r="C90" s="46"/>
      <c r="D90" s="391" t="s">
        <v>222</v>
      </c>
      <c r="E90" s="391"/>
      <c r="F90" s="391"/>
      <c r="G90" s="391"/>
      <c r="H90" s="391"/>
      <c r="I90" s="391"/>
      <c r="J90" s="391"/>
      <c r="K90" s="46"/>
      <c r="L90" s="46"/>
      <c r="M90" s="46"/>
      <c r="N90" s="46"/>
      <c r="O90" s="46"/>
    </row>
    <row r="91" spans="2:15" ht="12.75" customHeight="1">
      <c r="B91" s="392" t="s">
        <v>274</v>
      </c>
      <c r="C91" s="392"/>
      <c r="D91" s="393" t="s">
        <v>275</v>
      </c>
      <c r="E91" s="393"/>
      <c r="F91" s="393"/>
      <c r="G91" s="393"/>
      <c r="H91" s="393"/>
      <c r="I91" s="393"/>
      <c r="J91" s="393"/>
      <c r="K91" s="90" t="s">
        <v>242</v>
      </c>
      <c r="L91" s="91">
        <v>5</v>
      </c>
      <c r="M91" s="91">
        <v>1041.6667</v>
      </c>
      <c r="N91" s="92">
        <v>15.89</v>
      </c>
      <c r="O91" s="92">
        <v>16552.080000000002</v>
      </c>
    </row>
    <row r="92" spans="2:15" ht="12.75" customHeight="1">
      <c r="B92" s="392" t="s">
        <v>223</v>
      </c>
      <c r="C92" s="392"/>
      <c r="D92" s="393" t="s">
        <v>224</v>
      </c>
      <c r="E92" s="393"/>
      <c r="F92" s="393"/>
      <c r="G92" s="393"/>
      <c r="H92" s="393"/>
      <c r="I92" s="393"/>
      <c r="J92" s="393"/>
      <c r="K92" s="90" t="s">
        <v>225</v>
      </c>
      <c r="L92" s="46"/>
      <c r="M92" s="91">
        <v>3</v>
      </c>
      <c r="N92" s="92">
        <v>87106.25</v>
      </c>
      <c r="O92" s="92">
        <v>2613.19</v>
      </c>
    </row>
    <row r="93" spans="2:15" ht="12.75" customHeight="1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</row>
    <row r="95" spans="2:15" ht="12.75" customHeight="1">
      <c r="B95" s="394" t="s">
        <v>203</v>
      </c>
      <c r="C95" s="394"/>
      <c r="D95" s="396" t="s">
        <v>519</v>
      </c>
      <c r="E95" s="396"/>
      <c r="F95" s="396"/>
      <c r="G95" s="395" t="s">
        <v>19</v>
      </c>
      <c r="H95" s="395"/>
      <c r="I95" s="395"/>
      <c r="J95" s="395"/>
      <c r="K95" s="395"/>
      <c r="L95" s="395"/>
      <c r="M95" s="395"/>
      <c r="N95" s="395"/>
      <c r="O95" s="395"/>
    </row>
    <row r="96" spans="2:15" ht="12.75" customHeight="1">
      <c r="B96" s="392" t="s">
        <v>204</v>
      </c>
      <c r="C96" s="392"/>
      <c r="D96" s="396" t="s">
        <v>278</v>
      </c>
      <c r="E96" s="396"/>
      <c r="F96" s="85" t="s">
        <v>206</v>
      </c>
      <c r="G96" s="86">
        <v>0.26670000000000005</v>
      </c>
      <c r="H96" s="85" t="s">
        <v>207</v>
      </c>
      <c r="I96" s="397">
        <v>0.26670000000000005</v>
      </c>
      <c r="J96" s="397"/>
      <c r="K96" s="398" t="s">
        <v>279</v>
      </c>
      <c r="L96" s="398"/>
      <c r="M96" s="398"/>
      <c r="N96" s="398"/>
      <c r="O96" s="87">
        <v>67948.47</v>
      </c>
    </row>
    <row r="97" spans="2:15" ht="12.75" customHeight="1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</row>
    <row r="98" spans="2:15" ht="12.75" customHeight="1">
      <c r="B98" s="396" t="s">
        <v>209</v>
      </c>
      <c r="C98" s="396"/>
      <c r="D98" s="396" t="s">
        <v>210</v>
      </c>
      <c r="E98" s="396"/>
      <c r="F98" s="396"/>
      <c r="G98" s="396"/>
      <c r="H98" s="396"/>
      <c r="I98" s="396"/>
      <c r="J98" s="396"/>
      <c r="K98" s="88" t="s">
        <v>211</v>
      </c>
      <c r="L98" s="89" t="s">
        <v>212</v>
      </c>
      <c r="M98" s="89" t="s">
        <v>213</v>
      </c>
      <c r="N98" s="89" t="s">
        <v>214</v>
      </c>
      <c r="O98" s="89" t="s">
        <v>215</v>
      </c>
    </row>
    <row r="99" spans="2:15" ht="12.75" customHeight="1">
      <c r="B99" s="46"/>
      <c r="C99" s="46"/>
      <c r="D99" s="391" t="s">
        <v>216</v>
      </c>
      <c r="E99" s="391"/>
      <c r="F99" s="391"/>
      <c r="G99" s="391"/>
      <c r="H99" s="391"/>
      <c r="I99" s="391"/>
      <c r="J99" s="391"/>
      <c r="K99" s="46"/>
      <c r="L99" s="46"/>
      <c r="M99" s="46"/>
      <c r="N99" s="46"/>
      <c r="O99" s="46"/>
    </row>
    <row r="100" spans="2:15" ht="12.75" customHeight="1">
      <c r="B100" s="392" t="s">
        <v>280</v>
      </c>
      <c r="C100" s="392"/>
      <c r="D100" s="393" t="s">
        <v>281</v>
      </c>
      <c r="E100" s="393"/>
      <c r="F100" s="393"/>
      <c r="G100" s="393"/>
      <c r="H100" s="393"/>
      <c r="I100" s="393"/>
      <c r="J100" s="393"/>
      <c r="K100" s="90" t="s">
        <v>219</v>
      </c>
      <c r="L100" s="91">
        <v>1</v>
      </c>
      <c r="M100" s="91">
        <v>29.996300000000002</v>
      </c>
      <c r="N100" s="92">
        <v>36.39</v>
      </c>
      <c r="O100" s="92">
        <v>1091.57</v>
      </c>
    </row>
    <row r="101" spans="2:15" ht="12.75" customHeight="1">
      <c r="B101" s="392" t="s">
        <v>220</v>
      </c>
      <c r="C101" s="392"/>
      <c r="D101" s="393" t="s">
        <v>221</v>
      </c>
      <c r="E101" s="393"/>
      <c r="F101" s="393"/>
      <c r="G101" s="393"/>
      <c r="H101" s="393"/>
      <c r="I101" s="393"/>
      <c r="J101" s="393"/>
      <c r="K101" s="90" t="s">
        <v>219</v>
      </c>
      <c r="L101" s="91">
        <v>2</v>
      </c>
      <c r="M101" s="91">
        <v>59.9925</v>
      </c>
      <c r="N101" s="92">
        <v>20.32</v>
      </c>
      <c r="O101" s="92">
        <v>1219.05</v>
      </c>
    </row>
    <row r="102" spans="2:15" ht="12.75" customHeight="1">
      <c r="B102" s="392" t="s">
        <v>282</v>
      </c>
      <c r="C102" s="392"/>
      <c r="D102" s="393" t="s">
        <v>283</v>
      </c>
      <c r="E102" s="393"/>
      <c r="F102" s="393"/>
      <c r="G102" s="393"/>
      <c r="H102" s="393"/>
      <c r="I102" s="393"/>
      <c r="J102" s="393"/>
      <c r="K102" s="90" t="s">
        <v>219</v>
      </c>
      <c r="L102" s="91">
        <v>2</v>
      </c>
      <c r="M102" s="91">
        <v>59.9925</v>
      </c>
      <c r="N102" s="92">
        <v>20.32</v>
      </c>
      <c r="O102" s="92">
        <v>1219.05</v>
      </c>
    </row>
    <row r="103" spans="2:15" ht="12.75" customHeight="1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93">
        <v>3529.67</v>
      </c>
    </row>
    <row r="104" spans="2:15" ht="12.75" customHeight="1">
      <c r="B104" s="46"/>
      <c r="C104" s="46"/>
      <c r="D104" s="391" t="s">
        <v>222</v>
      </c>
      <c r="E104" s="391"/>
      <c r="F104" s="391"/>
      <c r="G104" s="391"/>
      <c r="H104" s="391"/>
      <c r="I104" s="391"/>
      <c r="J104" s="391"/>
      <c r="K104" s="46"/>
      <c r="L104" s="46"/>
      <c r="M104" s="46"/>
      <c r="N104" s="46"/>
      <c r="O104" s="46"/>
    </row>
    <row r="105" spans="2:15" ht="12.75" customHeight="1">
      <c r="B105" s="392" t="s">
        <v>284</v>
      </c>
      <c r="C105" s="392"/>
      <c r="D105" s="393" t="s">
        <v>285</v>
      </c>
      <c r="E105" s="393"/>
      <c r="F105" s="393"/>
      <c r="G105" s="393"/>
      <c r="H105" s="393"/>
      <c r="I105" s="393"/>
      <c r="J105" s="393"/>
      <c r="K105" s="90" t="s">
        <v>242</v>
      </c>
      <c r="L105" s="91">
        <v>0.5</v>
      </c>
      <c r="M105" s="91">
        <v>14.998099999999999</v>
      </c>
      <c r="N105" s="92">
        <v>400.33</v>
      </c>
      <c r="O105" s="92">
        <v>6004.1900000000005</v>
      </c>
    </row>
    <row r="106" spans="2:15" ht="12.75" customHeight="1">
      <c r="B106" s="392" t="s">
        <v>286</v>
      </c>
      <c r="C106" s="392"/>
      <c r="D106" s="393" t="s">
        <v>287</v>
      </c>
      <c r="E106" s="393"/>
      <c r="F106" s="393"/>
      <c r="G106" s="393"/>
      <c r="H106" s="393"/>
      <c r="I106" s="393"/>
      <c r="J106" s="393"/>
      <c r="K106" s="90" t="s">
        <v>242</v>
      </c>
      <c r="L106" s="91">
        <v>0.25</v>
      </c>
      <c r="M106" s="91">
        <v>7.4990999999999994</v>
      </c>
      <c r="N106" s="92">
        <v>370</v>
      </c>
      <c r="O106" s="92">
        <v>2774.67</v>
      </c>
    </row>
    <row r="107" spans="2:15" ht="12.75" customHeight="1">
      <c r="B107" s="392" t="s">
        <v>288</v>
      </c>
      <c r="C107" s="392"/>
      <c r="D107" s="393" t="s">
        <v>289</v>
      </c>
      <c r="E107" s="393"/>
      <c r="F107" s="393"/>
      <c r="G107" s="393"/>
      <c r="H107" s="393"/>
      <c r="I107" s="393"/>
      <c r="J107" s="393"/>
      <c r="K107" s="90" t="s">
        <v>242</v>
      </c>
      <c r="L107" s="91">
        <v>1</v>
      </c>
      <c r="M107" s="91">
        <v>29.996300000000002</v>
      </c>
      <c r="N107" s="92">
        <v>290.81</v>
      </c>
      <c r="O107" s="92">
        <v>8723.2199999999993</v>
      </c>
    </row>
    <row r="108" spans="2:15" ht="12.75" customHeight="1">
      <c r="B108" s="392" t="s">
        <v>290</v>
      </c>
      <c r="C108" s="392"/>
      <c r="D108" s="394" t="s">
        <v>291</v>
      </c>
      <c r="E108" s="394"/>
      <c r="F108" s="394"/>
      <c r="G108" s="394"/>
      <c r="H108" s="394"/>
      <c r="I108" s="394"/>
      <c r="J108" s="394"/>
      <c r="K108" s="90" t="s">
        <v>242</v>
      </c>
      <c r="L108" s="91">
        <v>1</v>
      </c>
      <c r="M108" s="91">
        <v>29.996300000000002</v>
      </c>
      <c r="N108" s="92">
        <v>198.36</v>
      </c>
      <c r="O108" s="92">
        <v>5950.07</v>
      </c>
    </row>
    <row r="109" spans="2:15" ht="12.75" customHeight="1">
      <c r="B109" s="46"/>
      <c r="C109" s="46"/>
      <c r="D109" s="394"/>
      <c r="E109" s="394"/>
      <c r="F109" s="394"/>
      <c r="G109" s="394"/>
      <c r="H109" s="394"/>
      <c r="I109" s="394"/>
      <c r="J109" s="394"/>
      <c r="K109" s="46"/>
      <c r="L109" s="46"/>
      <c r="M109" s="46"/>
      <c r="N109" s="46"/>
      <c r="O109" s="46"/>
    </row>
    <row r="110" spans="2:15" ht="12.75" customHeight="1">
      <c r="B110" s="392" t="s">
        <v>292</v>
      </c>
      <c r="C110" s="392"/>
      <c r="D110" s="393" t="s">
        <v>293</v>
      </c>
      <c r="E110" s="393"/>
      <c r="F110" s="393"/>
      <c r="G110" s="393"/>
      <c r="H110" s="393"/>
      <c r="I110" s="393"/>
      <c r="J110" s="393"/>
      <c r="K110" s="90" t="s">
        <v>242</v>
      </c>
      <c r="L110" s="91">
        <v>1</v>
      </c>
      <c r="M110" s="91">
        <v>29.996300000000002</v>
      </c>
      <c r="N110" s="92">
        <v>199.25</v>
      </c>
      <c r="O110" s="92">
        <v>5976.76</v>
      </c>
    </row>
    <row r="111" spans="2:15" ht="12.75" customHeight="1">
      <c r="B111" s="392" t="s">
        <v>223</v>
      </c>
      <c r="C111" s="392"/>
      <c r="D111" s="393" t="s">
        <v>224</v>
      </c>
      <c r="E111" s="393"/>
      <c r="F111" s="393"/>
      <c r="G111" s="393"/>
      <c r="H111" s="393"/>
      <c r="I111" s="393"/>
      <c r="J111" s="393"/>
      <c r="K111" s="90" t="s">
        <v>225</v>
      </c>
      <c r="L111" s="46"/>
      <c r="M111" s="91">
        <v>3</v>
      </c>
      <c r="N111" s="92">
        <v>3529.67</v>
      </c>
      <c r="O111" s="92">
        <v>105.89</v>
      </c>
    </row>
    <row r="112" spans="2:15" ht="12.75" customHeight="1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93">
        <v>29534.799999999999</v>
      </c>
    </row>
    <row r="113" spans="2:15" ht="12.75" customHeight="1">
      <c r="B113" s="46"/>
      <c r="C113" s="46"/>
      <c r="D113" s="391" t="s">
        <v>300</v>
      </c>
      <c r="E113" s="391"/>
      <c r="F113" s="391"/>
      <c r="G113" s="391"/>
      <c r="H113" s="391"/>
      <c r="I113" s="391"/>
      <c r="J113" s="391"/>
      <c r="K113" s="46"/>
      <c r="L113" s="46"/>
      <c r="M113" s="46"/>
      <c r="N113" s="46"/>
      <c r="O113" s="46"/>
    </row>
    <row r="114" spans="2:15" ht="12.75" customHeight="1">
      <c r="B114" s="392" t="s">
        <v>576</v>
      </c>
      <c r="C114" s="392"/>
      <c r="D114" s="393" t="s">
        <v>577</v>
      </c>
      <c r="E114" s="393"/>
      <c r="F114" s="393"/>
      <c r="G114" s="393"/>
      <c r="H114" s="393"/>
      <c r="I114" s="393"/>
      <c r="J114" s="393"/>
      <c r="K114" s="90" t="s">
        <v>22</v>
      </c>
      <c r="L114" s="46"/>
      <c r="M114" s="91">
        <v>600</v>
      </c>
      <c r="N114" s="92">
        <v>58.14</v>
      </c>
      <c r="O114" s="92">
        <v>34884</v>
      </c>
    </row>
    <row r="115" spans="2:15" ht="12.75" customHeight="1"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93">
        <v>34884</v>
      </c>
    </row>
    <row r="116" spans="2:15" ht="12.75" customHeight="1"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</row>
    <row r="117" spans="2:15" ht="12.75" customHeight="1">
      <c r="B117" s="394" t="s">
        <v>203</v>
      </c>
      <c r="C117" s="394"/>
      <c r="D117" s="396" t="s">
        <v>520</v>
      </c>
      <c r="E117" s="396"/>
      <c r="F117" s="396"/>
      <c r="G117" s="395" t="s">
        <v>21</v>
      </c>
      <c r="H117" s="395"/>
      <c r="I117" s="395"/>
      <c r="J117" s="395"/>
      <c r="K117" s="395"/>
      <c r="L117" s="395"/>
      <c r="M117" s="395"/>
      <c r="N117" s="395"/>
      <c r="O117" s="395"/>
    </row>
    <row r="118" spans="2:15" ht="12.75" customHeight="1">
      <c r="B118" s="392" t="s">
        <v>204</v>
      </c>
      <c r="C118" s="392"/>
      <c r="D118" s="396" t="s">
        <v>294</v>
      </c>
      <c r="E118" s="396"/>
      <c r="F118" s="85" t="s">
        <v>206</v>
      </c>
      <c r="G118" s="86">
        <v>540</v>
      </c>
      <c r="H118" s="85" t="s">
        <v>207</v>
      </c>
      <c r="I118" s="397">
        <v>540</v>
      </c>
      <c r="J118" s="397"/>
      <c r="K118" s="398" t="s">
        <v>295</v>
      </c>
      <c r="L118" s="398"/>
      <c r="M118" s="398"/>
      <c r="N118" s="398"/>
      <c r="O118" s="87">
        <v>15.17</v>
      </c>
    </row>
    <row r="119" spans="2:15" ht="12.75" customHeight="1"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</row>
    <row r="120" spans="2:15" ht="12.75" customHeight="1">
      <c r="B120" s="396" t="s">
        <v>209</v>
      </c>
      <c r="C120" s="396"/>
      <c r="D120" s="396" t="s">
        <v>210</v>
      </c>
      <c r="E120" s="396"/>
      <c r="F120" s="396"/>
      <c r="G120" s="396"/>
      <c r="H120" s="396"/>
      <c r="I120" s="396"/>
      <c r="J120" s="396"/>
      <c r="K120" s="88" t="s">
        <v>211</v>
      </c>
      <c r="L120" s="89" t="s">
        <v>212</v>
      </c>
      <c r="M120" s="89" t="s">
        <v>213</v>
      </c>
      <c r="N120" s="89" t="s">
        <v>214</v>
      </c>
      <c r="O120" s="89" t="s">
        <v>215</v>
      </c>
    </row>
    <row r="121" spans="2:15" ht="12.75" customHeight="1">
      <c r="B121" s="46"/>
      <c r="C121" s="46"/>
      <c r="D121" s="391" t="s">
        <v>216</v>
      </c>
      <c r="E121" s="391"/>
      <c r="F121" s="391"/>
      <c r="G121" s="391"/>
      <c r="H121" s="391"/>
      <c r="I121" s="391"/>
      <c r="J121" s="391"/>
      <c r="K121" s="46"/>
      <c r="L121" s="46"/>
      <c r="M121" s="46"/>
      <c r="N121" s="46"/>
      <c r="O121" s="46"/>
    </row>
    <row r="122" spans="2:15" ht="12.75" customHeight="1">
      <c r="B122" s="392" t="s">
        <v>280</v>
      </c>
      <c r="C122" s="392"/>
      <c r="D122" s="393" t="s">
        <v>281</v>
      </c>
      <c r="E122" s="393"/>
      <c r="F122" s="393"/>
      <c r="G122" s="393"/>
      <c r="H122" s="393"/>
      <c r="I122" s="393"/>
      <c r="J122" s="393"/>
      <c r="K122" s="90" t="s">
        <v>219</v>
      </c>
      <c r="L122" s="91">
        <v>0.1</v>
      </c>
      <c r="M122" s="91">
        <v>1.5E-3</v>
      </c>
      <c r="N122" s="92">
        <v>36.39</v>
      </c>
      <c r="O122" s="92">
        <v>0.05</v>
      </c>
    </row>
    <row r="123" spans="2:15" ht="12.75" customHeight="1">
      <c r="B123" s="392" t="s">
        <v>220</v>
      </c>
      <c r="C123" s="392"/>
      <c r="D123" s="393" t="s">
        <v>221</v>
      </c>
      <c r="E123" s="393"/>
      <c r="F123" s="393"/>
      <c r="G123" s="393"/>
      <c r="H123" s="393"/>
      <c r="I123" s="393"/>
      <c r="J123" s="393"/>
      <c r="K123" s="90" t="s">
        <v>219</v>
      </c>
      <c r="L123" s="91">
        <v>1</v>
      </c>
      <c r="M123" s="91">
        <v>1.4800000000000001E-2</v>
      </c>
      <c r="N123" s="92">
        <v>20.32</v>
      </c>
      <c r="O123" s="92">
        <v>0.3</v>
      </c>
    </row>
    <row r="124" spans="2:15" ht="12.75" customHeight="1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93">
        <v>0.35000000000000003</v>
      </c>
    </row>
    <row r="125" spans="2:15" ht="12.75" customHeight="1">
      <c r="B125" s="46"/>
      <c r="C125" s="46"/>
      <c r="D125" s="391" t="s">
        <v>222</v>
      </c>
      <c r="E125" s="391"/>
      <c r="F125" s="391"/>
      <c r="G125" s="391"/>
      <c r="H125" s="391"/>
      <c r="I125" s="391"/>
      <c r="J125" s="391"/>
      <c r="K125" s="46"/>
      <c r="L125" s="46"/>
      <c r="M125" s="46"/>
      <c r="N125" s="46"/>
      <c r="O125" s="46"/>
    </row>
    <row r="126" spans="2:15" ht="12.75" customHeight="1">
      <c r="B126" s="392" t="s">
        <v>284</v>
      </c>
      <c r="C126" s="392"/>
      <c r="D126" s="393" t="s">
        <v>285</v>
      </c>
      <c r="E126" s="393"/>
      <c r="F126" s="393"/>
      <c r="G126" s="393"/>
      <c r="H126" s="393"/>
      <c r="I126" s="393"/>
      <c r="J126" s="393"/>
      <c r="K126" s="90" t="s">
        <v>242</v>
      </c>
      <c r="L126" s="91">
        <v>0.5</v>
      </c>
      <c r="M126" s="91">
        <v>7.4000000000000003E-3</v>
      </c>
      <c r="N126" s="92">
        <v>400.33</v>
      </c>
      <c r="O126" s="92">
        <v>2.96</v>
      </c>
    </row>
    <row r="127" spans="2:15" ht="12.75" customHeight="1">
      <c r="B127" s="392" t="s">
        <v>296</v>
      </c>
      <c r="C127" s="392"/>
      <c r="D127" s="393" t="s">
        <v>297</v>
      </c>
      <c r="E127" s="393"/>
      <c r="F127" s="393"/>
      <c r="G127" s="393"/>
      <c r="H127" s="393"/>
      <c r="I127" s="393"/>
      <c r="J127" s="393"/>
      <c r="K127" s="90" t="s">
        <v>242</v>
      </c>
      <c r="L127" s="91">
        <v>1</v>
      </c>
      <c r="M127" s="91">
        <v>1.4800000000000001E-2</v>
      </c>
      <c r="N127" s="92">
        <v>542.28</v>
      </c>
      <c r="O127" s="92">
        <v>8.0299999999999994</v>
      </c>
    </row>
    <row r="128" spans="2:15" ht="12.75" customHeight="1">
      <c r="B128" s="392" t="s">
        <v>223</v>
      </c>
      <c r="C128" s="392"/>
      <c r="D128" s="393" t="s">
        <v>224</v>
      </c>
      <c r="E128" s="393"/>
      <c r="F128" s="393"/>
      <c r="G128" s="393"/>
      <c r="H128" s="393"/>
      <c r="I128" s="393"/>
      <c r="J128" s="393"/>
      <c r="K128" s="90" t="s">
        <v>225</v>
      </c>
      <c r="L128" s="46"/>
      <c r="M128" s="91">
        <v>3</v>
      </c>
      <c r="N128" s="92">
        <v>0.35000000000000003</v>
      </c>
      <c r="O128" s="92">
        <v>0.01</v>
      </c>
    </row>
    <row r="129" spans="2:15" ht="12.75" customHeight="1"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93">
        <v>11</v>
      </c>
    </row>
    <row r="130" spans="2:15" ht="12.75" customHeight="1">
      <c r="B130" s="46"/>
      <c r="C130" s="46"/>
      <c r="D130" s="391" t="s">
        <v>300</v>
      </c>
      <c r="E130" s="391"/>
      <c r="F130" s="391"/>
      <c r="G130" s="391"/>
      <c r="H130" s="391"/>
      <c r="I130" s="391"/>
      <c r="J130" s="391"/>
      <c r="K130" s="46"/>
      <c r="L130" s="46"/>
      <c r="M130" s="46"/>
      <c r="N130" s="46"/>
      <c r="O130" s="46"/>
    </row>
    <row r="131" spans="2:15" ht="12.75" customHeight="1">
      <c r="B131" s="392" t="s">
        <v>706</v>
      </c>
      <c r="C131" s="392"/>
      <c r="D131" s="393" t="s">
        <v>707</v>
      </c>
      <c r="E131" s="393"/>
      <c r="F131" s="393"/>
      <c r="G131" s="393"/>
      <c r="H131" s="393"/>
      <c r="I131" s="393"/>
      <c r="J131" s="393"/>
      <c r="K131" s="90" t="s">
        <v>22</v>
      </c>
      <c r="L131" s="46"/>
      <c r="M131" s="91">
        <v>1</v>
      </c>
      <c r="N131" s="92">
        <v>3.8200000000000003</v>
      </c>
      <c r="O131" s="92">
        <v>3.8200000000000003</v>
      </c>
    </row>
    <row r="132" spans="2:15" ht="12.75" customHeight="1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93">
        <v>3.8200000000000003</v>
      </c>
    </row>
    <row r="133" spans="2:15" ht="12.75" customHeight="1"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</row>
    <row r="134" spans="2:15" ht="12.75" customHeight="1">
      <c r="B134" s="394" t="s">
        <v>203</v>
      </c>
      <c r="C134" s="394"/>
      <c r="D134" s="396" t="s">
        <v>521</v>
      </c>
      <c r="E134" s="396"/>
      <c r="F134" s="396"/>
      <c r="G134" s="399" t="s">
        <v>670</v>
      </c>
      <c r="H134" s="399"/>
      <c r="I134" s="399"/>
      <c r="J134" s="399"/>
      <c r="K134" s="399"/>
      <c r="L134" s="399"/>
      <c r="M134" s="399"/>
      <c r="N134" s="399"/>
      <c r="O134" s="399"/>
    </row>
    <row r="135" spans="2:15" ht="12.75" customHeight="1">
      <c r="B135" s="46"/>
      <c r="C135" s="46"/>
      <c r="D135" s="46"/>
      <c r="E135" s="46"/>
      <c r="F135" s="46"/>
      <c r="G135" s="399"/>
      <c r="H135" s="399"/>
      <c r="I135" s="399"/>
      <c r="J135" s="399"/>
      <c r="K135" s="399"/>
      <c r="L135" s="399"/>
      <c r="M135" s="399"/>
      <c r="N135" s="399"/>
      <c r="O135" s="399"/>
    </row>
    <row r="136" spans="2:15" ht="12.75" customHeight="1">
      <c r="B136" s="392" t="s">
        <v>204</v>
      </c>
      <c r="C136" s="392"/>
      <c r="D136" s="396" t="s">
        <v>276</v>
      </c>
      <c r="E136" s="396"/>
      <c r="F136" s="85" t="s">
        <v>206</v>
      </c>
      <c r="G136" s="86">
        <v>3.8399999999999997E-2</v>
      </c>
      <c r="H136" s="85" t="s">
        <v>207</v>
      </c>
      <c r="I136" s="397">
        <v>3.8399999999999997E-2</v>
      </c>
      <c r="J136" s="397"/>
      <c r="K136" s="398" t="s">
        <v>277</v>
      </c>
      <c r="L136" s="398"/>
      <c r="M136" s="398"/>
      <c r="N136" s="398"/>
      <c r="O136" s="87">
        <v>111512.29000000001</v>
      </c>
    </row>
    <row r="137" spans="2:15" ht="12.75" customHeight="1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</row>
    <row r="138" spans="2:15" ht="12.75" customHeight="1">
      <c r="B138" s="396" t="s">
        <v>209</v>
      </c>
      <c r="C138" s="396"/>
      <c r="D138" s="396" t="s">
        <v>210</v>
      </c>
      <c r="E138" s="396"/>
      <c r="F138" s="396"/>
      <c r="G138" s="396"/>
      <c r="H138" s="396"/>
      <c r="I138" s="396"/>
      <c r="J138" s="396"/>
      <c r="K138" s="88" t="s">
        <v>211</v>
      </c>
      <c r="L138" s="89" t="s">
        <v>212</v>
      </c>
      <c r="M138" s="89" t="s">
        <v>213</v>
      </c>
      <c r="N138" s="89" t="s">
        <v>214</v>
      </c>
      <c r="O138" s="89" t="s">
        <v>215</v>
      </c>
    </row>
    <row r="139" spans="2:15" ht="12.75" customHeight="1">
      <c r="B139" s="46"/>
      <c r="C139" s="46"/>
      <c r="D139" s="391" t="s">
        <v>216</v>
      </c>
      <c r="E139" s="391"/>
      <c r="F139" s="391"/>
      <c r="G139" s="391"/>
      <c r="H139" s="391"/>
      <c r="I139" s="391"/>
      <c r="J139" s="391"/>
      <c r="K139" s="46"/>
      <c r="L139" s="46"/>
      <c r="M139" s="46"/>
      <c r="N139" s="46"/>
      <c r="O139" s="46"/>
    </row>
    <row r="140" spans="2:15" ht="12.75" customHeight="1">
      <c r="B140" s="392" t="s">
        <v>217</v>
      </c>
      <c r="C140" s="392"/>
      <c r="D140" s="393" t="s">
        <v>218</v>
      </c>
      <c r="E140" s="393"/>
      <c r="F140" s="393"/>
      <c r="G140" s="393"/>
      <c r="H140" s="393"/>
      <c r="I140" s="393"/>
      <c r="J140" s="393"/>
      <c r="K140" s="90" t="s">
        <v>219</v>
      </c>
      <c r="L140" s="91">
        <v>1</v>
      </c>
      <c r="M140" s="91">
        <v>208.33330000000001</v>
      </c>
      <c r="N140" s="92">
        <v>22.490000000000002</v>
      </c>
      <c r="O140" s="92">
        <v>4685.42</v>
      </c>
    </row>
    <row r="141" spans="2:15" ht="12.75" customHeight="1">
      <c r="B141" s="392" t="s">
        <v>282</v>
      </c>
      <c r="C141" s="392"/>
      <c r="D141" s="393" t="s">
        <v>283</v>
      </c>
      <c r="E141" s="393"/>
      <c r="F141" s="393"/>
      <c r="G141" s="393"/>
      <c r="H141" s="393"/>
      <c r="I141" s="393"/>
      <c r="J141" s="393"/>
      <c r="K141" s="90" t="s">
        <v>219</v>
      </c>
      <c r="L141" s="91">
        <v>2</v>
      </c>
      <c r="M141" s="91">
        <v>416.66669999999999</v>
      </c>
      <c r="N141" s="92">
        <v>20.32</v>
      </c>
      <c r="O141" s="92">
        <v>8466.67</v>
      </c>
    </row>
    <row r="142" spans="2:15" ht="12.75" customHeight="1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93">
        <v>13152.09</v>
      </c>
    </row>
    <row r="143" spans="2:15" ht="12.75" customHeight="1">
      <c r="B143" s="46"/>
      <c r="C143" s="46"/>
      <c r="D143" s="391" t="s">
        <v>231</v>
      </c>
      <c r="E143" s="391"/>
      <c r="F143" s="391"/>
      <c r="G143" s="391"/>
      <c r="H143" s="391"/>
      <c r="I143" s="391"/>
      <c r="J143" s="391"/>
      <c r="K143" s="46"/>
      <c r="L143" s="46"/>
      <c r="M143" s="46"/>
      <c r="N143" s="46"/>
      <c r="O143" s="46"/>
    </row>
    <row r="144" spans="2:15" ht="12.75" customHeight="1">
      <c r="B144" s="392" t="s">
        <v>298</v>
      </c>
      <c r="C144" s="392"/>
      <c r="D144" s="393" t="s">
        <v>299</v>
      </c>
      <c r="E144" s="393"/>
      <c r="F144" s="393"/>
      <c r="G144" s="393"/>
      <c r="H144" s="393"/>
      <c r="I144" s="393"/>
      <c r="J144" s="393"/>
      <c r="K144" s="90" t="s">
        <v>18</v>
      </c>
      <c r="L144" s="46"/>
      <c r="M144" s="91">
        <v>1</v>
      </c>
      <c r="N144" s="92">
        <v>5500</v>
      </c>
      <c r="O144" s="92">
        <v>5500</v>
      </c>
    </row>
    <row r="145" spans="2:15" ht="12.75" customHeight="1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93">
        <v>5500</v>
      </c>
    </row>
    <row r="146" spans="2:15" ht="12.75" customHeight="1">
      <c r="B146" s="46"/>
      <c r="C146" s="46"/>
      <c r="D146" s="391" t="s">
        <v>222</v>
      </c>
      <c r="E146" s="391"/>
      <c r="F146" s="391"/>
      <c r="G146" s="391"/>
      <c r="H146" s="391"/>
      <c r="I146" s="391"/>
      <c r="J146" s="391"/>
      <c r="K146" s="46"/>
      <c r="L146" s="46"/>
      <c r="M146" s="46"/>
      <c r="N146" s="46"/>
      <c r="O146" s="46"/>
    </row>
    <row r="147" spans="2:15" ht="12.75" customHeight="1">
      <c r="B147" s="392" t="s">
        <v>288</v>
      </c>
      <c r="C147" s="392"/>
      <c r="D147" s="393" t="s">
        <v>289</v>
      </c>
      <c r="E147" s="393"/>
      <c r="F147" s="393"/>
      <c r="G147" s="393"/>
      <c r="H147" s="393"/>
      <c r="I147" s="393"/>
      <c r="J147" s="393"/>
      <c r="K147" s="90" t="s">
        <v>242</v>
      </c>
      <c r="L147" s="91">
        <v>0.5</v>
      </c>
      <c r="M147" s="91">
        <v>104.16670000000001</v>
      </c>
      <c r="N147" s="92">
        <v>290.81</v>
      </c>
      <c r="O147" s="92">
        <v>30292.720000000001</v>
      </c>
    </row>
    <row r="148" spans="2:15" ht="12.75" customHeight="1">
      <c r="B148" s="392" t="s">
        <v>290</v>
      </c>
      <c r="C148" s="392"/>
      <c r="D148" s="394" t="s">
        <v>291</v>
      </c>
      <c r="E148" s="394"/>
      <c r="F148" s="394"/>
      <c r="G148" s="394"/>
      <c r="H148" s="394"/>
      <c r="I148" s="394"/>
      <c r="J148" s="394"/>
      <c r="K148" s="90" t="s">
        <v>242</v>
      </c>
      <c r="L148" s="91">
        <v>0.5</v>
      </c>
      <c r="M148" s="91">
        <v>104.16670000000001</v>
      </c>
      <c r="N148" s="92">
        <v>198.36</v>
      </c>
      <c r="O148" s="92">
        <v>20662.510000000002</v>
      </c>
    </row>
    <row r="149" spans="2:15" ht="12.75" customHeight="1">
      <c r="B149" s="46"/>
      <c r="C149" s="46"/>
      <c r="D149" s="394"/>
      <c r="E149" s="394"/>
      <c r="F149" s="394"/>
      <c r="G149" s="394"/>
      <c r="H149" s="394"/>
      <c r="I149" s="394"/>
      <c r="J149" s="394"/>
      <c r="K149" s="46"/>
      <c r="L149" s="46"/>
      <c r="M149" s="46"/>
      <c r="N149" s="46"/>
      <c r="O149" s="46"/>
    </row>
    <row r="150" spans="2:15" ht="12.75" customHeight="1">
      <c r="B150" s="392" t="s">
        <v>292</v>
      </c>
      <c r="C150" s="392"/>
      <c r="D150" s="393" t="s">
        <v>293</v>
      </c>
      <c r="E150" s="393"/>
      <c r="F150" s="393"/>
      <c r="G150" s="393"/>
      <c r="H150" s="393"/>
      <c r="I150" s="393"/>
      <c r="J150" s="393"/>
      <c r="K150" s="90" t="s">
        <v>242</v>
      </c>
      <c r="L150" s="91">
        <v>1</v>
      </c>
      <c r="M150" s="91">
        <v>208.33330000000001</v>
      </c>
      <c r="N150" s="92">
        <v>199.25</v>
      </c>
      <c r="O150" s="92">
        <v>41510.410000000003</v>
      </c>
    </row>
    <row r="151" spans="2:15" ht="12.75" customHeight="1">
      <c r="B151" s="392" t="s">
        <v>223</v>
      </c>
      <c r="C151" s="392"/>
      <c r="D151" s="393" t="s">
        <v>224</v>
      </c>
      <c r="E151" s="393"/>
      <c r="F151" s="393"/>
      <c r="G151" s="393"/>
      <c r="H151" s="393"/>
      <c r="I151" s="393"/>
      <c r="J151" s="393"/>
      <c r="K151" s="90" t="s">
        <v>225</v>
      </c>
      <c r="L151" s="46"/>
      <c r="M151" s="91">
        <v>3</v>
      </c>
      <c r="N151" s="92">
        <v>13152.09</v>
      </c>
      <c r="O151" s="92">
        <v>394.56</v>
      </c>
    </row>
    <row r="152" spans="2:15" ht="12.75" customHeight="1"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93">
        <v>92860.2</v>
      </c>
    </row>
    <row r="153" spans="2:15" ht="12.75" customHeight="1"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</row>
    <row r="154" spans="2:15" ht="12.75" customHeight="1">
      <c r="B154" s="394" t="s">
        <v>203</v>
      </c>
      <c r="C154" s="394"/>
      <c r="D154" s="396" t="s">
        <v>708</v>
      </c>
      <c r="E154" s="396"/>
      <c r="F154" s="396"/>
      <c r="G154" s="395" t="s">
        <v>709</v>
      </c>
      <c r="H154" s="395"/>
      <c r="I154" s="395"/>
      <c r="J154" s="395"/>
      <c r="K154" s="395"/>
      <c r="L154" s="395"/>
      <c r="M154" s="395"/>
      <c r="N154" s="395"/>
      <c r="O154" s="395"/>
    </row>
    <row r="155" spans="2:15" ht="12.75" customHeight="1">
      <c r="B155" s="392" t="s">
        <v>204</v>
      </c>
      <c r="C155" s="392"/>
      <c r="D155" s="396" t="s">
        <v>294</v>
      </c>
      <c r="E155" s="396"/>
      <c r="F155" s="85" t="s">
        <v>206</v>
      </c>
      <c r="G155" s="46"/>
      <c r="H155" s="85" t="s">
        <v>207</v>
      </c>
      <c r="I155" s="46"/>
      <c r="J155" s="46"/>
      <c r="K155" s="398" t="s">
        <v>295</v>
      </c>
      <c r="L155" s="398"/>
      <c r="M155" s="398"/>
      <c r="N155" s="398"/>
      <c r="O155" s="87">
        <v>37.160000000000004</v>
      </c>
    </row>
    <row r="156" spans="2:15" ht="12.75" customHeight="1"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</row>
    <row r="157" spans="2:15" ht="12.75" customHeight="1">
      <c r="B157" s="396" t="s">
        <v>209</v>
      </c>
      <c r="C157" s="396"/>
      <c r="D157" s="396" t="s">
        <v>210</v>
      </c>
      <c r="E157" s="396"/>
      <c r="F157" s="396"/>
      <c r="G157" s="396"/>
      <c r="H157" s="396"/>
      <c r="I157" s="396"/>
      <c r="J157" s="396"/>
      <c r="K157" s="88" t="s">
        <v>211</v>
      </c>
      <c r="L157" s="89" t="s">
        <v>212</v>
      </c>
      <c r="M157" s="89" t="s">
        <v>213</v>
      </c>
      <c r="N157" s="89" t="s">
        <v>214</v>
      </c>
      <c r="O157" s="89" t="s">
        <v>215</v>
      </c>
    </row>
    <row r="158" spans="2:15" ht="12.75" customHeight="1">
      <c r="B158" s="46"/>
      <c r="C158" s="46"/>
      <c r="D158" s="391" t="s">
        <v>300</v>
      </c>
      <c r="E158" s="391"/>
      <c r="F158" s="391"/>
      <c r="G158" s="391"/>
      <c r="H158" s="391"/>
      <c r="I158" s="391"/>
      <c r="J158" s="391"/>
      <c r="K158" s="46"/>
      <c r="L158" s="46"/>
      <c r="M158" s="46"/>
      <c r="N158" s="46"/>
      <c r="O158" s="46"/>
    </row>
    <row r="159" spans="2:15" ht="12.75" customHeight="1">
      <c r="B159" s="392" t="s">
        <v>710</v>
      </c>
      <c r="C159" s="392"/>
      <c r="D159" s="393" t="s">
        <v>711</v>
      </c>
      <c r="E159" s="393"/>
      <c r="F159" s="393"/>
      <c r="G159" s="393"/>
      <c r="H159" s="393"/>
      <c r="I159" s="393"/>
      <c r="J159" s="393"/>
      <c r="K159" s="90" t="s">
        <v>22</v>
      </c>
      <c r="L159" s="46"/>
      <c r="M159" s="91">
        <v>1.1500000000000001</v>
      </c>
      <c r="N159" s="92">
        <v>32.31</v>
      </c>
      <c r="O159" s="92">
        <v>37.160000000000004</v>
      </c>
    </row>
    <row r="160" spans="2:15" ht="12.75" customHeight="1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93">
        <v>37.160000000000004</v>
      </c>
    </row>
    <row r="161" spans="2:15" ht="12.75" customHeight="1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</row>
    <row r="162" spans="2:15" ht="12.75" customHeight="1">
      <c r="B162" s="394" t="s">
        <v>203</v>
      </c>
      <c r="C162" s="394"/>
      <c r="D162" s="396" t="s">
        <v>523</v>
      </c>
      <c r="E162" s="396"/>
      <c r="F162" s="396"/>
      <c r="G162" s="395" t="s">
        <v>24</v>
      </c>
      <c r="H162" s="395"/>
      <c r="I162" s="395"/>
      <c r="J162" s="395"/>
      <c r="K162" s="395"/>
      <c r="L162" s="395"/>
      <c r="M162" s="395"/>
      <c r="N162" s="395"/>
      <c r="O162" s="395"/>
    </row>
    <row r="163" spans="2:15" ht="12.75" customHeight="1">
      <c r="B163" s="392" t="s">
        <v>204</v>
      </c>
      <c r="C163" s="392"/>
      <c r="D163" s="396" t="s">
        <v>294</v>
      </c>
      <c r="E163" s="396"/>
      <c r="F163" s="85" t="s">
        <v>206</v>
      </c>
      <c r="G163" s="46"/>
      <c r="H163" s="85" t="s">
        <v>207</v>
      </c>
      <c r="I163" s="46"/>
      <c r="J163" s="46"/>
      <c r="K163" s="398" t="s">
        <v>295</v>
      </c>
      <c r="L163" s="398"/>
      <c r="M163" s="398"/>
      <c r="N163" s="398"/>
      <c r="O163" s="87">
        <v>57.34</v>
      </c>
    </row>
    <row r="164" spans="2:15" ht="12.75" customHeight="1"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</row>
    <row r="165" spans="2:15" ht="12.75" customHeight="1">
      <c r="B165" s="396" t="s">
        <v>209</v>
      </c>
      <c r="C165" s="396"/>
      <c r="D165" s="396" t="s">
        <v>210</v>
      </c>
      <c r="E165" s="396"/>
      <c r="F165" s="396"/>
      <c r="G165" s="396"/>
      <c r="H165" s="396"/>
      <c r="I165" s="396"/>
      <c r="J165" s="396"/>
      <c r="K165" s="88" t="s">
        <v>211</v>
      </c>
      <c r="L165" s="89" t="s">
        <v>212</v>
      </c>
      <c r="M165" s="89" t="s">
        <v>213</v>
      </c>
      <c r="N165" s="89" t="s">
        <v>214</v>
      </c>
      <c r="O165" s="89" t="s">
        <v>215</v>
      </c>
    </row>
    <row r="166" spans="2:15" ht="12.75" customHeight="1">
      <c r="B166" s="46"/>
      <c r="C166" s="46"/>
      <c r="D166" s="391" t="s">
        <v>300</v>
      </c>
      <c r="E166" s="391"/>
      <c r="F166" s="391"/>
      <c r="G166" s="391"/>
      <c r="H166" s="391"/>
      <c r="I166" s="391"/>
      <c r="J166" s="391"/>
      <c r="K166" s="46"/>
      <c r="L166" s="46"/>
      <c r="M166" s="46"/>
      <c r="N166" s="46"/>
      <c r="O166" s="46"/>
    </row>
    <row r="167" spans="2:15" ht="12.75" customHeight="1">
      <c r="B167" s="392" t="s">
        <v>301</v>
      </c>
      <c r="C167" s="392"/>
      <c r="D167" s="393" t="s">
        <v>302</v>
      </c>
      <c r="E167" s="393"/>
      <c r="F167" s="393"/>
      <c r="G167" s="393"/>
      <c r="H167" s="393"/>
      <c r="I167" s="393"/>
      <c r="J167" s="393"/>
      <c r="K167" s="90" t="s">
        <v>22</v>
      </c>
      <c r="L167" s="46"/>
      <c r="M167" s="91">
        <v>1.1500000000000001</v>
      </c>
      <c r="N167" s="92">
        <v>49.86</v>
      </c>
      <c r="O167" s="92">
        <v>57.34</v>
      </c>
    </row>
    <row r="168" spans="2:15" ht="12.75" customHeight="1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93">
        <v>57.34</v>
      </c>
    </row>
    <row r="169" spans="2:15" ht="12.75" customHeight="1"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2:15" ht="12.75" customHeight="1">
      <c r="B170" s="394" t="s">
        <v>203</v>
      </c>
      <c r="C170" s="394"/>
      <c r="D170" s="396" t="s">
        <v>712</v>
      </c>
      <c r="E170" s="396"/>
      <c r="F170" s="396"/>
      <c r="G170" s="395" t="s">
        <v>671</v>
      </c>
      <c r="H170" s="395"/>
      <c r="I170" s="395"/>
      <c r="J170" s="395"/>
      <c r="K170" s="395"/>
      <c r="L170" s="395"/>
      <c r="M170" s="395"/>
      <c r="N170" s="395"/>
      <c r="O170" s="395"/>
    </row>
    <row r="171" spans="2:15" ht="12.75" customHeight="1">
      <c r="B171" s="392" t="s">
        <v>204</v>
      </c>
      <c r="C171" s="392"/>
      <c r="D171" s="396" t="s">
        <v>294</v>
      </c>
      <c r="E171" s="396"/>
      <c r="F171" s="85" t="s">
        <v>206</v>
      </c>
      <c r="G171" s="46"/>
      <c r="H171" s="85" t="s">
        <v>207</v>
      </c>
      <c r="I171" s="46"/>
      <c r="J171" s="46"/>
      <c r="K171" s="398" t="s">
        <v>295</v>
      </c>
      <c r="L171" s="398"/>
      <c r="M171" s="398"/>
      <c r="N171" s="398"/>
      <c r="O171" s="87">
        <v>23.51</v>
      </c>
    </row>
    <row r="172" spans="2:15" ht="12.75" customHeight="1"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</row>
    <row r="173" spans="2:15" ht="12.75" customHeight="1">
      <c r="B173" s="396" t="s">
        <v>209</v>
      </c>
      <c r="C173" s="396"/>
      <c r="D173" s="396" t="s">
        <v>210</v>
      </c>
      <c r="E173" s="396"/>
      <c r="F173" s="396"/>
      <c r="G173" s="396"/>
      <c r="H173" s="396"/>
      <c r="I173" s="396"/>
      <c r="J173" s="396"/>
      <c r="K173" s="88" t="s">
        <v>211</v>
      </c>
      <c r="L173" s="89" t="s">
        <v>212</v>
      </c>
      <c r="M173" s="89" t="s">
        <v>213</v>
      </c>
      <c r="N173" s="89" t="s">
        <v>214</v>
      </c>
      <c r="O173" s="89" t="s">
        <v>215</v>
      </c>
    </row>
    <row r="174" spans="2:15" ht="12.75" customHeight="1">
      <c r="B174" s="46"/>
      <c r="C174" s="46"/>
      <c r="D174" s="391" t="s">
        <v>300</v>
      </c>
      <c r="E174" s="391"/>
      <c r="F174" s="391"/>
      <c r="G174" s="391"/>
      <c r="H174" s="391"/>
      <c r="I174" s="391"/>
      <c r="J174" s="391"/>
      <c r="K174" s="46"/>
      <c r="L174" s="46"/>
      <c r="M174" s="46"/>
      <c r="N174" s="46"/>
      <c r="O174" s="46"/>
    </row>
    <row r="175" spans="2:15" ht="12.75" customHeight="1">
      <c r="B175" s="392" t="s">
        <v>303</v>
      </c>
      <c r="C175" s="392"/>
      <c r="D175" s="393" t="s">
        <v>304</v>
      </c>
      <c r="E175" s="393"/>
      <c r="F175" s="393"/>
      <c r="G175" s="393"/>
      <c r="H175" s="393"/>
      <c r="I175" s="393"/>
      <c r="J175" s="393"/>
      <c r="K175" s="90" t="s">
        <v>22</v>
      </c>
      <c r="L175" s="46"/>
      <c r="M175" s="91">
        <v>1.1500000000000001</v>
      </c>
      <c r="N175" s="92">
        <v>20.440000000000001</v>
      </c>
      <c r="O175" s="92">
        <v>23.51</v>
      </c>
    </row>
    <row r="176" spans="2:15" ht="12.75" customHeight="1"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93">
        <v>23.51</v>
      </c>
    </row>
    <row r="177" spans="2:15" ht="12.75" customHeight="1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</row>
    <row r="178" spans="2:15" ht="12.75" customHeight="1">
      <c r="B178" s="394" t="s">
        <v>203</v>
      </c>
      <c r="C178" s="394"/>
      <c r="D178" s="396" t="s">
        <v>527</v>
      </c>
      <c r="E178" s="396"/>
      <c r="F178" s="396"/>
      <c r="G178" s="395" t="s">
        <v>27</v>
      </c>
      <c r="H178" s="395"/>
      <c r="I178" s="395"/>
      <c r="J178" s="395"/>
      <c r="K178" s="395"/>
      <c r="L178" s="395"/>
      <c r="M178" s="395"/>
      <c r="N178" s="395"/>
      <c r="O178" s="395"/>
    </row>
    <row r="179" spans="2:15" ht="12.75" customHeight="1">
      <c r="B179" s="392" t="s">
        <v>204</v>
      </c>
      <c r="C179" s="392"/>
      <c r="D179" s="396" t="s">
        <v>305</v>
      </c>
      <c r="E179" s="396"/>
      <c r="F179" s="85" t="s">
        <v>206</v>
      </c>
      <c r="G179" s="86">
        <v>0.8</v>
      </c>
      <c r="H179" s="85" t="s">
        <v>207</v>
      </c>
      <c r="I179" s="397">
        <v>0.8</v>
      </c>
      <c r="J179" s="397"/>
      <c r="K179" s="398" t="s">
        <v>306</v>
      </c>
      <c r="L179" s="398"/>
      <c r="M179" s="398"/>
      <c r="N179" s="398"/>
      <c r="O179" s="87">
        <v>10493.57</v>
      </c>
    </row>
    <row r="180" spans="2:15" ht="12.75" customHeight="1"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</row>
    <row r="181" spans="2:15" ht="12.75" customHeight="1">
      <c r="B181" s="396" t="s">
        <v>209</v>
      </c>
      <c r="C181" s="396"/>
      <c r="D181" s="396" t="s">
        <v>210</v>
      </c>
      <c r="E181" s="396"/>
      <c r="F181" s="396"/>
      <c r="G181" s="396"/>
      <c r="H181" s="396"/>
      <c r="I181" s="396"/>
      <c r="J181" s="396"/>
      <c r="K181" s="88" t="s">
        <v>211</v>
      </c>
      <c r="L181" s="89" t="s">
        <v>212</v>
      </c>
      <c r="M181" s="89" t="s">
        <v>213</v>
      </c>
      <c r="N181" s="89" t="s">
        <v>214</v>
      </c>
      <c r="O181" s="89" t="s">
        <v>215</v>
      </c>
    </row>
    <row r="182" spans="2:15" ht="12.75" customHeight="1">
      <c r="B182" s="46"/>
      <c r="C182" s="46"/>
      <c r="D182" s="391" t="s">
        <v>216</v>
      </c>
      <c r="E182" s="391"/>
      <c r="F182" s="391"/>
      <c r="G182" s="391"/>
      <c r="H182" s="391"/>
      <c r="I182" s="391"/>
      <c r="J182" s="391"/>
      <c r="K182" s="46"/>
      <c r="L182" s="46"/>
      <c r="M182" s="46"/>
      <c r="N182" s="46"/>
      <c r="O182" s="46"/>
    </row>
    <row r="183" spans="2:15" ht="12.75" customHeight="1">
      <c r="B183" s="392" t="s">
        <v>280</v>
      </c>
      <c r="C183" s="392"/>
      <c r="D183" s="393" t="s">
        <v>281</v>
      </c>
      <c r="E183" s="393"/>
      <c r="F183" s="393"/>
      <c r="G183" s="393"/>
      <c r="H183" s="393"/>
      <c r="I183" s="393"/>
      <c r="J183" s="393"/>
      <c r="K183" s="90" t="s">
        <v>219</v>
      </c>
      <c r="L183" s="91">
        <v>0.1</v>
      </c>
      <c r="M183" s="91">
        <v>1</v>
      </c>
      <c r="N183" s="92">
        <v>36.39</v>
      </c>
      <c r="O183" s="92">
        <v>36.39</v>
      </c>
    </row>
    <row r="184" spans="2:15" ht="12.75" customHeight="1">
      <c r="B184" s="392" t="s">
        <v>220</v>
      </c>
      <c r="C184" s="392"/>
      <c r="D184" s="393" t="s">
        <v>221</v>
      </c>
      <c r="E184" s="393"/>
      <c r="F184" s="393"/>
      <c r="G184" s="393"/>
      <c r="H184" s="393"/>
      <c r="I184" s="393"/>
      <c r="J184" s="393"/>
      <c r="K184" s="90" t="s">
        <v>219</v>
      </c>
      <c r="L184" s="91">
        <v>2</v>
      </c>
      <c r="M184" s="91">
        <v>20</v>
      </c>
      <c r="N184" s="92">
        <v>20.32</v>
      </c>
      <c r="O184" s="92">
        <v>406.40000000000003</v>
      </c>
    </row>
    <row r="185" spans="2:15" ht="12.75" customHeight="1"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93">
        <v>442.79</v>
      </c>
    </row>
    <row r="186" spans="2:15" ht="12.75" customHeight="1">
      <c r="B186" s="46"/>
      <c r="C186" s="46"/>
      <c r="D186" s="391" t="s">
        <v>222</v>
      </c>
      <c r="E186" s="391"/>
      <c r="F186" s="391"/>
      <c r="G186" s="391"/>
      <c r="H186" s="391"/>
      <c r="I186" s="391"/>
      <c r="J186" s="391"/>
      <c r="K186" s="46"/>
      <c r="L186" s="46"/>
      <c r="M186" s="46"/>
      <c r="N186" s="46"/>
      <c r="O186" s="46"/>
    </row>
    <row r="187" spans="2:15" ht="12.75" customHeight="1">
      <c r="B187" s="392" t="s">
        <v>284</v>
      </c>
      <c r="C187" s="392"/>
      <c r="D187" s="393" t="s">
        <v>285</v>
      </c>
      <c r="E187" s="393"/>
      <c r="F187" s="393"/>
      <c r="G187" s="393"/>
      <c r="H187" s="393"/>
      <c r="I187" s="393"/>
      <c r="J187" s="393"/>
      <c r="K187" s="90" t="s">
        <v>242</v>
      </c>
      <c r="L187" s="91">
        <v>1</v>
      </c>
      <c r="M187" s="91">
        <v>10</v>
      </c>
      <c r="N187" s="92">
        <v>400.33</v>
      </c>
      <c r="O187" s="92">
        <v>4003.3</v>
      </c>
    </row>
    <row r="188" spans="2:15" ht="12.75" customHeight="1">
      <c r="B188" s="392" t="s">
        <v>296</v>
      </c>
      <c r="C188" s="392"/>
      <c r="D188" s="393" t="s">
        <v>297</v>
      </c>
      <c r="E188" s="393"/>
      <c r="F188" s="393"/>
      <c r="G188" s="393"/>
      <c r="H188" s="393"/>
      <c r="I188" s="393"/>
      <c r="J188" s="393"/>
      <c r="K188" s="90" t="s">
        <v>242</v>
      </c>
      <c r="L188" s="91">
        <v>1</v>
      </c>
      <c r="M188" s="91">
        <v>10</v>
      </c>
      <c r="N188" s="92">
        <v>542.28</v>
      </c>
      <c r="O188" s="92">
        <v>5422.8</v>
      </c>
    </row>
    <row r="189" spans="2:15" ht="12.75" customHeight="1">
      <c r="B189" s="392" t="s">
        <v>307</v>
      </c>
      <c r="C189" s="392"/>
      <c r="D189" s="393" t="s">
        <v>308</v>
      </c>
      <c r="E189" s="393"/>
      <c r="F189" s="393"/>
      <c r="G189" s="393"/>
      <c r="H189" s="393"/>
      <c r="I189" s="393"/>
      <c r="J189" s="393"/>
      <c r="K189" s="90" t="s">
        <v>242</v>
      </c>
      <c r="L189" s="91">
        <v>2</v>
      </c>
      <c r="M189" s="91">
        <v>20</v>
      </c>
      <c r="N189" s="92">
        <v>30.57</v>
      </c>
      <c r="O189" s="92">
        <v>611.4</v>
      </c>
    </row>
    <row r="190" spans="2:15" ht="12.75" customHeight="1">
      <c r="B190" s="392" t="s">
        <v>223</v>
      </c>
      <c r="C190" s="392"/>
      <c r="D190" s="393" t="s">
        <v>224</v>
      </c>
      <c r="E190" s="393"/>
      <c r="F190" s="393"/>
      <c r="G190" s="393"/>
      <c r="H190" s="393"/>
      <c r="I190" s="393"/>
      <c r="J190" s="393"/>
      <c r="K190" s="90" t="s">
        <v>225</v>
      </c>
      <c r="L190" s="46"/>
      <c r="M190" s="91">
        <v>3</v>
      </c>
      <c r="N190" s="92">
        <v>442.79</v>
      </c>
      <c r="O190" s="92">
        <v>13.280000000000001</v>
      </c>
    </row>
    <row r="191" spans="2:15" ht="12.75" customHeight="1"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93">
        <v>10050.780000000001</v>
      </c>
    </row>
    <row r="192" spans="2:15" ht="12.75" customHeight="1"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</row>
    <row r="193" spans="2:15" ht="12.75" customHeight="1">
      <c r="B193" s="394" t="s">
        <v>203</v>
      </c>
      <c r="C193" s="394"/>
      <c r="D193" s="396" t="s">
        <v>528</v>
      </c>
      <c r="E193" s="396"/>
      <c r="F193" s="396"/>
      <c r="G193" s="395" t="s">
        <v>29</v>
      </c>
      <c r="H193" s="395"/>
      <c r="I193" s="395"/>
      <c r="J193" s="395"/>
      <c r="K193" s="395"/>
      <c r="L193" s="395"/>
      <c r="M193" s="395"/>
      <c r="N193" s="395"/>
      <c r="O193" s="395"/>
    </row>
    <row r="194" spans="2:15" ht="12.75" customHeight="1">
      <c r="B194" s="392" t="s">
        <v>204</v>
      </c>
      <c r="C194" s="392"/>
      <c r="D194" s="396" t="s">
        <v>294</v>
      </c>
      <c r="E194" s="396"/>
      <c r="F194" s="85" t="s">
        <v>206</v>
      </c>
      <c r="G194" s="86">
        <v>800</v>
      </c>
      <c r="H194" s="85" t="s">
        <v>207</v>
      </c>
      <c r="I194" s="397">
        <v>800</v>
      </c>
      <c r="J194" s="397"/>
      <c r="K194" s="398" t="s">
        <v>295</v>
      </c>
      <c r="L194" s="398"/>
      <c r="M194" s="398"/>
      <c r="N194" s="398"/>
      <c r="O194" s="87">
        <v>7.22</v>
      </c>
    </row>
    <row r="195" spans="2:15" ht="12.75" customHeight="1"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</row>
    <row r="196" spans="2:15" ht="12.75" customHeight="1">
      <c r="B196" s="396" t="s">
        <v>209</v>
      </c>
      <c r="C196" s="396"/>
      <c r="D196" s="396" t="s">
        <v>210</v>
      </c>
      <c r="E196" s="396"/>
      <c r="F196" s="396"/>
      <c r="G196" s="396"/>
      <c r="H196" s="396"/>
      <c r="I196" s="396"/>
      <c r="J196" s="396"/>
      <c r="K196" s="88" t="s">
        <v>211</v>
      </c>
      <c r="L196" s="89" t="s">
        <v>212</v>
      </c>
      <c r="M196" s="89" t="s">
        <v>213</v>
      </c>
      <c r="N196" s="89" t="s">
        <v>214</v>
      </c>
      <c r="O196" s="89" t="s">
        <v>215</v>
      </c>
    </row>
    <row r="197" spans="2:15" ht="12.75" customHeight="1">
      <c r="B197" s="46"/>
      <c r="C197" s="46"/>
      <c r="D197" s="391" t="s">
        <v>216</v>
      </c>
      <c r="E197" s="391"/>
      <c r="F197" s="391"/>
      <c r="G197" s="391"/>
      <c r="H197" s="391"/>
      <c r="I197" s="391"/>
      <c r="J197" s="391"/>
      <c r="K197" s="46"/>
      <c r="L197" s="46"/>
      <c r="M197" s="46"/>
      <c r="N197" s="46"/>
      <c r="O197" s="46"/>
    </row>
    <row r="198" spans="2:15" ht="12.75" customHeight="1">
      <c r="B198" s="392" t="s">
        <v>280</v>
      </c>
      <c r="C198" s="392"/>
      <c r="D198" s="393" t="s">
        <v>281</v>
      </c>
      <c r="E198" s="393"/>
      <c r="F198" s="393"/>
      <c r="G198" s="393"/>
      <c r="H198" s="393"/>
      <c r="I198" s="393"/>
      <c r="J198" s="393"/>
      <c r="K198" s="90" t="s">
        <v>219</v>
      </c>
      <c r="L198" s="91">
        <v>0.5</v>
      </c>
      <c r="M198" s="91">
        <v>5.0000000000000001E-3</v>
      </c>
      <c r="N198" s="92">
        <v>36.39</v>
      </c>
      <c r="O198" s="92">
        <v>0.18</v>
      </c>
    </row>
    <row r="199" spans="2:15" ht="12.75" customHeight="1">
      <c r="B199" s="392" t="s">
        <v>220</v>
      </c>
      <c r="C199" s="392"/>
      <c r="D199" s="393" t="s">
        <v>221</v>
      </c>
      <c r="E199" s="393"/>
      <c r="F199" s="393"/>
      <c r="G199" s="393"/>
      <c r="H199" s="393"/>
      <c r="I199" s="393"/>
      <c r="J199" s="393"/>
      <c r="K199" s="90" t="s">
        <v>219</v>
      </c>
      <c r="L199" s="91">
        <v>1</v>
      </c>
      <c r="M199" s="91">
        <v>0.01</v>
      </c>
      <c r="N199" s="92">
        <v>20.32</v>
      </c>
      <c r="O199" s="92">
        <v>0.2</v>
      </c>
    </row>
    <row r="200" spans="2:15" ht="12.75" customHeight="1"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93">
        <v>0.38</v>
      </c>
    </row>
    <row r="201" spans="2:15" ht="12.75" customHeight="1">
      <c r="B201" s="46"/>
      <c r="C201" s="46"/>
      <c r="D201" s="391" t="s">
        <v>222</v>
      </c>
      <c r="E201" s="391"/>
      <c r="F201" s="391"/>
      <c r="G201" s="391"/>
      <c r="H201" s="391"/>
      <c r="I201" s="391"/>
      <c r="J201" s="391"/>
      <c r="K201" s="46"/>
      <c r="L201" s="46"/>
      <c r="M201" s="46"/>
      <c r="N201" s="46"/>
      <c r="O201" s="46"/>
    </row>
    <row r="202" spans="2:15" ht="12.75" customHeight="1">
      <c r="B202" s="392" t="s">
        <v>309</v>
      </c>
      <c r="C202" s="392"/>
      <c r="D202" s="393" t="s">
        <v>310</v>
      </c>
      <c r="E202" s="393"/>
      <c r="F202" s="393"/>
      <c r="G202" s="393"/>
      <c r="H202" s="393"/>
      <c r="I202" s="393"/>
      <c r="J202" s="393"/>
      <c r="K202" s="90" t="s">
        <v>242</v>
      </c>
      <c r="L202" s="91">
        <v>0.5</v>
      </c>
      <c r="M202" s="91">
        <v>5.0000000000000001E-3</v>
      </c>
      <c r="N202" s="92">
        <v>24.93</v>
      </c>
      <c r="O202" s="92">
        <v>0.12</v>
      </c>
    </row>
    <row r="203" spans="2:15" ht="12.75" customHeight="1">
      <c r="B203" s="392" t="s">
        <v>284</v>
      </c>
      <c r="C203" s="392"/>
      <c r="D203" s="393" t="s">
        <v>285</v>
      </c>
      <c r="E203" s="393"/>
      <c r="F203" s="393"/>
      <c r="G203" s="393"/>
      <c r="H203" s="393"/>
      <c r="I203" s="393"/>
      <c r="J203" s="393"/>
      <c r="K203" s="90" t="s">
        <v>242</v>
      </c>
      <c r="L203" s="91">
        <v>1</v>
      </c>
      <c r="M203" s="91">
        <v>0.01</v>
      </c>
      <c r="N203" s="92">
        <v>400.33</v>
      </c>
      <c r="O203" s="92">
        <v>4</v>
      </c>
    </row>
    <row r="204" spans="2:15" ht="12.75" customHeight="1">
      <c r="B204" s="392" t="s">
        <v>296</v>
      </c>
      <c r="C204" s="392"/>
      <c r="D204" s="393" t="s">
        <v>297</v>
      </c>
      <c r="E204" s="393"/>
      <c r="F204" s="393"/>
      <c r="G204" s="393"/>
      <c r="H204" s="393"/>
      <c r="I204" s="393"/>
      <c r="J204" s="393"/>
      <c r="K204" s="90" t="s">
        <v>242</v>
      </c>
      <c r="L204" s="91">
        <v>0.5</v>
      </c>
      <c r="M204" s="91">
        <v>5.0000000000000001E-3</v>
      </c>
      <c r="N204" s="92">
        <v>542.28</v>
      </c>
      <c r="O204" s="92">
        <v>2.71</v>
      </c>
    </row>
    <row r="205" spans="2:15" ht="12.75" customHeight="1">
      <c r="B205" s="392" t="s">
        <v>223</v>
      </c>
      <c r="C205" s="392"/>
      <c r="D205" s="393" t="s">
        <v>224</v>
      </c>
      <c r="E205" s="393"/>
      <c r="F205" s="393"/>
      <c r="G205" s="393"/>
      <c r="H205" s="393"/>
      <c r="I205" s="393"/>
      <c r="J205" s="393"/>
      <c r="K205" s="90" t="s">
        <v>225</v>
      </c>
      <c r="L205" s="46"/>
      <c r="M205" s="91">
        <v>3</v>
      </c>
      <c r="N205" s="92">
        <v>0.38</v>
      </c>
      <c r="O205" s="92">
        <v>0.01</v>
      </c>
    </row>
    <row r="206" spans="2:15" ht="12.75" customHeight="1"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93">
        <v>6.84</v>
      </c>
    </row>
    <row r="207" spans="2:15" ht="12.75" customHeight="1"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</row>
    <row r="208" spans="2:15" ht="12.75" customHeight="1">
      <c r="B208" s="394" t="s">
        <v>203</v>
      </c>
      <c r="C208" s="394"/>
      <c r="D208" s="396" t="s">
        <v>529</v>
      </c>
      <c r="E208" s="396"/>
      <c r="F208" s="396"/>
      <c r="G208" s="395" t="s">
        <v>30</v>
      </c>
      <c r="H208" s="395"/>
      <c r="I208" s="395"/>
      <c r="J208" s="395"/>
      <c r="K208" s="395"/>
      <c r="L208" s="395"/>
      <c r="M208" s="395"/>
      <c r="N208" s="395"/>
      <c r="O208" s="395"/>
    </row>
    <row r="209" spans="2:15" ht="12.75" customHeight="1">
      <c r="B209" s="392" t="s">
        <v>204</v>
      </c>
      <c r="C209" s="392"/>
      <c r="D209" s="396" t="s">
        <v>294</v>
      </c>
      <c r="E209" s="396"/>
      <c r="F209" s="85" t="s">
        <v>206</v>
      </c>
      <c r="G209" s="86">
        <v>222.22220000000002</v>
      </c>
      <c r="H209" s="85" t="s">
        <v>207</v>
      </c>
      <c r="I209" s="397">
        <v>222.22220000000002</v>
      </c>
      <c r="J209" s="397"/>
      <c r="K209" s="398" t="s">
        <v>295</v>
      </c>
      <c r="L209" s="398"/>
      <c r="M209" s="398"/>
      <c r="N209" s="398"/>
      <c r="O209" s="87">
        <v>17.830000000000002</v>
      </c>
    </row>
    <row r="210" spans="2:15" ht="12.75" customHeight="1"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</row>
    <row r="211" spans="2:15" ht="12.75" customHeight="1">
      <c r="B211" s="396" t="s">
        <v>209</v>
      </c>
      <c r="C211" s="396"/>
      <c r="D211" s="396" t="s">
        <v>210</v>
      </c>
      <c r="E211" s="396"/>
      <c r="F211" s="396"/>
      <c r="G211" s="396"/>
      <c r="H211" s="396"/>
      <c r="I211" s="396"/>
      <c r="J211" s="396"/>
      <c r="K211" s="88" t="s">
        <v>211</v>
      </c>
      <c r="L211" s="89" t="s">
        <v>212</v>
      </c>
      <c r="M211" s="89" t="s">
        <v>213</v>
      </c>
      <c r="N211" s="89" t="s">
        <v>214</v>
      </c>
      <c r="O211" s="89" t="s">
        <v>215</v>
      </c>
    </row>
    <row r="212" spans="2:15" ht="12.75" customHeight="1">
      <c r="B212" s="46"/>
      <c r="C212" s="46"/>
      <c r="D212" s="391" t="s">
        <v>216</v>
      </c>
      <c r="E212" s="391"/>
      <c r="F212" s="391"/>
      <c r="G212" s="391"/>
      <c r="H212" s="391"/>
      <c r="I212" s="391"/>
      <c r="J212" s="391"/>
      <c r="K212" s="46"/>
      <c r="L212" s="46"/>
      <c r="M212" s="46"/>
      <c r="N212" s="46"/>
      <c r="O212" s="46"/>
    </row>
    <row r="213" spans="2:15" ht="12.75" customHeight="1">
      <c r="B213" s="392" t="s">
        <v>280</v>
      </c>
      <c r="C213" s="392"/>
      <c r="D213" s="393" t="s">
        <v>281</v>
      </c>
      <c r="E213" s="393"/>
      <c r="F213" s="393"/>
      <c r="G213" s="393"/>
      <c r="H213" s="393"/>
      <c r="I213" s="393"/>
      <c r="J213" s="393"/>
      <c r="K213" s="90" t="s">
        <v>219</v>
      </c>
      <c r="L213" s="91">
        <v>0.1</v>
      </c>
      <c r="M213" s="91">
        <v>3.5999999999999999E-3</v>
      </c>
      <c r="N213" s="92">
        <v>36.39</v>
      </c>
      <c r="O213" s="92">
        <v>0.13</v>
      </c>
    </row>
    <row r="214" spans="2:15" ht="12.75" customHeight="1">
      <c r="B214" s="392" t="s">
        <v>220</v>
      </c>
      <c r="C214" s="392"/>
      <c r="D214" s="393" t="s">
        <v>221</v>
      </c>
      <c r="E214" s="393"/>
      <c r="F214" s="393"/>
      <c r="G214" s="393"/>
      <c r="H214" s="393"/>
      <c r="I214" s="393"/>
      <c r="J214" s="393"/>
      <c r="K214" s="90" t="s">
        <v>219</v>
      </c>
      <c r="L214" s="91">
        <v>1</v>
      </c>
      <c r="M214" s="91">
        <v>3.6000000000000004E-2</v>
      </c>
      <c r="N214" s="92">
        <v>20.32</v>
      </c>
      <c r="O214" s="92">
        <v>0.73</v>
      </c>
    </row>
    <row r="215" spans="2:15" ht="12.75" customHeight="1"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93">
        <v>0.86</v>
      </c>
    </row>
    <row r="216" spans="2:15" ht="12.75" customHeight="1">
      <c r="B216" s="46"/>
      <c r="C216" s="46"/>
      <c r="D216" s="391" t="s">
        <v>222</v>
      </c>
      <c r="E216" s="391"/>
      <c r="F216" s="391"/>
      <c r="G216" s="391"/>
      <c r="H216" s="391"/>
      <c r="I216" s="391"/>
      <c r="J216" s="391"/>
      <c r="K216" s="46"/>
      <c r="L216" s="46"/>
      <c r="M216" s="46"/>
      <c r="N216" s="46"/>
      <c r="O216" s="46"/>
    </row>
    <row r="217" spans="2:15" ht="12.75" customHeight="1">
      <c r="B217" s="392" t="s">
        <v>309</v>
      </c>
      <c r="C217" s="392"/>
      <c r="D217" s="393" t="s">
        <v>310</v>
      </c>
      <c r="E217" s="393"/>
      <c r="F217" s="393"/>
      <c r="G217" s="393"/>
      <c r="H217" s="393"/>
      <c r="I217" s="393"/>
      <c r="J217" s="393"/>
      <c r="K217" s="90" t="s">
        <v>242</v>
      </c>
      <c r="L217" s="91">
        <v>0.5</v>
      </c>
      <c r="M217" s="91">
        <v>1.8000000000000002E-2</v>
      </c>
      <c r="N217" s="92">
        <v>24.93</v>
      </c>
      <c r="O217" s="92">
        <v>0.45</v>
      </c>
    </row>
    <row r="218" spans="2:15" ht="12.75" customHeight="1">
      <c r="B218" s="392" t="s">
        <v>284</v>
      </c>
      <c r="C218" s="392"/>
      <c r="D218" s="393" t="s">
        <v>285</v>
      </c>
      <c r="E218" s="393"/>
      <c r="F218" s="393"/>
      <c r="G218" s="393"/>
      <c r="H218" s="393"/>
      <c r="I218" s="393"/>
      <c r="J218" s="393"/>
      <c r="K218" s="90" t="s">
        <v>242</v>
      </c>
      <c r="L218" s="91">
        <v>1</v>
      </c>
      <c r="M218" s="91">
        <v>3.6000000000000004E-2</v>
      </c>
      <c r="N218" s="92">
        <v>400.33</v>
      </c>
      <c r="O218" s="92">
        <v>14.41</v>
      </c>
    </row>
    <row r="219" spans="2:15" ht="12.75" customHeight="1">
      <c r="B219" s="392" t="s">
        <v>223</v>
      </c>
      <c r="C219" s="392"/>
      <c r="D219" s="393" t="s">
        <v>224</v>
      </c>
      <c r="E219" s="393"/>
      <c r="F219" s="393"/>
      <c r="G219" s="393"/>
      <c r="H219" s="393"/>
      <c r="I219" s="393"/>
      <c r="J219" s="393"/>
      <c r="K219" s="90" t="s">
        <v>225</v>
      </c>
      <c r="L219" s="46"/>
      <c r="M219" s="91">
        <v>3</v>
      </c>
      <c r="N219" s="92">
        <v>0.86</v>
      </c>
      <c r="O219" s="92">
        <v>0.03</v>
      </c>
    </row>
    <row r="220" spans="2:15" ht="12.75" customHeight="1">
      <c r="B220" s="392" t="s">
        <v>311</v>
      </c>
      <c r="C220" s="392"/>
      <c r="D220" s="393" t="s">
        <v>312</v>
      </c>
      <c r="E220" s="393"/>
      <c r="F220" s="393"/>
      <c r="G220" s="393"/>
      <c r="H220" s="393"/>
      <c r="I220" s="393"/>
      <c r="J220" s="393"/>
      <c r="K220" s="90" t="s">
        <v>242</v>
      </c>
      <c r="L220" s="91">
        <v>1</v>
      </c>
      <c r="M220" s="91">
        <v>3.6000000000000004E-2</v>
      </c>
      <c r="N220" s="92">
        <v>57.82</v>
      </c>
      <c r="O220" s="92">
        <v>2.08</v>
      </c>
    </row>
    <row r="221" spans="2:15" ht="12.75" customHeight="1"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93">
        <v>16.97</v>
      </c>
    </row>
    <row r="222" spans="2:15" ht="12.75" customHeight="1"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</row>
    <row r="223" spans="2:15" ht="12.75" customHeight="1">
      <c r="B223" s="394" t="s">
        <v>203</v>
      </c>
      <c r="C223" s="394"/>
      <c r="D223" s="396" t="s">
        <v>530</v>
      </c>
      <c r="E223" s="396"/>
      <c r="F223" s="396"/>
      <c r="G223" s="395" t="s">
        <v>713</v>
      </c>
      <c r="H223" s="395"/>
      <c r="I223" s="395"/>
      <c r="J223" s="395"/>
      <c r="K223" s="395"/>
      <c r="L223" s="395"/>
      <c r="M223" s="395"/>
      <c r="N223" s="395"/>
      <c r="O223" s="395"/>
    </row>
    <row r="224" spans="2:15" ht="12.75" customHeight="1">
      <c r="B224" s="392" t="s">
        <v>204</v>
      </c>
      <c r="C224" s="392"/>
      <c r="D224" s="396" t="s">
        <v>294</v>
      </c>
      <c r="E224" s="396"/>
      <c r="F224" s="85" t="s">
        <v>206</v>
      </c>
      <c r="G224" s="86">
        <v>35</v>
      </c>
      <c r="H224" s="85" t="s">
        <v>207</v>
      </c>
      <c r="I224" s="397">
        <v>35</v>
      </c>
      <c r="J224" s="397"/>
      <c r="K224" s="398" t="s">
        <v>295</v>
      </c>
      <c r="L224" s="398"/>
      <c r="M224" s="398"/>
      <c r="N224" s="398"/>
      <c r="O224" s="87">
        <v>113.23</v>
      </c>
    </row>
    <row r="225" spans="2:15" ht="12.75" customHeight="1"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</row>
    <row r="226" spans="2:15" ht="12.75" customHeight="1">
      <c r="B226" s="396" t="s">
        <v>209</v>
      </c>
      <c r="C226" s="396"/>
      <c r="D226" s="396" t="s">
        <v>210</v>
      </c>
      <c r="E226" s="396"/>
      <c r="F226" s="396"/>
      <c r="G226" s="396"/>
      <c r="H226" s="396"/>
      <c r="I226" s="396"/>
      <c r="J226" s="396"/>
      <c r="K226" s="88" t="s">
        <v>211</v>
      </c>
      <c r="L226" s="89" t="s">
        <v>212</v>
      </c>
      <c r="M226" s="89" t="s">
        <v>213</v>
      </c>
      <c r="N226" s="89" t="s">
        <v>214</v>
      </c>
      <c r="O226" s="89" t="s">
        <v>215</v>
      </c>
    </row>
    <row r="227" spans="2:15" ht="12.75" customHeight="1">
      <c r="B227" s="46"/>
      <c r="C227" s="46"/>
      <c r="D227" s="391" t="s">
        <v>216</v>
      </c>
      <c r="E227" s="391"/>
      <c r="F227" s="391"/>
      <c r="G227" s="391"/>
      <c r="H227" s="391"/>
      <c r="I227" s="391"/>
      <c r="J227" s="391"/>
      <c r="K227" s="46"/>
      <c r="L227" s="46"/>
      <c r="M227" s="46"/>
      <c r="N227" s="46"/>
      <c r="O227" s="46"/>
    </row>
    <row r="228" spans="2:15" ht="12.75" customHeight="1">
      <c r="B228" s="392" t="s">
        <v>280</v>
      </c>
      <c r="C228" s="392"/>
      <c r="D228" s="393" t="s">
        <v>281</v>
      </c>
      <c r="E228" s="393"/>
      <c r="F228" s="393"/>
      <c r="G228" s="393"/>
      <c r="H228" s="393"/>
      <c r="I228" s="393"/>
      <c r="J228" s="393"/>
      <c r="K228" s="90" t="s">
        <v>219</v>
      </c>
      <c r="L228" s="91">
        <v>0.1</v>
      </c>
      <c r="M228" s="91">
        <v>2.29E-2</v>
      </c>
      <c r="N228" s="92">
        <v>36.39</v>
      </c>
      <c r="O228" s="92">
        <v>0.83000000000000007</v>
      </c>
    </row>
    <row r="229" spans="2:15" ht="12.75" customHeight="1">
      <c r="B229" s="392" t="s">
        <v>220</v>
      </c>
      <c r="C229" s="392"/>
      <c r="D229" s="393" t="s">
        <v>221</v>
      </c>
      <c r="E229" s="393"/>
      <c r="F229" s="393"/>
      <c r="G229" s="393"/>
      <c r="H229" s="393"/>
      <c r="I229" s="393"/>
      <c r="J229" s="393"/>
      <c r="K229" s="90" t="s">
        <v>219</v>
      </c>
      <c r="L229" s="91">
        <v>1</v>
      </c>
      <c r="M229" s="91">
        <v>0.2286</v>
      </c>
      <c r="N229" s="92">
        <v>20.32</v>
      </c>
      <c r="O229" s="92">
        <v>4.6500000000000004</v>
      </c>
    </row>
    <row r="230" spans="2:15" ht="12.75" customHeight="1"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93">
        <v>5.48</v>
      </c>
    </row>
    <row r="231" spans="2:15" ht="12.75" customHeight="1">
      <c r="B231" s="46"/>
      <c r="C231" s="46"/>
      <c r="D231" s="391" t="s">
        <v>222</v>
      </c>
      <c r="E231" s="391"/>
      <c r="F231" s="391"/>
      <c r="G231" s="391"/>
      <c r="H231" s="391"/>
      <c r="I231" s="391"/>
      <c r="J231" s="391"/>
      <c r="K231" s="46"/>
      <c r="L231" s="46"/>
      <c r="M231" s="46"/>
      <c r="N231" s="46"/>
      <c r="O231" s="46"/>
    </row>
    <row r="232" spans="2:15" ht="12.75" customHeight="1">
      <c r="B232" s="392" t="s">
        <v>309</v>
      </c>
      <c r="C232" s="392"/>
      <c r="D232" s="393" t="s">
        <v>310</v>
      </c>
      <c r="E232" s="393"/>
      <c r="F232" s="393"/>
      <c r="G232" s="393"/>
      <c r="H232" s="393"/>
      <c r="I232" s="393"/>
      <c r="J232" s="393"/>
      <c r="K232" s="90" t="s">
        <v>242</v>
      </c>
      <c r="L232" s="91">
        <v>0.5</v>
      </c>
      <c r="M232" s="91">
        <v>0.1143</v>
      </c>
      <c r="N232" s="92">
        <v>24.93</v>
      </c>
      <c r="O232" s="92">
        <v>2.85</v>
      </c>
    </row>
    <row r="233" spans="2:15" ht="12.75" customHeight="1">
      <c r="B233" s="392" t="s">
        <v>284</v>
      </c>
      <c r="C233" s="392"/>
      <c r="D233" s="393" t="s">
        <v>285</v>
      </c>
      <c r="E233" s="393"/>
      <c r="F233" s="393"/>
      <c r="G233" s="393"/>
      <c r="H233" s="393"/>
      <c r="I233" s="393"/>
      <c r="J233" s="393"/>
      <c r="K233" s="90" t="s">
        <v>242</v>
      </c>
      <c r="L233" s="91">
        <v>1</v>
      </c>
      <c r="M233" s="91">
        <v>0.2286</v>
      </c>
      <c r="N233" s="92">
        <v>400.33</v>
      </c>
      <c r="O233" s="92">
        <v>91.52</v>
      </c>
    </row>
    <row r="234" spans="2:15" ht="12.75" customHeight="1">
      <c r="B234" s="392" t="s">
        <v>223</v>
      </c>
      <c r="C234" s="392"/>
      <c r="D234" s="393" t="s">
        <v>224</v>
      </c>
      <c r="E234" s="393"/>
      <c r="F234" s="393"/>
      <c r="G234" s="393"/>
      <c r="H234" s="393"/>
      <c r="I234" s="393"/>
      <c r="J234" s="393"/>
      <c r="K234" s="90" t="s">
        <v>225</v>
      </c>
      <c r="L234" s="46"/>
      <c r="M234" s="91">
        <v>3</v>
      </c>
      <c r="N234" s="92">
        <v>5.48</v>
      </c>
      <c r="O234" s="92">
        <v>0.16</v>
      </c>
    </row>
    <row r="235" spans="2:15" ht="12.75" customHeight="1">
      <c r="B235" s="392" t="s">
        <v>311</v>
      </c>
      <c r="C235" s="392"/>
      <c r="D235" s="393" t="s">
        <v>312</v>
      </c>
      <c r="E235" s="393"/>
      <c r="F235" s="393"/>
      <c r="G235" s="393"/>
      <c r="H235" s="393"/>
      <c r="I235" s="393"/>
      <c r="J235" s="393"/>
      <c r="K235" s="90" t="s">
        <v>242</v>
      </c>
      <c r="L235" s="91">
        <v>1</v>
      </c>
      <c r="M235" s="91">
        <v>0.2286</v>
      </c>
      <c r="N235" s="92">
        <v>57.82</v>
      </c>
      <c r="O235" s="92">
        <v>13.22</v>
      </c>
    </row>
    <row r="236" spans="2:15" ht="12.75" customHeight="1"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93">
        <v>107.75</v>
      </c>
    </row>
    <row r="237" spans="2:15" ht="12.75" customHeight="1"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</row>
    <row r="238" spans="2:15" ht="12.75" customHeight="1">
      <c r="B238" s="394" t="s">
        <v>203</v>
      </c>
      <c r="C238" s="394"/>
      <c r="D238" s="396" t="s">
        <v>531</v>
      </c>
      <c r="E238" s="396"/>
      <c r="F238" s="396"/>
      <c r="G238" s="395" t="s">
        <v>588</v>
      </c>
      <c r="H238" s="395"/>
      <c r="I238" s="395"/>
      <c r="J238" s="395"/>
      <c r="K238" s="395"/>
      <c r="L238" s="395"/>
      <c r="M238" s="395"/>
      <c r="N238" s="395"/>
      <c r="O238" s="395"/>
    </row>
    <row r="239" spans="2:15" ht="12.75" customHeight="1">
      <c r="B239" s="392" t="s">
        <v>204</v>
      </c>
      <c r="C239" s="392"/>
      <c r="D239" s="396" t="s">
        <v>294</v>
      </c>
      <c r="E239" s="396"/>
      <c r="F239" s="85" t="s">
        <v>206</v>
      </c>
      <c r="G239" s="86">
        <v>400</v>
      </c>
      <c r="H239" s="85" t="s">
        <v>207</v>
      </c>
      <c r="I239" s="397">
        <v>400</v>
      </c>
      <c r="J239" s="397"/>
      <c r="K239" s="398" t="s">
        <v>295</v>
      </c>
      <c r="L239" s="398"/>
      <c r="M239" s="398"/>
      <c r="N239" s="398"/>
      <c r="O239" s="87">
        <v>11.69</v>
      </c>
    </row>
    <row r="240" spans="2:15" ht="12.75" customHeight="1"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</row>
    <row r="241" spans="2:15" ht="12.75" customHeight="1">
      <c r="B241" s="396" t="s">
        <v>209</v>
      </c>
      <c r="C241" s="396"/>
      <c r="D241" s="396" t="s">
        <v>210</v>
      </c>
      <c r="E241" s="396"/>
      <c r="F241" s="396"/>
      <c r="G241" s="396"/>
      <c r="H241" s="396"/>
      <c r="I241" s="396"/>
      <c r="J241" s="396"/>
      <c r="K241" s="88" t="s">
        <v>211</v>
      </c>
      <c r="L241" s="89" t="s">
        <v>212</v>
      </c>
      <c r="M241" s="89" t="s">
        <v>213</v>
      </c>
      <c r="N241" s="89" t="s">
        <v>214</v>
      </c>
      <c r="O241" s="89" t="s">
        <v>215</v>
      </c>
    </row>
    <row r="242" spans="2:15" ht="12.75" customHeight="1">
      <c r="B242" s="46"/>
      <c r="C242" s="46"/>
      <c r="D242" s="391" t="s">
        <v>216</v>
      </c>
      <c r="E242" s="391"/>
      <c r="F242" s="391"/>
      <c r="G242" s="391"/>
      <c r="H242" s="391"/>
      <c r="I242" s="391"/>
      <c r="J242" s="391"/>
      <c r="K242" s="46"/>
      <c r="L242" s="46"/>
      <c r="M242" s="46"/>
      <c r="N242" s="46"/>
      <c r="O242" s="46"/>
    </row>
    <row r="243" spans="2:15" ht="12.75" customHeight="1">
      <c r="B243" s="392" t="s">
        <v>280</v>
      </c>
      <c r="C243" s="392"/>
      <c r="D243" s="393" t="s">
        <v>281</v>
      </c>
      <c r="E243" s="393"/>
      <c r="F243" s="393"/>
      <c r="G243" s="393"/>
      <c r="H243" s="393"/>
      <c r="I243" s="393"/>
      <c r="J243" s="393"/>
      <c r="K243" s="90" t="s">
        <v>219</v>
      </c>
      <c r="L243" s="91">
        <v>0.2</v>
      </c>
      <c r="M243" s="91">
        <v>4.0000000000000001E-3</v>
      </c>
      <c r="N243" s="92">
        <v>36.39</v>
      </c>
      <c r="O243" s="92">
        <v>0.15</v>
      </c>
    </row>
    <row r="244" spans="2:15" ht="12.75" customHeight="1">
      <c r="B244" s="392" t="s">
        <v>220</v>
      </c>
      <c r="C244" s="392"/>
      <c r="D244" s="393" t="s">
        <v>221</v>
      </c>
      <c r="E244" s="393"/>
      <c r="F244" s="393"/>
      <c r="G244" s="393"/>
      <c r="H244" s="393"/>
      <c r="I244" s="393"/>
      <c r="J244" s="393"/>
      <c r="K244" s="90" t="s">
        <v>219</v>
      </c>
      <c r="L244" s="91">
        <v>1</v>
      </c>
      <c r="M244" s="91">
        <v>0.02</v>
      </c>
      <c r="N244" s="92">
        <v>20.32</v>
      </c>
      <c r="O244" s="92">
        <v>0.41000000000000003</v>
      </c>
    </row>
    <row r="245" spans="2:15" ht="12.75" customHeight="1"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93">
        <v>0.56000000000000005</v>
      </c>
    </row>
    <row r="246" spans="2:15" ht="12.75" customHeight="1">
      <c r="B246" s="46"/>
      <c r="C246" s="46"/>
      <c r="D246" s="391" t="s">
        <v>222</v>
      </c>
      <c r="E246" s="391"/>
      <c r="F246" s="391"/>
      <c r="G246" s="391"/>
      <c r="H246" s="391"/>
      <c r="I246" s="391"/>
      <c r="J246" s="391"/>
      <c r="K246" s="46"/>
      <c r="L246" s="46"/>
      <c r="M246" s="46"/>
      <c r="N246" s="46"/>
      <c r="O246" s="46"/>
    </row>
    <row r="247" spans="2:15" ht="12.75" customHeight="1">
      <c r="B247" s="392" t="s">
        <v>309</v>
      </c>
      <c r="C247" s="392"/>
      <c r="D247" s="393" t="s">
        <v>310</v>
      </c>
      <c r="E247" s="393"/>
      <c r="F247" s="393"/>
      <c r="G247" s="393"/>
      <c r="H247" s="393"/>
      <c r="I247" s="393"/>
      <c r="J247" s="393"/>
      <c r="K247" s="90" t="s">
        <v>242</v>
      </c>
      <c r="L247" s="91">
        <v>0.5</v>
      </c>
      <c r="M247" s="91">
        <v>0.01</v>
      </c>
      <c r="N247" s="92">
        <v>24.93</v>
      </c>
      <c r="O247" s="92">
        <v>0.25</v>
      </c>
    </row>
    <row r="248" spans="2:15" ht="12.75" customHeight="1">
      <c r="B248" s="392" t="s">
        <v>284</v>
      </c>
      <c r="C248" s="392"/>
      <c r="D248" s="393" t="s">
        <v>285</v>
      </c>
      <c r="E248" s="393"/>
      <c r="F248" s="393"/>
      <c r="G248" s="393"/>
      <c r="H248" s="393"/>
      <c r="I248" s="393"/>
      <c r="J248" s="393"/>
      <c r="K248" s="90" t="s">
        <v>242</v>
      </c>
      <c r="L248" s="91">
        <v>1</v>
      </c>
      <c r="M248" s="91">
        <v>0.02</v>
      </c>
      <c r="N248" s="92">
        <v>400.33</v>
      </c>
      <c r="O248" s="92">
        <v>8.01</v>
      </c>
    </row>
    <row r="249" spans="2:15" ht="12.75" customHeight="1">
      <c r="B249" s="392" t="s">
        <v>313</v>
      </c>
      <c r="C249" s="392"/>
      <c r="D249" s="393" t="s">
        <v>314</v>
      </c>
      <c r="E249" s="393"/>
      <c r="F249" s="393"/>
      <c r="G249" s="393"/>
      <c r="H249" s="393"/>
      <c r="I249" s="393"/>
      <c r="J249" s="393"/>
      <c r="K249" s="90" t="s">
        <v>242</v>
      </c>
      <c r="L249" s="91">
        <v>1</v>
      </c>
      <c r="M249" s="91">
        <v>0.02</v>
      </c>
      <c r="N249" s="92">
        <v>142.42000000000002</v>
      </c>
      <c r="O249" s="92">
        <v>2.85</v>
      </c>
    </row>
    <row r="250" spans="2:15" ht="12.75" customHeight="1">
      <c r="B250" s="392" t="s">
        <v>223</v>
      </c>
      <c r="C250" s="392"/>
      <c r="D250" s="393" t="s">
        <v>224</v>
      </c>
      <c r="E250" s="393"/>
      <c r="F250" s="393"/>
      <c r="G250" s="393"/>
      <c r="H250" s="393"/>
      <c r="I250" s="393"/>
      <c r="J250" s="393"/>
      <c r="K250" s="90" t="s">
        <v>225</v>
      </c>
      <c r="L250" s="46"/>
      <c r="M250" s="91">
        <v>3</v>
      </c>
      <c r="N250" s="92">
        <v>0.56000000000000005</v>
      </c>
      <c r="O250" s="92">
        <v>0.02</v>
      </c>
    </row>
    <row r="251" spans="2:15" ht="12.75" customHeight="1"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93">
        <v>11.13</v>
      </c>
    </row>
    <row r="252" spans="2:15" ht="12.75" customHeight="1"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</row>
    <row r="253" spans="2:15" ht="12.75" customHeight="1">
      <c r="B253" s="394" t="s">
        <v>203</v>
      </c>
      <c r="C253" s="394"/>
      <c r="D253" s="396" t="s">
        <v>532</v>
      </c>
      <c r="E253" s="396"/>
      <c r="F253" s="396"/>
      <c r="G253" s="395" t="s">
        <v>32</v>
      </c>
      <c r="H253" s="395"/>
      <c r="I253" s="395"/>
      <c r="J253" s="395"/>
      <c r="K253" s="395"/>
      <c r="L253" s="395"/>
      <c r="M253" s="395"/>
      <c r="N253" s="395"/>
      <c r="O253" s="395"/>
    </row>
    <row r="254" spans="2:15" ht="12.75" customHeight="1">
      <c r="B254" s="392" t="s">
        <v>204</v>
      </c>
      <c r="C254" s="392"/>
      <c r="D254" s="396" t="s">
        <v>294</v>
      </c>
      <c r="E254" s="396"/>
      <c r="F254" s="85" t="s">
        <v>206</v>
      </c>
      <c r="G254" s="86">
        <v>444.44440000000003</v>
      </c>
      <c r="H254" s="85" t="s">
        <v>207</v>
      </c>
      <c r="I254" s="397">
        <v>444.44440000000003</v>
      </c>
      <c r="J254" s="397"/>
      <c r="K254" s="398" t="s">
        <v>295</v>
      </c>
      <c r="L254" s="398"/>
      <c r="M254" s="398"/>
      <c r="N254" s="398"/>
      <c r="O254" s="87">
        <v>13.77</v>
      </c>
    </row>
    <row r="255" spans="2:15" ht="12.75" customHeight="1"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</row>
    <row r="256" spans="2:15" ht="12.75" customHeight="1">
      <c r="B256" s="396" t="s">
        <v>209</v>
      </c>
      <c r="C256" s="396"/>
      <c r="D256" s="396" t="s">
        <v>210</v>
      </c>
      <c r="E256" s="396"/>
      <c r="F256" s="396"/>
      <c r="G256" s="396"/>
      <c r="H256" s="396"/>
      <c r="I256" s="396"/>
      <c r="J256" s="396"/>
      <c r="K256" s="88" t="s">
        <v>211</v>
      </c>
      <c r="L256" s="89" t="s">
        <v>212</v>
      </c>
      <c r="M256" s="89" t="s">
        <v>213</v>
      </c>
      <c r="N256" s="89" t="s">
        <v>214</v>
      </c>
      <c r="O256" s="89" t="s">
        <v>215</v>
      </c>
    </row>
    <row r="257" spans="2:15" ht="12.75" customHeight="1">
      <c r="B257" s="46"/>
      <c r="C257" s="46"/>
      <c r="D257" s="391" t="s">
        <v>216</v>
      </c>
      <c r="E257" s="391"/>
      <c r="F257" s="391"/>
      <c r="G257" s="391"/>
      <c r="H257" s="391"/>
      <c r="I257" s="391"/>
      <c r="J257" s="391"/>
      <c r="K257" s="46"/>
      <c r="L257" s="46"/>
      <c r="M257" s="46"/>
      <c r="N257" s="46"/>
      <c r="O257" s="46"/>
    </row>
    <row r="258" spans="2:15" ht="12.75" customHeight="1">
      <c r="B258" s="392" t="s">
        <v>280</v>
      </c>
      <c r="C258" s="392"/>
      <c r="D258" s="393" t="s">
        <v>281</v>
      </c>
      <c r="E258" s="393"/>
      <c r="F258" s="393"/>
      <c r="G258" s="393"/>
      <c r="H258" s="393"/>
      <c r="I258" s="393"/>
      <c r="J258" s="393"/>
      <c r="K258" s="90" t="s">
        <v>219</v>
      </c>
      <c r="L258" s="91">
        <v>0.2</v>
      </c>
      <c r="M258" s="91">
        <v>3.5999999999999999E-3</v>
      </c>
      <c r="N258" s="92">
        <v>36.39</v>
      </c>
      <c r="O258" s="92">
        <v>0.13</v>
      </c>
    </row>
    <row r="259" spans="2:15" ht="12.75" customHeight="1">
      <c r="B259" s="392" t="s">
        <v>217</v>
      </c>
      <c r="C259" s="392"/>
      <c r="D259" s="393" t="s">
        <v>218</v>
      </c>
      <c r="E259" s="393"/>
      <c r="F259" s="393"/>
      <c r="G259" s="393"/>
      <c r="H259" s="393"/>
      <c r="I259" s="393"/>
      <c r="J259" s="393"/>
      <c r="K259" s="90" t="s">
        <v>219</v>
      </c>
      <c r="L259" s="91">
        <v>1</v>
      </c>
      <c r="M259" s="91">
        <v>1.8000000000000002E-2</v>
      </c>
      <c r="N259" s="92">
        <v>22.490000000000002</v>
      </c>
      <c r="O259" s="92">
        <v>0.4</v>
      </c>
    </row>
    <row r="260" spans="2:15" ht="12.75" customHeight="1">
      <c r="B260" s="392" t="s">
        <v>220</v>
      </c>
      <c r="C260" s="392"/>
      <c r="D260" s="393" t="s">
        <v>221</v>
      </c>
      <c r="E260" s="393"/>
      <c r="F260" s="393"/>
      <c r="G260" s="393"/>
      <c r="H260" s="393"/>
      <c r="I260" s="393"/>
      <c r="J260" s="393"/>
      <c r="K260" s="90" t="s">
        <v>219</v>
      </c>
      <c r="L260" s="91">
        <v>1</v>
      </c>
      <c r="M260" s="91">
        <v>1.8000000000000002E-2</v>
      </c>
      <c r="N260" s="92">
        <v>20.32</v>
      </c>
      <c r="O260" s="92">
        <v>0.37</v>
      </c>
    </row>
    <row r="261" spans="2:15" ht="12.75" customHeight="1"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93">
        <v>0.9</v>
      </c>
    </row>
    <row r="262" spans="2:15" ht="12.75" customHeight="1">
      <c r="B262" s="46"/>
      <c r="C262" s="46"/>
      <c r="D262" s="391" t="s">
        <v>222</v>
      </c>
      <c r="E262" s="391"/>
      <c r="F262" s="391"/>
      <c r="G262" s="391"/>
      <c r="H262" s="391"/>
      <c r="I262" s="391"/>
      <c r="J262" s="391"/>
      <c r="K262" s="46"/>
      <c r="L262" s="46"/>
      <c r="M262" s="46"/>
      <c r="N262" s="46"/>
      <c r="O262" s="46"/>
    </row>
    <row r="263" spans="2:15" ht="12.75" customHeight="1">
      <c r="B263" s="392" t="s">
        <v>309</v>
      </c>
      <c r="C263" s="392"/>
      <c r="D263" s="393" t="s">
        <v>310</v>
      </c>
      <c r="E263" s="393"/>
      <c r="F263" s="393"/>
      <c r="G263" s="393"/>
      <c r="H263" s="393"/>
      <c r="I263" s="393"/>
      <c r="J263" s="393"/>
      <c r="K263" s="90" t="s">
        <v>242</v>
      </c>
      <c r="L263" s="91">
        <v>1</v>
      </c>
      <c r="M263" s="91">
        <v>1.8000000000000002E-2</v>
      </c>
      <c r="N263" s="92">
        <v>24.93</v>
      </c>
      <c r="O263" s="92">
        <v>0.45</v>
      </c>
    </row>
    <row r="264" spans="2:15" ht="12.75" customHeight="1">
      <c r="B264" s="392" t="s">
        <v>286</v>
      </c>
      <c r="C264" s="392"/>
      <c r="D264" s="393" t="s">
        <v>287</v>
      </c>
      <c r="E264" s="393"/>
      <c r="F264" s="393"/>
      <c r="G264" s="393"/>
      <c r="H264" s="393"/>
      <c r="I264" s="393"/>
      <c r="J264" s="393"/>
      <c r="K264" s="90" t="s">
        <v>242</v>
      </c>
      <c r="L264" s="91">
        <v>1</v>
      </c>
      <c r="M264" s="91">
        <v>1.8000000000000002E-2</v>
      </c>
      <c r="N264" s="92">
        <v>370</v>
      </c>
      <c r="O264" s="92">
        <v>6.66</v>
      </c>
    </row>
    <row r="265" spans="2:15" ht="12.75" customHeight="1">
      <c r="B265" s="392" t="s">
        <v>290</v>
      </c>
      <c r="C265" s="392"/>
      <c r="D265" s="394" t="s">
        <v>291</v>
      </c>
      <c r="E265" s="394"/>
      <c r="F265" s="394"/>
      <c r="G265" s="394"/>
      <c r="H265" s="394"/>
      <c r="I265" s="394"/>
      <c r="J265" s="394"/>
      <c r="K265" s="90" t="s">
        <v>242</v>
      </c>
      <c r="L265" s="91">
        <v>1</v>
      </c>
      <c r="M265" s="91">
        <v>1.8000000000000002E-2</v>
      </c>
      <c r="N265" s="92">
        <v>198.36</v>
      </c>
      <c r="O265" s="92">
        <v>3.5700000000000003</v>
      </c>
    </row>
    <row r="266" spans="2:15" ht="12.75" customHeight="1">
      <c r="B266" s="46"/>
      <c r="C266" s="46"/>
      <c r="D266" s="394"/>
      <c r="E266" s="394"/>
      <c r="F266" s="394"/>
      <c r="G266" s="394"/>
      <c r="H266" s="394"/>
      <c r="I266" s="394"/>
      <c r="J266" s="394"/>
      <c r="K266" s="46"/>
      <c r="L266" s="46"/>
      <c r="M266" s="46"/>
      <c r="N266" s="46"/>
      <c r="O266" s="46"/>
    </row>
    <row r="267" spans="2:15" ht="12.75" customHeight="1">
      <c r="B267" s="392" t="s">
        <v>223</v>
      </c>
      <c r="C267" s="392"/>
      <c r="D267" s="393" t="s">
        <v>224</v>
      </c>
      <c r="E267" s="393"/>
      <c r="F267" s="393"/>
      <c r="G267" s="393"/>
      <c r="H267" s="393"/>
      <c r="I267" s="393"/>
      <c r="J267" s="393"/>
      <c r="K267" s="90" t="s">
        <v>225</v>
      </c>
      <c r="L267" s="46"/>
      <c r="M267" s="91">
        <v>3</v>
      </c>
      <c r="N267" s="92">
        <v>0.9</v>
      </c>
      <c r="O267" s="92">
        <v>0.03</v>
      </c>
    </row>
    <row r="268" spans="2:15" ht="12.75" customHeight="1"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93">
        <v>10.71</v>
      </c>
    </row>
    <row r="269" spans="2:15" ht="12.75" customHeight="1">
      <c r="B269" s="46"/>
      <c r="C269" s="46"/>
      <c r="D269" s="391" t="s">
        <v>300</v>
      </c>
      <c r="E269" s="391"/>
      <c r="F269" s="391"/>
      <c r="G269" s="391"/>
      <c r="H269" s="391"/>
      <c r="I269" s="391"/>
      <c r="J269" s="391"/>
      <c r="K269" s="46"/>
      <c r="L269" s="46"/>
      <c r="M269" s="46"/>
      <c r="N269" s="46"/>
      <c r="O269" s="46"/>
    </row>
    <row r="270" spans="2:15" ht="12.75" customHeight="1">
      <c r="B270" s="392" t="s">
        <v>315</v>
      </c>
      <c r="C270" s="392"/>
      <c r="D270" s="393" t="s">
        <v>316</v>
      </c>
      <c r="E270" s="393"/>
      <c r="F270" s="393"/>
      <c r="G270" s="393"/>
      <c r="H270" s="393"/>
      <c r="I270" s="393"/>
      <c r="J270" s="393"/>
      <c r="K270" s="90" t="s">
        <v>22</v>
      </c>
      <c r="L270" s="46"/>
      <c r="M270" s="91">
        <v>0.1</v>
      </c>
      <c r="N270" s="92">
        <v>21.6</v>
      </c>
      <c r="O270" s="92">
        <v>2.16</v>
      </c>
    </row>
    <row r="271" spans="2:15" ht="12.75" customHeight="1"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93">
        <v>2.16</v>
      </c>
    </row>
    <row r="272" spans="2:15" ht="12.75" customHeight="1"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</row>
    <row r="273" spans="2:15" ht="12.75" customHeight="1">
      <c r="B273" s="394" t="s">
        <v>203</v>
      </c>
      <c r="C273" s="394"/>
      <c r="D273" s="396" t="s">
        <v>533</v>
      </c>
      <c r="E273" s="396"/>
      <c r="F273" s="396"/>
      <c r="G273" s="395" t="s">
        <v>611</v>
      </c>
      <c r="H273" s="395"/>
      <c r="I273" s="395"/>
      <c r="J273" s="395"/>
      <c r="K273" s="395"/>
      <c r="L273" s="395"/>
      <c r="M273" s="395"/>
      <c r="N273" s="395"/>
      <c r="O273" s="395"/>
    </row>
    <row r="274" spans="2:15" ht="12.75" customHeight="1">
      <c r="B274" s="392" t="s">
        <v>204</v>
      </c>
      <c r="C274" s="392"/>
      <c r="D274" s="396" t="s">
        <v>294</v>
      </c>
      <c r="E274" s="396"/>
      <c r="F274" s="85" t="s">
        <v>206</v>
      </c>
      <c r="G274" s="86">
        <v>192</v>
      </c>
      <c r="H274" s="85" t="s">
        <v>207</v>
      </c>
      <c r="I274" s="397">
        <v>192</v>
      </c>
      <c r="J274" s="397"/>
      <c r="K274" s="398" t="s">
        <v>295</v>
      </c>
      <c r="L274" s="398"/>
      <c r="M274" s="398"/>
      <c r="N274" s="398"/>
      <c r="O274" s="87">
        <v>41.52</v>
      </c>
    </row>
    <row r="275" spans="2:15" ht="12.75" customHeight="1"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</row>
    <row r="276" spans="2:15" ht="12.75" customHeight="1">
      <c r="B276" s="396" t="s">
        <v>209</v>
      </c>
      <c r="C276" s="396"/>
      <c r="D276" s="396" t="s">
        <v>210</v>
      </c>
      <c r="E276" s="396"/>
      <c r="F276" s="396"/>
      <c r="G276" s="396"/>
      <c r="H276" s="396"/>
      <c r="I276" s="396"/>
      <c r="J276" s="396"/>
      <c r="K276" s="88" t="s">
        <v>211</v>
      </c>
      <c r="L276" s="89" t="s">
        <v>212</v>
      </c>
      <c r="M276" s="89" t="s">
        <v>213</v>
      </c>
      <c r="N276" s="89" t="s">
        <v>214</v>
      </c>
      <c r="O276" s="89" t="s">
        <v>215</v>
      </c>
    </row>
    <row r="277" spans="2:15" ht="12.75" customHeight="1">
      <c r="B277" s="46"/>
      <c r="C277" s="46"/>
      <c r="D277" s="391" t="s">
        <v>216</v>
      </c>
      <c r="E277" s="391"/>
      <c r="F277" s="391"/>
      <c r="G277" s="391"/>
      <c r="H277" s="391"/>
      <c r="I277" s="391"/>
      <c r="J277" s="391"/>
      <c r="K277" s="46"/>
      <c r="L277" s="46"/>
      <c r="M277" s="46"/>
      <c r="N277" s="46"/>
      <c r="O277" s="46"/>
    </row>
    <row r="278" spans="2:15" ht="12.75" customHeight="1">
      <c r="B278" s="392" t="s">
        <v>280</v>
      </c>
      <c r="C278" s="392"/>
      <c r="D278" s="393" t="s">
        <v>281</v>
      </c>
      <c r="E278" s="393"/>
      <c r="F278" s="393"/>
      <c r="G278" s="393"/>
      <c r="H278" s="393"/>
      <c r="I278" s="393"/>
      <c r="J278" s="393"/>
      <c r="K278" s="90" t="s">
        <v>219</v>
      </c>
      <c r="L278" s="91">
        <v>0.5</v>
      </c>
      <c r="M278" s="91">
        <v>2.0800000000000003E-2</v>
      </c>
      <c r="N278" s="92">
        <v>36.39</v>
      </c>
      <c r="O278" s="92">
        <v>0.76</v>
      </c>
    </row>
    <row r="279" spans="2:15" ht="12.75" customHeight="1">
      <c r="B279" s="392" t="s">
        <v>217</v>
      </c>
      <c r="C279" s="392"/>
      <c r="D279" s="393" t="s">
        <v>218</v>
      </c>
      <c r="E279" s="393"/>
      <c r="F279" s="393"/>
      <c r="G279" s="393"/>
      <c r="H279" s="393"/>
      <c r="I279" s="393"/>
      <c r="J279" s="393"/>
      <c r="K279" s="90" t="s">
        <v>219</v>
      </c>
      <c r="L279" s="91">
        <v>1</v>
      </c>
      <c r="M279" s="91">
        <v>4.1700000000000001E-2</v>
      </c>
      <c r="N279" s="92">
        <v>22.490000000000002</v>
      </c>
      <c r="O279" s="92">
        <v>0.94000000000000006</v>
      </c>
    </row>
    <row r="280" spans="2:15" ht="12.75" customHeight="1">
      <c r="B280" s="392" t="s">
        <v>220</v>
      </c>
      <c r="C280" s="392"/>
      <c r="D280" s="393" t="s">
        <v>221</v>
      </c>
      <c r="E280" s="393"/>
      <c r="F280" s="393"/>
      <c r="G280" s="393"/>
      <c r="H280" s="393"/>
      <c r="I280" s="393"/>
      <c r="J280" s="393"/>
      <c r="K280" s="90" t="s">
        <v>219</v>
      </c>
      <c r="L280" s="91">
        <v>1</v>
      </c>
      <c r="M280" s="91">
        <v>4.1700000000000001E-2</v>
      </c>
      <c r="N280" s="92">
        <v>20.32</v>
      </c>
      <c r="O280" s="92">
        <v>0.85</v>
      </c>
    </row>
    <row r="281" spans="2:15" ht="12.75" customHeight="1"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93">
        <v>2.5500000000000003</v>
      </c>
    </row>
    <row r="282" spans="2:15" ht="12.75" customHeight="1">
      <c r="B282" s="46"/>
      <c r="C282" s="46"/>
      <c r="D282" s="391" t="s">
        <v>222</v>
      </c>
      <c r="E282" s="391"/>
      <c r="F282" s="391"/>
      <c r="G282" s="391"/>
      <c r="H282" s="391"/>
      <c r="I282" s="391"/>
      <c r="J282" s="391"/>
      <c r="K282" s="46"/>
      <c r="L282" s="46"/>
      <c r="M282" s="46"/>
      <c r="N282" s="46"/>
      <c r="O282" s="46"/>
    </row>
    <row r="283" spans="2:15" ht="12.75" customHeight="1">
      <c r="B283" s="392" t="s">
        <v>309</v>
      </c>
      <c r="C283" s="392"/>
      <c r="D283" s="393" t="s">
        <v>310</v>
      </c>
      <c r="E283" s="393"/>
      <c r="F283" s="393"/>
      <c r="G283" s="393"/>
      <c r="H283" s="393"/>
      <c r="I283" s="393"/>
      <c r="J283" s="393"/>
      <c r="K283" s="90" t="s">
        <v>242</v>
      </c>
      <c r="L283" s="91">
        <v>1</v>
      </c>
      <c r="M283" s="91">
        <v>4.1700000000000001E-2</v>
      </c>
      <c r="N283" s="92">
        <v>24.93</v>
      </c>
      <c r="O283" s="92">
        <v>1.04</v>
      </c>
    </row>
    <row r="284" spans="2:15" ht="12.75" customHeight="1">
      <c r="B284" s="392" t="s">
        <v>284</v>
      </c>
      <c r="C284" s="392"/>
      <c r="D284" s="393" t="s">
        <v>285</v>
      </c>
      <c r="E284" s="393"/>
      <c r="F284" s="393"/>
      <c r="G284" s="393"/>
      <c r="H284" s="393"/>
      <c r="I284" s="393"/>
      <c r="J284" s="393"/>
      <c r="K284" s="90" t="s">
        <v>242</v>
      </c>
      <c r="L284" s="91">
        <v>2</v>
      </c>
      <c r="M284" s="91">
        <v>8.3299999999999999E-2</v>
      </c>
      <c r="N284" s="92">
        <v>400.33</v>
      </c>
      <c r="O284" s="92">
        <v>33.35</v>
      </c>
    </row>
    <row r="285" spans="2:15" ht="12.75" customHeight="1">
      <c r="B285" s="392" t="s">
        <v>296</v>
      </c>
      <c r="C285" s="392"/>
      <c r="D285" s="393" t="s">
        <v>297</v>
      </c>
      <c r="E285" s="393"/>
      <c r="F285" s="393"/>
      <c r="G285" s="393"/>
      <c r="H285" s="393"/>
      <c r="I285" s="393"/>
      <c r="J285" s="393"/>
      <c r="K285" s="90" t="s">
        <v>242</v>
      </c>
      <c r="L285" s="91">
        <v>0.2</v>
      </c>
      <c r="M285" s="91">
        <v>8.3000000000000001E-3</v>
      </c>
      <c r="N285" s="92">
        <v>542.28</v>
      </c>
      <c r="O285" s="92">
        <v>4.5</v>
      </c>
    </row>
    <row r="286" spans="2:15" ht="12.75" customHeight="1">
      <c r="B286" s="392" t="s">
        <v>223</v>
      </c>
      <c r="C286" s="392"/>
      <c r="D286" s="393" t="s">
        <v>224</v>
      </c>
      <c r="E286" s="393"/>
      <c r="F286" s="393"/>
      <c r="G286" s="393"/>
      <c r="H286" s="393"/>
      <c r="I286" s="393"/>
      <c r="J286" s="393"/>
      <c r="K286" s="90" t="s">
        <v>225</v>
      </c>
      <c r="L286" s="46"/>
      <c r="M286" s="91">
        <v>3</v>
      </c>
      <c r="N286" s="92">
        <v>2.5500000000000003</v>
      </c>
      <c r="O286" s="92">
        <v>0.08</v>
      </c>
    </row>
    <row r="287" spans="2:15" ht="12.75" customHeight="1"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93">
        <v>38.97</v>
      </c>
    </row>
    <row r="288" spans="2:15" ht="12.75" customHeight="1"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</row>
    <row r="289" spans="2:15" ht="12.75" customHeight="1">
      <c r="B289" s="394" t="s">
        <v>203</v>
      </c>
      <c r="C289" s="394"/>
      <c r="D289" s="396" t="s">
        <v>534</v>
      </c>
      <c r="E289" s="396"/>
      <c r="F289" s="396"/>
      <c r="G289" s="395" t="s">
        <v>714</v>
      </c>
      <c r="H289" s="395"/>
      <c r="I289" s="395"/>
      <c r="J289" s="395"/>
      <c r="K289" s="395"/>
      <c r="L289" s="395"/>
      <c r="M289" s="395"/>
      <c r="N289" s="395"/>
      <c r="O289" s="395"/>
    </row>
    <row r="290" spans="2:15" ht="12.75" customHeight="1">
      <c r="B290" s="392" t="s">
        <v>204</v>
      </c>
      <c r="C290" s="392"/>
      <c r="D290" s="396" t="s">
        <v>294</v>
      </c>
      <c r="E290" s="396"/>
      <c r="F290" s="85" t="s">
        <v>206</v>
      </c>
      <c r="G290" s="86">
        <v>192</v>
      </c>
      <c r="H290" s="85" t="s">
        <v>207</v>
      </c>
      <c r="I290" s="397">
        <v>192</v>
      </c>
      <c r="J290" s="397"/>
      <c r="K290" s="398" t="s">
        <v>295</v>
      </c>
      <c r="L290" s="398"/>
      <c r="M290" s="398"/>
      <c r="N290" s="398"/>
      <c r="O290" s="87">
        <v>41.52</v>
      </c>
    </row>
    <row r="291" spans="2:15" ht="12.75" customHeight="1"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</row>
    <row r="292" spans="2:15" ht="12.75" customHeight="1">
      <c r="B292" s="396" t="s">
        <v>209</v>
      </c>
      <c r="C292" s="396"/>
      <c r="D292" s="396" t="s">
        <v>210</v>
      </c>
      <c r="E292" s="396"/>
      <c r="F292" s="396"/>
      <c r="G292" s="396"/>
      <c r="H292" s="396"/>
      <c r="I292" s="396"/>
      <c r="J292" s="396"/>
      <c r="K292" s="88" t="s">
        <v>211</v>
      </c>
      <c r="L292" s="89" t="s">
        <v>212</v>
      </c>
      <c r="M292" s="89" t="s">
        <v>213</v>
      </c>
      <c r="N292" s="89" t="s">
        <v>214</v>
      </c>
      <c r="O292" s="89" t="s">
        <v>215</v>
      </c>
    </row>
    <row r="293" spans="2:15" ht="12.75" customHeight="1">
      <c r="B293" s="46"/>
      <c r="C293" s="46"/>
      <c r="D293" s="391" t="s">
        <v>216</v>
      </c>
      <c r="E293" s="391"/>
      <c r="F293" s="391"/>
      <c r="G293" s="391"/>
      <c r="H293" s="391"/>
      <c r="I293" s="391"/>
      <c r="J293" s="391"/>
      <c r="K293" s="46"/>
      <c r="L293" s="46"/>
      <c r="M293" s="46"/>
      <c r="N293" s="46"/>
      <c r="O293" s="46"/>
    </row>
    <row r="294" spans="2:15" ht="12.75" customHeight="1">
      <c r="B294" s="392" t="s">
        <v>280</v>
      </c>
      <c r="C294" s="392"/>
      <c r="D294" s="393" t="s">
        <v>281</v>
      </c>
      <c r="E294" s="393"/>
      <c r="F294" s="393"/>
      <c r="G294" s="393"/>
      <c r="H294" s="393"/>
      <c r="I294" s="393"/>
      <c r="J294" s="393"/>
      <c r="K294" s="90" t="s">
        <v>219</v>
      </c>
      <c r="L294" s="91">
        <v>0.5</v>
      </c>
      <c r="M294" s="91">
        <v>2.0800000000000003E-2</v>
      </c>
      <c r="N294" s="92">
        <v>36.39</v>
      </c>
      <c r="O294" s="92">
        <v>0.76</v>
      </c>
    </row>
    <row r="295" spans="2:15" ht="12.75" customHeight="1">
      <c r="B295" s="392" t="s">
        <v>217</v>
      </c>
      <c r="C295" s="392"/>
      <c r="D295" s="393" t="s">
        <v>218</v>
      </c>
      <c r="E295" s="393"/>
      <c r="F295" s="393"/>
      <c r="G295" s="393"/>
      <c r="H295" s="393"/>
      <c r="I295" s="393"/>
      <c r="J295" s="393"/>
      <c r="K295" s="90" t="s">
        <v>219</v>
      </c>
      <c r="L295" s="91">
        <v>1</v>
      </c>
      <c r="M295" s="91">
        <v>4.1700000000000001E-2</v>
      </c>
      <c r="N295" s="92">
        <v>22.490000000000002</v>
      </c>
      <c r="O295" s="92">
        <v>0.94000000000000006</v>
      </c>
    </row>
    <row r="296" spans="2:15" ht="12.75" customHeight="1">
      <c r="B296" s="392" t="s">
        <v>220</v>
      </c>
      <c r="C296" s="392"/>
      <c r="D296" s="393" t="s">
        <v>221</v>
      </c>
      <c r="E296" s="393"/>
      <c r="F296" s="393"/>
      <c r="G296" s="393"/>
      <c r="H296" s="393"/>
      <c r="I296" s="393"/>
      <c r="J296" s="393"/>
      <c r="K296" s="90" t="s">
        <v>219</v>
      </c>
      <c r="L296" s="91">
        <v>1</v>
      </c>
      <c r="M296" s="91">
        <v>4.1700000000000001E-2</v>
      </c>
      <c r="N296" s="92">
        <v>20.32</v>
      </c>
      <c r="O296" s="92">
        <v>0.85</v>
      </c>
    </row>
    <row r="297" spans="2:15" ht="12.75" customHeight="1"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93">
        <v>2.5500000000000003</v>
      </c>
    </row>
    <row r="298" spans="2:15" ht="12.75" customHeight="1">
      <c r="B298" s="46"/>
      <c r="C298" s="46"/>
      <c r="D298" s="391" t="s">
        <v>222</v>
      </c>
      <c r="E298" s="391"/>
      <c r="F298" s="391"/>
      <c r="G298" s="391"/>
      <c r="H298" s="391"/>
      <c r="I298" s="391"/>
      <c r="J298" s="391"/>
      <c r="K298" s="46"/>
      <c r="L298" s="46"/>
      <c r="M298" s="46"/>
      <c r="N298" s="46"/>
      <c r="O298" s="46"/>
    </row>
    <row r="299" spans="2:15" ht="12.75" customHeight="1">
      <c r="B299" s="392" t="s">
        <v>309</v>
      </c>
      <c r="C299" s="392"/>
      <c r="D299" s="393" t="s">
        <v>310</v>
      </c>
      <c r="E299" s="393"/>
      <c r="F299" s="393"/>
      <c r="G299" s="393"/>
      <c r="H299" s="393"/>
      <c r="I299" s="393"/>
      <c r="J299" s="393"/>
      <c r="K299" s="90" t="s">
        <v>242</v>
      </c>
      <c r="L299" s="91">
        <v>1</v>
      </c>
      <c r="M299" s="91">
        <v>4.1700000000000001E-2</v>
      </c>
      <c r="N299" s="92">
        <v>24.93</v>
      </c>
      <c r="O299" s="92">
        <v>1.04</v>
      </c>
    </row>
    <row r="300" spans="2:15" ht="12.75" customHeight="1">
      <c r="B300" s="392" t="s">
        <v>284</v>
      </c>
      <c r="C300" s="392"/>
      <c r="D300" s="393" t="s">
        <v>285</v>
      </c>
      <c r="E300" s="393"/>
      <c r="F300" s="393"/>
      <c r="G300" s="393"/>
      <c r="H300" s="393"/>
      <c r="I300" s="393"/>
      <c r="J300" s="393"/>
      <c r="K300" s="90" t="s">
        <v>242</v>
      </c>
      <c r="L300" s="91">
        <v>2</v>
      </c>
      <c r="M300" s="91">
        <v>8.3299999999999999E-2</v>
      </c>
      <c r="N300" s="92">
        <v>400.33</v>
      </c>
      <c r="O300" s="92">
        <v>33.35</v>
      </c>
    </row>
    <row r="301" spans="2:15" ht="12.75" customHeight="1">
      <c r="B301" s="392" t="s">
        <v>296</v>
      </c>
      <c r="C301" s="392"/>
      <c r="D301" s="393" t="s">
        <v>297</v>
      </c>
      <c r="E301" s="393"/>
      <c r="F301" s="393"/>
      <c r="G301" s="393"/>
      <c r="H301" s="393"/>
      <c r="I301" s="393"/>
      <c r="J301" s="393"/>
      <c r="K301" s="90" t="s">
        <v>242</v>
      </c>
      <c r="L301" s="91">
        <v>0.2</v>
      </c>
      <c r="M301" s="91">
        <v>8.3000000000000001E-3</v>
      </c>
      <c r="N301" s="92">
        <v>542.28</v>
      </c>
      <c r="O301" s="92">
        <v>4.5</v>
      </c>
    </row>
    <row r="302" spans="2:15" ht="12.75" customHeight="1">
      <c r="B302" s="392" t="s">
        <v>223</v>
      </c>
      <c r="C302" s="392"/>
      <c r="D302" s="393" t="s">
        <v>224</v>
      </c>
      <c r="E302" s="393"/>
      <c r="F302" s="393"/>
      <c r="G302" s="393"/>
      <c r="H302" s="393"/>
      <c r="I302" s="393"/>
      <c r="J302" s="393"/>
      <c r="K302" s="90" t="s">
        <v>225</v>
      </c>
      <c r="L302" s="46"/>
      <c r="M302" s="91">
        <v>3</v>
      </c>
      <c r="N302" s="92">
        <v>2.5500000000000003</v>
      </c>
      <c r="O302" s="92">
        <v>0.08</v>
      </c>
    </row>
    <row r="303" spans="2:15" ht="12.75" customHeight="1"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93">
        <v>38.97</v>
      </c>
    </row>
    <row r="304" spans="2:15" ht="12.75" customHeight="1"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</row>
    <row r="305" spans="2:15" ht="12.75" customHeight="1">
      <c r="B305" s="394" t="s">
        <v>203</v>
      </c>
      <c r="C305" s="394"/>
      <c r="D305" s="396" t="s">
        <v>535</v>
      </c>
      <c r="E305" s="396"/>
      <c r="F305" s="396"/>
      <c r="G305" s="395" t="s">
        <v>612</v>
      </c>
      <c r="H305" s="395"/>
      <c r="I305" s="395"/>
      <c r="J305" s="395"/>
      <c r="K305" s="395"/>
      <c r="L305" s="395"/>
      <c r="M305" s="395"/>
      <c r="N305" s="395"/>
      <c r="O305" s="395"/>
    </row>
    <row r="306" spans="2:15" ht="12.75" customHeight="1">
      <c r="B306" s="392" t="s">
        <v>204</v>
      </c>
      <c r="C306" s="392"/>
      <c r="D306" s="396" t="s">
        <v>294</v>
      </c>
      <c r="E306" s="396"/>
      <c r="F306" s="85" t="s">
        <v>206</v>
      </c>
      <c r="G306" s="86">
        <v>266.66669999999999</v>
      </c>
      <c r="H306" s="85" t="s">
        <v>207</v>
      </c>
      <c r="I306" s="397">
        <v>266.66669999999999</v>
      </c>
      <c r="J306" s="397"/>
      <c r="K306" s="398" t="s">
        <v>295</v>
      </c>
      <c r="L306" s="398"/>
      <c r="M306" s="398"/>
      <c r="N306" s="398"/>
      <c r="O306" s="87">
        <v>18.71</v>
      </c>
    </row>
    <row r="307" spans="2:15" ht="12.75" customHeight="1"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</row>
    <row r="308" spans="2:15" ht="12.75" customHeight="1">
      <c r="B308" s="396" t="s">
        <v>209</v>
      </c>
      <c r="C308" s="396"/>
      <c r="D308" s="396" t="s">
        <v>210</v>
      </c>
      <c r="E308" s="396"/>
      <c r="F308" s="396"/>
      <c r="G308" s="396"/>
      <c r="H308" s="396"/>
      <c r="I308" s="396"/>
      <c r="J308" s="396"/>
      <c r="K308" s="88" t="s">
        <v>211</v>
      </c>
      <c r="L308" s="89" t="s">
        <v>212</v>
      </c>
      <c r="M308" s="89" t="s">
        <v>213</v>
      </c>
      <c r="N308" s="89" t="s">
        <v>214</v>
      </c>
      <c r="O308" s="89" t="s">
        <v>215</v>
      </c>
    </row>
    <row r="309" spans="2:15" ht="12.75" customHeight="1">
      <c r="B309" s="46"/>
      <c r="C309" s="46"/>
      <c r="D309" s="391" t="s">
        <v>216</v>
      </c>
      <c r="E309" s="391"/>
      <c r="F309" s="391"/>
      <c r="G309" s="391"/>
      <c r="H309" s="391"/>
      <c r="I309" s="391"/>
      <c r="J309" s="391"/>
      <c r="K309" s="46"/>
      <c r="L309" s="46"/>
      <c r="M309" s="46"/>
      <c r="N309" s="46"/>
      <c r="O309" s="46"/>
    </row>
    <row r="310" spans="2:15" ht="12.75" customHeight="1">
      <c r="B310" s="392" t="s">
        <v>280</v>
      </c>
      <c r="C310" s="392"/>
      <c r="D310" s="393" t="s">
        <v>281</v>
      </c>
      <c r="E310" s="393"/>
      <c r="F310" s="393"/>
      <c r="G310" s="393"/>
      <c r="H310" s="393"/>
      <c r="I310" s="393"/>
      <c r="J310" s="393"/>
      <c r="K310" s="90" t="s">
        <v>219</v>
      </c>
      <c r="L310" s="91">
        <v>0.5</v>
      </c>
      <c r="M310" s="91">
        <v>1.4999999999999999E-2</v>
      </c>
      <c r="N310" s="92">
        <v>36.39</v>
      </c>
      <c r="O310" s="92">
        <v>0.55000000000000004</v>
      </c>
    </row>
    <row r="311" spans="2:15" ht="12.75" customHeight="1">
      <c r="B311" s="392" t="s">
        <v>217</v>
      </c>
      <c r="C311" s="392"/>
      <c r="D311" s="393" t="s">
        <v>218</v>
      </c>
      <c r="E311" s="393"/>
      <c r="F311" s="393"/>
      <c r="G311" s="393"/>
      <c r="H311" s="393"/>
      <c r="I311" s="393"/>
      <c r="J311" s="393"/>
      <c r="K311" s="90" t="s">
        <v>219</v>
      </c>
      <c r="L311" s="91">
        <v>1</v>
      </c>
      <c r="M311" s="91">
        <v>0.03</v>
      </c>
      <c r="N311" s="92">
        <v>22.490000000000002</v>
      </c>
      <c r="O311" s="92">
        <v>0.67</v>
      </c>
    </row>
    <row r="312" spans="2:15" ht="12.75" customHeight="1">
      <c r="B312" s="392" t="s">
        <v>220</v>
      </c>
      <c r="C312" s="392"/>
      <c r="D312" s="393" t="s">
        <v>221</v>
      </c>
      <c r="E312" s="393"/>
      <c r="F312" s="393"/>
      <c r="G312" s="393"/>
      <c r="H312" s="393"/>
      <c r="I312" s="393"/>
      <c r="J312" s="393"/>
      <c r="K312" s="90" t="s">
        <v>219</v>
      </c>
      <c r="L312" s="91">
        <v>1</v>
      </c>
      <c r="M312" s="91">
        <v>0.03</v>
      </c>
      <c r="N312" s="92">
        <v>20.32</v>
      </c>
      <c r="O312" s="92">
        <v>0.61</v>
      </c>
    </row>
    <row r="313" spans="2:15" ht="12.75" customHeight="1"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93">
        <v>1.83</v>
      </c>
    </row>
    <row r="314" spans="2:15" ht="12.75" customHeight="1">
      <c r="B314" s="46"/>
      <c r="C314" s="46"/>
      <c r="D314" s="391" t="s">
        <v>222</v>
      </c>
      <c r="E314" s="391"/>
      <c r="F314" s="391"/>
      <c r="G314" s="391"/>
      <c r="H314" s="391"/>
      <c r="I314" s="391"/>
      <c r="J314" s="391"/>
      <c r="K314" s="46"/>
      <c r="L314" s="46"/>
      <c r="M314" s="46"/>
      <c r="N314" s="46"/>
      <c r="O314" s="46"/>
    </row>
    <row r="315" spans="2:15" ht="12.75" customHeight="1">
      <c r="B315" s="392" t="s">
        <v>309</v>
      </c>
      <c r="C315" s="392"/>
      <c r="D315" s="393" t="s">
        <v>310</v>
      </c>
      <c r="E315" s="393"/>
      <c r="F315" s="393"/>
      <c r="G315" s="393"/>
      <c r="H315" s="393"/>
      <c r="I315" s="393"/>
      <c r="J315" s="393"/>
      <c r="K315" s="90" t="s">
        <v>242</v>
      </c>
      <c r="L315" s="91">
        <v>1</v>
      </c>
      <c r="M315" s="91">
        <v>0.03</v>
      </c>
      <c r="N315" s="92">
        <v>24.93</v>
      </c>
      <c r="O315" s="92">
        <v>0.75</v>
      </c>
    </row>
    <row r="316" spans="2:15" ht="12.75" customHeight="1">
      <c r="B316" s="392" t="s">
        <v>284</v>
      </c>
      <c r="C316" s="392"/>
      <c r="D316" s="393" t="s">
        <v>285</v>
      </c>
      <c r="E316" s="393"/>
      <c r="F316" s="393"/>
      <c r="G316" s="393"/>
      <c r="H316" s="393"/>
      <c r="I316" s="393"/>
      <c r="J316" s="393"/>
      <c r="K316" s="90" t="s">
        <v>242</v>
      </c>
      <c r="L316" s="91">
        <v>1</v>
      </c>
      <c r="M316" s="91">
        <v>0.03</v>
      </c>
      <c r="N316" s="92">
        <v>400.33</v>
      </c>
      <c r="O316" s="92">
        <v>12.01</v>
      </c>
    </row>
    <row r="317" spans="2:15" ht="12.75" customHeight="1">
      <c r="B317" s="392" t="s">
        <v>296</v>
      </c>
      <c r="C317" s="392"/>
      <c r="D317" s="393" t="s">
        <v>297</v>
      </c>
      <c r="E317" s="393"/>
      <c r="F317" s="393"/>
      <c r="G317" s="393"/>
      <c r="H317" s="393"/>
      <c r="I317" s="393"/>
      <c r="J317" s="393"/>
      <c r="K317" s="90" t="s">
        <v>242</v>
      </c>
      <c r="L317" s="91">
        <v>0.25</v>
      </c>
      <c r="M317" s="91">
        <v>7.4999999999999997E-3</v>
      </c>
      <c r="N317" s="92">
        <v>542.28</v>
      </c>
      <c r="O317" s="92">
        <v>4.07</v>
      </c>
    </row>
    <row r="318" spans="2:15" ht="12.75" customHeight="1">
      <c r="B318" s="392" t="s">
        <v>223</v>
      </c>
      <c r="C318" s="392"/>
      <c r="D318" s="393" t="s">
        <v>224</v>
      </c>
      <c r="E318" s="393"/>
      <c r="F318" s="393"/>
      <c r="G318" s="393"/>
      <c r="H318" s="393"/>
      <c r="I318" s="393"/>
      <c r="J318" s="393"/>
      <c r="K318" s="90" t="s">
        <v>225</v>
      </c>
      <c r="L318" s="46"/>
      <c r="M318" s="91">
        <v>3</v>
      </c>
      <c r="N318" s="92">
        <v>1.83</v>
      </c>
      <c r="O318" s="92">
        <v>0.05</v>
      </c>
    </row>
    <row r="319" spans="2:15" ht="12.75" customHeight="1"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93">
        <v>16.88</v>
      </c>
    </row>
    <row r="320" spans="2:15" ht="12.75" customHeight="1"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</row>
    <row r="321" spans="2:15" ht="12.75" customHeight="1">
      <c r="B321" s="394" t="s">
        <v>203</v>
      </c>
      <c r="C321" s="394"/>
      <c r="D321" s="396" t="s">
        <v>536</v>
      </c>
      <c r="E321" s="396"/>
      <c r="F321" s="396"/>
      <c r="G321" s="395" t="s">
        <v>715</v>
      </c>
      <c r="H321" s="395"/>
      <c r="I321" s="395"/>
      <c r="J321" s="395"/>
      <c r="K321" s="395"/>
      <c r="L321" s="395"/>
      <c r="M321" s="395"/>
      <c r="N321" s="395"/>
      <c r="O321" s="395"/>
    </row>
    <row r="322" spans="2:15" ht="12.75" customHeight="1">
      <c r="B322" s="392" t="s">
        <v>204</v>
      </c>
      <c r="C322" s="392"/>
      <c r="D322" s="396" t="s">
        <v>294</v>
      </c>
      <c r="E322" s="396"/>
      <c r="F322" s="85" t="s">
        <v>206</v>
      </c>
      <c r="G322" s="86">
        <v>266.66669999999999</v>
      </c>
      <c r="H322" s="85" t="s">
        <v>207</v>
      </c>
      <c r="I322" s="397">
        <v>266.66669999999999</v>
      </c>
      <c r="J322" s="397"/>
      <c r="K322" s="398" t="s">
        <v>295</v>
      </c>
      <c r="L322" s="398"/>
      <c r="M322" s="398"/>
      <c r="N322" s="398"/>
      <c r="O322" s="87">
        <v>18.71</v>
      </c>
    </row>
    <row r="323" spans="2:15" ht="12.75" customHeight="1"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</row>
    <row r="324" spans="2:15" ht="12.75" customHeight="1">
      <c r="B324" s="396" t="s">
        <v>209</v>
      </c>
      <c r="C324" s="396"/>
      <c r="D324" s="396" t="s">
        <v>210</v>
      </c>
      <c r="E324" s="396"/>
      <c r="F324" s="396"/>
      <c r="G324" s="396"/>
      <c r="H324" s="396"/>
      <c r="I324" s="396"/>
      <c r="J324" s="396"/>
      <c r="K324" s="88" t="s">
        <v>211</v>
      </c>
      <c r="L324" s="89" t="s">
        <v>212</v>
      </c>
      <c r="M324" s="89" t="s">
        <v>213</v>
      </c>
      <c r="N324" s="89" t="s">
        <v>214</v>
      </c>
      <c r="O324" s="89" t="s">
        <v>215</v>
      </c>
    </row>
    <row r="325" spans="2:15" ht="12.75" customHeight="1">
      <c r="B325" s="46"/>
      <c r="C325" s="46"/>
      <c r="D325" s="391" t="s">
        <v>216</v>
      </c>
      <c r="E325" s="391"/>
      <c r="F325" s="391"/>
      <c r="G325" s="391"/>
      <c r="H325" s="391"/>
      <c r="I325" s="391"/>
      <c r="J325" s="391"/>
      <c r="K325" s="46"/>
      <c r="L325" s="46"/>
      <c r="M325" s="46"/>
      <c r="N325" s="46"/>
      <c r="O325" s="46"/>
    </row>
    <row r="326" spans="2:15" ht="12.75" customHeight="1">
      <c r="B326" s="392" t="s">
        <v>280</v>
      </c>
      <c r="C326" s="392"/>
      <c r="D326" s="393" t="s">
        <v>281</v>
      </c>
      <c r="E326" s="393"/>
      <c r="F326" s="393"/>
      <c r="G326" s="393"/>
      <c r="H326" s="393"/>
      <c r="I326" s="393"/>
      <c r="J326" s="393"/>
      <c r="K326" s="90" t="s">
        <v>219</v>
      </c>
      <c r="L326" s="91">
        <v>0.5</v>
      </c>
      <c r="M326" s="91">
        <v>1.4999999999999999E-2</v>
      </c>
      <c r="N326" s="92">
        <v>36.39</v>
      </c>
      <c r="O326" s="92">
        <v>0.55000000000000004</v>
      </c>
    </row>
    <row r="327" spans="2:15" ht="12.75" customHeight="1">
      <c r="B327" s="392" t="s">
        <v>217</v>
      </c>
      <c r="C327" s="392"/>
      <c r="D327" s="393" t="s">
        <v>218</v>
      </c>
      <c r="E327" s="393"/>
      <c r="F327" s="393"/>
      <c r="G327" s="393"/>
      <c r="H327" s="393"/>
      <c r="I327" s="393"/>
      <c r="J327" s="393"/>
      <c r="K327" s="90" t="s">
        <v>219</v>
      </c>
      <c r="L327" s="91">
        <v>1</v>
      </c>
      <c r="M327" s="91">
        <v>0.03</v>
      </c>
      <c r="N327" s="92">
        <v>22.490000000000002</v>
      </c>
      <c r="O327" s="92">
        <v>0.67</v>
      </c>
    </row>
    <row r="328" spans="2:15" ht="12.75" customHeight="1">
      <c r="B328" s="392" t="s">
        <v>220</v>
      </c>
      <c r="C328" s="392"/>
      <c r="D328" s="393" t="s">
        <v>221</v>
      </c>
      <c r="E328" s="393"/>
      <c r="F328" s="393"/>
      <c r="G328" s="393"/>
      <c r="H328" s="393"/>
      <c r="I328" s="393"/>
      <c r="J328" s="393"/>
      <c r="K328" s="90" t="s">
        <v>219</v>
      </c>
      <c r="L328" s="91">
        <v>1</v>
      </c>
      <c r="M328" s="91">
        <v>0.03</v>
      </c>
      <c r="N328" s="92">
        <v>20.32</v>
      </c>
      <c r="O328" s="92">
        <v>0.61</v>
      </c>
    </row>
    <row r="329" spans="2:15" ht="12.75" customHeight="1"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93">
        <v>1.83</v>
      </c>
    </row>
    <row r="330" spans="2:15" ht="12.75" customHeight="1">
      <c r="B330" s="46"/>
      <c r="C330" s="46"/>
      <c r="D330" s="391" t="s">
        <v>222</v>
      </c>
      <c r="E330" s="391"/>
      <c r="F330" s="391"/>
      <c r="G330" s="391"/>
      <c r="H330" s="391"/>
      <c r="I330" s="391"/>
      <c r="J330" s="391"/>
      <c r="K330" s="46"/>
      <c r="L330" s="46"/>
      <c r="M330" s="46"/>
      <c r="N330" s="46"/>
      <c r="O330" s="46"/>
    </row>
    <row r="331" spans="2:15" ht="12.75" customHeight="1">
      <c r="B331" s="392" t="s">
        <v>309</v>
      </c>
      <c r="C331" s="392"/>
      <c r="D331" s="393" t="s">
        <v>310</v>
      </c>
      <c r="E331" s="393"/>
      <c r="F331" s="393"/>
      <c r="G331" s="393"/>
      <c r="H331" s="393"/>
      <c r="I331" s="393"/>
      <c r="J331" s="393"/>
      <c r="K331" s="90" t="s">
        <v>242</v>
      </c>
      <c r="L331" s="91">
        <v>1</v>
      </c>
      <c r="M331" s="91">
        <v>0.03</v>
      </c>
      <c r="N331" s="92">
        <v>24.93</v>
      </c>
      <c r="O331" s="92">
        <v>0.75</v>
      </c>
    </row>
    <row r="332" spans="2:15" ht="12.75" customHeight="1">
      <c r="B332" s="392" t="s">
        <v>284</v>
      </c>
      <c r="C332" s="392"/>
      <c r="D332" s="393" t="s">
        <v>285</v>
      </c>
      <c r="E332" s="393"/>
      <c r="F332" s="393"/>
      <c r="G332" s="393"/>
      <c r="H332" s="393"/>
      <c r="I332" s="393"/>
      <c r="J332" s="393"/>
      <c r="K332" s="90" t="s">
        <v>242</v>
      </c>
      <c r="L332" s="91">
        <v>1</v>
      </c>
      <c r="M332" s="91">
        <v>0.03</v>
      </c>
      <c r="N332" s="92">
        <v>400.33</v>
      </c>
      <c r="O332" s="92">
        <v>12.01</v>
      </c>
    </row>
    <row r="333" spans="2:15" ht="12.75" customHeight="1">
      <c r="B333" s="392" t="s">
        <v>296</v>
      </c>
      <c r="C333" s="392"/>
      <c r="D333" s="393" t="s">
        <v>297</v>
      </c>
      <c r="E333" s="393"/>
      <c r="F333" s="393"/>
      <c r="G333" s="393"/>
      <c r="H333" s="393"/>
      <c r="I333" s="393"/>
      <c r="J333" s="393"/>
      <c r="K333" s="90" t="s">
        <v>242</v>
      </c>
      <c r="L333" s="91">
        <v>0.25</v>
      </c>
      <c r="M333" s="91">
        <v>7.4999999999999997E-3</v>
      </c>
      <c r="N333" s="92">
        <v>542.28</v>
      </c>
      <c r="O333" s="92">
        <v>4.07</v>
      </c>
    </row>
    <row r="334" spans="2:15" ht="12.75" customHeight="1">
      <c r="B334" s="392" t="s">
        <v>223</v>
      </c>
      <c r="C334" s="392"/>
      <c r="D334" s="393" t="s">
        <v>224</v>
      </c>
      <c r="E334" s="393"/>
      <c r="F334" s="393"/>
      <c r="G334" s="393"/>
      <c r="H334" s="393"/>
      <c r="I334" s="393"/>
      <c r="J334" s="393"/>
      <c r="K334" s="90" t="s">
        <v>225</v>
      </c>
      <c r="L334" s="46"/>
      <c r="M334" s="91">
        <v>3</v>
      </c>
      <c r="N334" s="92">
        <v>1.83</v>
      </c>
      <c r="O334" s="92">
        <v>0.05</v>
      </c>
    </row>
    <row r="335" spans="2:15" ht="12.75" customHeight="1"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93">
        <v>16.88</v>
      </c>
    </row>
    <row r="336" spans="2:15" ht="12.75" customHeight="1"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</row>
    <row r="337" spans="2:15" ht="12.75" customHeight="1">
      <c r="B337" s="394" t="s">
        <v>203</v>
      </c>
      <c r="C337" s="394"/>
      <c r="D337" s="396" t="s">
        <v>537</v>
      </c>
      <c r="E337" s="396"/>
      <c r="F337" s="396"/>
      <c r="G337" s="395" t="s">
        <v>37</v>
      </c>
      <c r="H337" s="395"/>
      <c r="I337" s="395"/>
      <c r="J337" s="395"/>
      <c r="K337" s="395"/>
      <c r="L337" s="395"/>
      <c r="M337" s="395"/>
      <c r="N337" s="395"/>
      <c r="O337" s="395"/>
    </row>
    <row r="338" spans="2:15" ht="12.75" customHeight="1">
      <c r="B338" s="392" t="s">
        <v>204</v>
      </c>
      <c r="C338" s="392"/>
      <c r="D338" s="396" t="s">
        <v>294</v>
      </c>
      <c r="E338" s="396"/>
      <c r="F338" s="85" t="s">
        <v>206</v>
      </c>
      <c r="G338" s="86">
        <v>960</v>
      </c>
      <c r="H338" s="85" t="s">
        <v>207</v>
      </c>
      <c r="I338" s="397">
        <v>960</v>
      </c>
      <c r="J338" s="397"/>
      <c r="K338" s="398" t="s">
        <v>295</v>
      </c>
      <c r="L338" s="398"/>
      <c r="M338" s="398"/>
      <c r="N338" s="398"/>
      <c r="O338" s="87">
        <v>11.81</v>
      </c>
    </row>
    <row r="339" spans="2:15" ht="12.75" customHeight="1"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</row>
    <row r="340" spans="2:15" ht="12.75" customHeight="1">
      <c r="B340" s="396" t="s">
        <v>209</v>
      </c>
      <c r="C340" s="396"/>
      <c r="D340" s="396" t="s">
        <v>210</v>
      </c>
      <c r="E340" s="396"/>
      <c r="F340" s="396"/>
      <c r="G340" s="396"/>
      <c r="H340" s="396"/>
      <c r="I340" s="396"/>
      <c r="J340" s="396"/>
      <c r="K340" s="88" t="s">
        <v>211</v>
      </c>
      <c r="L340" s="89" t="s">
        <v>212</v>
      </c>
      <c r="M340" s="89" t="s">
        <v>213</v>
      </c>
      <c r="N340" s="89" t="s">
        <v>214</v>
      </c>
      <c r="O340" s="89" t="s">
        <v>215</v>
      </c>
    </row>
    <row r="341" spans="2:15" ht="12.75" customHeight="1">
      <c r="B341" s="46"/>
      <c r="C341" s="46"/>
      <c r="D341" s="391" t="s">
        <v>216</v>
      </c>
      <c r="E341" s="391"/>
      <c r="F341" s="391"/>
      <c r="G341" s="391"/>
      <c r="H341" s="391"/>
      <c r="I341" s="391"/>
      <c r="J341" s="391"/>
      <c r="K341" s="46"/>
      <c r="L341" s="46"/>
      <c r="M341" s="46"/>
      <c r="N341" s="46"/>
      <c r="O341" s="46"/>
    </row>
    <row r="342" spans="2:15" ht="12.75" customHeight="1">
      <c r="B342" s="392" t="s">
        <v>280</v>
      </c>
      <c r="C342" s="392"/>
      <c r="D342" s="393" t="s">
        <v>281</v>
      </c>
      <c r="E342" s="393"/>
      <c r="F342" s="393"/>
      <c r="G342" s="393"/>
      <c r="H342" s="393"/>
      <c r="I342" s="393"/>
      <c r="J342" s="393"/>
      <c r="K342" s="90" t="s">
        <v>219</v>
      </c>
      <c r="L342" s="91">
        <v>0.1</v>
      </c>
      <c r="M342" s="91">
        <v>8.0000000000000004E-4</v>
      </c>
      <c r="N342" s="92">
        <v>36.39</v>
      </c>
      <c r="O342" s="92">
        <v>0.03</v>
      </c>
    </row>
    <row r="343" spans="2:15" ht="12.75" customHeight="1">
      <c r="B343" s="392" t="s">
        <v>220</v>
      </c>
      <c r="C343" s="392"/>
      <c r="D343" s="393" t="s">
        <v>221</v>
      </c>
      <c r="E343" s="393"/>
      <c r="F343" s="393"/>
      <c r="G343" s="393"/>
      <c r="H343" s="393"/>
      <c r="I343" s="393"/>
      <c r="J343" s="393"/>
      <c r="K343" s="90" t="s">
        <v>219</v>
      </c>
      <c r="L343" s="91">
        <v>2</v>
      </c>
      <c r="M343" s="91">
        <v>1.67E-2</v>
      </c>
      <c r="N343" s="92">
        <v>20.32</v>
      </c>
      <c r="O343" s="92">
        <v>0.34</v>
      </c>
    </row>
    <row r="344" spans="2:15" ht="12.75" customHeight="1"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93">
        <v>0.37</v>
      </c>
    </row>
    <row r="345" spans="2:15" ht="12.75" customHeight="1">
      <c r="B345" s="46"/>
      <c r="C345" s="46"/>
      <c r="D345" s="391" t="s">
        <v>222</v>
      </c>
      <c r="E345" s="391"/>
      <c r="F345" s="391"/>
      <c r="G345" s="391"/>
      <c r="H345" s="391"/>
      <c r="I345" s="391"/>
      <c r="J345" s="391"/>
      <c r="K345" s="46"/>
      <c r="L345" s="46"/>
      <c r="M345" s="46"/>
      <c r="N345" s="46"/>
      <c r="O345" s="46"/>
    </row>
    <row r="346" spans="2:15" ht="12.75" customHeight="1">
      <c r="B346" s="392" t="s">
        <v>309</v>
      </c>
      <c r="C346" s="392"/>
      <c r="D346" s="393" t="s">
        <v>310</v>
      </c>
      <c r="E346" s="393"/>
      <c r="F346" s="393"/>
      <c r="G346" s="393"/>
      <c r="H346" s="393"/>
      <c r="I346" s="393"/>
      <c r="J346" s="393"/>
      <c r="K346" s="90" t="s">
        <v>242</v>
      </c>
      <c r="L346" s="91">
        <v>0.5</v>
      </c>
      <c r="M346" s="91">
        <v>4.1999999999999997E-3</v>
      </c>
      <c r="N346" s="92">
        <v>24.93</v>
      </c>
      <c r="O346" s="92">
        <v>0.1</v>
      </c>
    </row>
    <row r="347" spans="2:15" ht="12.75" customHeight="1">
      <c r="B347" s="392" t="s">
        <v>296</v>
      </c>
      <c r="C347" s="392"/>
      <c r="D347" s="393" t="s">
        <v>297</v>
      </c>
      <c r="E347" s="393"/>
      <c r="F347" s="393"/>
      <c r="G347" s="393"/>
      <c r="H347" s="393"/>
      <c r="I347" s="393"/>
      <c r="J347" s="393"/>
      <c r="K347" s="90" t="s">
        <v>242</v>
      </c>
      <c r="L347" s="91">
        <v>1</v>
      </c>
      <c r="M347" s="91">
        <v>8.3000000000000001E-3</v>
      </c>
      <c r="N347" s="92">
        <v>542.28</v>
      </c>
      <c r="O347" s="92">
        <v>4.5</v>
      </c>
    </row>
    <row r="348" spans="2:15" ht="12.75" customHeight="1">
      <c r="B348" s="392" t="s">
        <v>223</v>
      </c>
      <c r="C348" s="392"/>
      <c r="D348" s="393" t="s">
        <v>224</v>
      </c>
      <c r="E348" s="393"/>
      <c r="F348" s="393"/>
      <c r="G348" s="393"/>
      <c r="H348" s="393"/>
      <c r="I348" s="393"/>
      <c r="J348" s="393"/>
      <c r="K348" s="90" t="s">
        <v>225</v>
      </c>
      <c r="L348" s="46"/>
      <c r="M348" s="91">
        <v>3</v>
      </c>
      <c r="N348" s="92">
        <v>0.37</v>
      </c>
      <c r="O348" s="92">
        <v>0.01</v>
      </c>
    </row>
    <row r="349" spans="2:15" ht="12.75" customHeight="1"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93">
        <v>4.6100000000000003</v>
      </c>
    </row>
    <row r="350" spans="2:15" ht="12.75" customHeight="1">
      <c r="B350" s="46"/>
      <c r="C350" s="46"/>
      <c r="D350" s="391" t="s">
        <v>300</v>
      </c>
      <c r="E350" s="391"/>
      <c r="F350" s="391"/>
      <c r="G350" s="391"/>
      <c r="H350" s="391"/>
      <c r="I350" s="391"/>
      <c r="J350" s="391"/>
      <c r="K350" s="46"/>
      <c r="L350" s="46"/>
      <c r="M350" s="46"/>
      <c r="N350" s="46"/>
      <c r="O350" s="46"/>
    </row>
    <row r="351" spans="2:15" ht="12.75" customHeight="1">
      <c r="B351" s="392" t="s">
        <v>649</v>
      </c>
      <c r="C351" s="392"/>
      <c r="D351" s="393" t="s">
        <v>650</v>
      </c>
      <c r="E351" s="393"/>
      <c r="F351" s="393"/>
      <c r="G351" s="393"/>
      <c r="H351" s="393"/>
      <c r="I351" s="393"/>
      <c r="J351" s="393"/>
      <c r="K351" s="90" t="s">
        <v>22</v>
      </c>
      <c r="L351" s="46"/>
      <c r="M351" s="91">
        <v>1</v>
      </c>
      <c r="N351" s="92">
        <v>6.83</v>
      </c>
      <c r="O351" s="92">
        <v>6.83</v>
      </c>
    </row>
    <row r="352" spans="2:15" ht="12.75" customHeight="1"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93">
        <v>6.83</v>
      </c>
    </row>
    <row r="353" spans="2:15" ht="12.75" customHeight="1"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</row>
    <row r="354" spans="2:15" ht="12.75" customHeight="1">
      <c r="B354" s="394" t="s">
        <v>203</v>
      </c>
      <c r="C354" s="394"/>
      <c r="D354" s="396" t="s">
        <v>538</v>
      </c>
      <c r="E354" s="396"/>
      <c r="F354" s="396"/>
      <c r="G354" s="395" t="s">
        <v>38</v>
      </c>
      <c r="H354" s="395"/>
      <c r="I354" s="395"/>
      <c r="J354" s="395"/>
      <c r="K354" s="395"/>
      <c r="L354" s="395"/>
      <c r="M354" s="395"/>
      <c r="N354" s="395"/>
      <c r="O354" s="395"/>
    </row>
    <row r="355" spans="2:15" ht="12.75" customHeight="1">
      <c r="B355" s="392" t="s">
        <v>204</v>
      </c>
      <c r="C355" s="392"/>
      <c r="D355" s="396" t="s">
        <v>317</v>
      </c>
      <c r="E355" s="396"/>
      <c r="F355" s="85" t="s">
        <v>206</v>
      </c>
      <c r="G355" s="86">
        <v>720</v>
      </c>
      <c r="H355" s="85" t="s">
        <v>207</v>
      </c>
      <c r="I355" s="397">
        <v>720</v>
      </c>
      <c r="J355" s="397"/>
      <c r="K355" s="398" t="s">
        <v>318</v>
      </c>
      <c r="L355" s="398"/>
      <c r="M355" s="398"/>
      <c r="N355" s="398"/>
      <c r="O355" s="87">
        <v>2.7</v>
      </c>
    </row>
    <row r="356" spans="2:15" ht="12.75" customHeight="1"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</row>
    <row r="357" spans="2:15" ht="12.75" customHeight="1">
      <c r="B357" s="396" t="s">
        <v>209</v>
      </c>
      <c r="C357" s="396"/>
      <c r="D357" s="396" t="s">
        <v>210</v>
      </c>
      <c r="E357" s="396"/>
      <c r="F357" s="396"/>
      <c r="G357" s="396"/>
      <c r="H357" s="396"/>
      <c r="I357" s="396"/>
      <c r="J357" s="396"/>
      <c r="K357" s="88" t="s">
        <v>211</v>
      </c>
      <c r="L357" s="89" t="s">
        <v>212</v>
      </c>
      <c r="M357" s="89" t="s">
        <v>213</v>
      </c>
      <c r="N357" s="89" t="s">
        <v>214</v>
      </c>
      <c r="O357" s="89" t="s">
        <v>215</v>
      </c>
    </row>
    <row r="358" spans="2:15" ht="12.75" customHeight="1">
      <c r="B358" s="46"/>
      <c r="C358" s="46"/>
      <c r="D358" s="391" t="s">
        <v>216</v>
      </c>
      <c r="E358" s="391"/>
      <c r="F358" s="391"/>
      <c r="G358" s="391"/>
      <c r="H358" s="391"/>
      <c r="I358" s="391"/>
      <c r="J358" s="391"/>
      <c r="K358" s="46"/>
      <c r="L358" s="46"/>
      <c r="M358" s="46"/>
      <c r="N358" s="46"/>
      <c r="O358" s="46"/>
    </row>
    <row r="359" spans="2:15" ht="12.75" customHeight="1">
      <c r="B359" s="392" t="s">
        <v>280</v>
      </c>
      <c r="C359" s="392"/>
      <c r="D359" s="393" t="s">
        <v>281</v>
      </c>
      <c r="E359" s="393"/>
      <c r="F359" s="393"/>
      <c r="G359" s="393"/>
      <c r="H359" s="393"/>
      <c r="I359" s="393"/>
      <c r="J359" s="393"/>
      <c r="K359" s="90" t="s">
        <v>219</v>
      </c>
      <c r="L359" s="91">
        <v>0.2</v>
      </c>
      <c r="M359" s="91">
        <v>2.2000000000000001E-3</v>
      </c>
      <c r="N359" s="92">
        <v>36.39</v>
      </c>
      <c r="O359" s="92">
        <v>0.08</v>
      </c>
    </row>
    <row r="360" spans="2:15" ht="12.75" customHeight="1">
      <c r="B360" s="392" t="s">
        <v>220</v>
      </c>
      <c r="C360" s="392"/>
      <c r="D360" s="393" t="s">
        <v>221</v>
      </c>
      <c r="E360" s="393"/>
      <c r="F360" s="393"/>
      <c r="G360" s="393"/>
      <c r="H360" s="393"/>
      <c r="I360" s="393"/>
      <c r="J360" s="393"/>
      <c r="K360" s="90" t="s">
        <v>219</v>
      </c>
      <c r="L360" s="91">
        <v>1</v>
      </c>
      <c r="M360" s="91">
        <v>1.11E-2</v>
      </c>
      <c r="N360" s="92">
        <v>20.32</v>
      </c>
      <c r="O360" s="92">
        <v>0.23</v>
      </c>
    </row>
    <row r="361" spans="2:15" ht="12.75" customHeight="1"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93">
        <v>0.31</v>
      </c>
    </row>
    <row r="362" spans="2:15" ht="12.75" customHeight="1">
      <c r="B362" s="46"/>
      <c r="C362" s="46"/>
      <c r="D362" s="391" t="s">
        <v>222</v>
      </c>
      <c r="E362" s="391"/>
      <c r="F362" s="391"/>
      <c r="G362" s="391"/>
      <c r="H362" s="391"/>
      <c r="I362" s="391"/>
      <c r="J362" s="391"/>
      <c r="K362" s="46"/>
      <c r="L362" s="46"/>
      <c r="M362" s="46"/>
      <c r="N362" s="46"/>
      <c r="O362" s="46"/>
    </row>
    <row r="363" spans="2:15" ht="12.75" customHeight="1">
      <c r="B363" s="392" t="s">
        <v>309</v>
      </c>
      <c r="C363" s="392"/>
      <c r="D363" s="393" t="s">
        <v>310</v>
      </c>
      <c r="E363" s="393"/>
      <c r="F363" s="393"/>
      <c r="G363" s="393"/>
      <c r="H363" s="393"/>
      <c r="I363" s="393"/>
      <c r="J363" s="393"/>
      <c r="K363" s="90" t="s">
        <v>242</v>
      </c>
      <c r="L363" s="91">
        <v>0.5</v>
      </c>
      <c r="M363" s="91">
        <v>5.6000000000000008E-3</v>
      </c>
      <c r="N363" s="92">
        <v>24.93</v>
      </c>
      <c r="O363" s="92">
        <v>0.14000000000000001</v>
      </c>
    </row>
    <row r="364" spans="2:15" ht="12.75" customHeight="1">
      <c r="B364" s="392" t="s">
        <v>284</v>
      </c>
      <c r="C364" s="392"/>
      <c r="D364" s="393" t="s">
        <v>285</v>
      </c>
      <c r="E364" s="393"/>
      <c r="F364" s="393"/>
      <c r="G364" s="393"/>
      <c r="H364" s="393"/>
      <c r="I364" s="393"/>
      <c r="J364" s="393"/>
      <c r="K364" s="90" t="s">
        <v>242</v>
      </c>
      <c r="L364" s="91">
        <v>0.5</v>
      </c>
      <c r="M364" s="91">
        <v>5.6000000000000008E-3</v>
      </c>
      <c r="N364" s="92">
        <v>400.33</v>
      </c>
      <c r="O364" s="92">
        <v>2.2400000000000002</v>
      </c>
    </row>
    <row r="365" spans="2:15" ht="12.75" customHeight="1">
      <c r="B365" s="392" t="s">
        <v>223</v>
      </c>
      <c r="C365" s="392"/>
      <c r="D365" s="393" t="s">
        <v>224</v>
      </c>
      <c r="E365" s="393"/>
      <c r="F365" s="393"/>
      <c r="G365" s="393"/>
      <c r="H365" s="393"/>
      <c r="I365" s="393"/>
      <c r="J365" s="393"/>
      <c r="K365" s="90" t="s">
        <v>225</v>
      </c>
      <c r="L365" s="46"/>
      <c r="M365" s="91">
        <v>3</v>
      </c>
      <c r="N365" s="92">
        <v>0.31</v>
      </c>
      <c r="O365" s="92">
        <v>0.01</v>
      </c>
    </row>
    <row r="366" spans="2:15" ht="12.75" customHeight="1"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93">
        <v>2.39</v>
      </c>
    </row>
    <row r="367" spans="2:15" ht="12.75" customHeight="1"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2:15" ht="12.75" customHeight="1">
      <c r="B368" s="394" t="s">
        <v>203</v>
      </c>
      <c r="C368" s="394"/>
      <c r="D368" s="396" t="s">
        <v>539</v>
      </c>
      <c r="E368" s="396"/>
      <c r="F368" s="396"/>
      <c r="G368" s="395" t="s">
        <v>40</v>
      </c>
      <c r="H368" s="395"/>
      <c r="I368" s="395"/>
      <c r="J368" s="395"/>
      <c r="K368" s="395"/>
      <c r="L368" s="395"/>
      <c r="M368" s="395"/>
      <c r="N368" s="395"/>
      <c r="O368" s="395"/>
    </row>
    <row r="369" spans="2:15" ht="12.75" customHeight="1">
      <c r="B369" s="392" t="s">
        <v>204</v>
      </c>
      <c r="C369" s="392"/>
      <c r="D369" s="396" t="s">
        <v>319</v>
      </c>
      <c r="E369" s="396"/>
      <c r="F369" s="85" t="s">
        <v>206</v>
      </c>
      <c r="G369" s="46"/>
      <c r="H369" s="85" t="s">
        <v>207</v>
      </c>
      <c r="I369" s="46"/>
      <c r="J369" s="46"/>
      <c r="K369" s="398" t="s">
        <v>320</v>
      </c>
      <c r="L369" s="398"/>
      <c r="M369" s="398"/>
      <c r="N369" s="398"/>
      <c r="O369" s="87">
        <v>25.53</v>
      </c>
    </row>
    <row r="370" spans="2:15" ht="12.75" customHeight="1"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</row>
    <row r="371" spans="2:15" ht="12.75" customHeight="1">
      <c r="B371" s="396" t="s">
        <v>209</v>
      </c>
      <c r="C371" s="396"/>
      <c r="D371" s="396" t="s">
        <v>210</v>
      </c>
      <c r="E371" s="396"/>
      <c r="F371" s="396"/>
      <c r="G371" s="396"/>
      <c r="H371" s="396"/>
      <c r="I371" s="396"/>
      <c r="J371" s="396"/>
      <c r="K371" s="88" t="s">
        <v>211</v>
      </c>
      <c r="L371" s="89" t="s">
        <v>212</v>
      </c>
      <c r="M371" s="89" t="s">
        <v>213</v>
      </c>
      <c r="N371" s="89" t="s">
        <v>214</v>
      </c>
      <c r="O371" s="89" t="s">
        <v>215</v>
      </c>
    </row>
    <row r="372" spans="2:15" ht="12.75" customHeight="1">
      <c r="B372" s="46"/>
      <c r="C372" s="46"/>
      <c r="D372" s="391" t="s">
        <v>300</v>
      </c>
      <c r="E372" s="391"/>
      <c r="F372" s="391"/>
      <c r="G372" s="391"/>
      <c r="H372" s="391"/>
      <c r="I372" s="391"/>
      <c r="J372" s="391"/>
      <c r="K372" s="46"/>
      <c r="L372" s="46"/>
      <c r="M372" s="46"/>
      <c r="N372" s="46"/>
      <c r="O372" s="46"/>
    </row>
    <row r="373" spans="2:15" ht="12.75" customHeight="1">
      <c r="B373" s="392" t="s">
        <v>321</v>
      </c>
      <c r="C373" s="392"/>
      <c r="D373" s="393" t="s">
        <v>322</v>
      </c>
      <c r="E373" s="393"/>
      <c r="F373" s="393"/>
      <c r="G373" s="393"/>
      <c r="H373" s="393"/>
      <c r="I373" s="393"/>
      <c r="J373" s="393"/>
      <c r="K373" s="90" t="s">
        <v>22</v>
      </c>
      <c r="L373" s="46"/>
      <c r="M373" s="91">
        <v>0.25</v>
      </c>
      <c r="N373" s="92">
        <v>66.23</v>
      </c>
      <c r="O373" s="92">
        <v>16.559999999999999</v>
      </c>
    </row>
    <row r="374" spans="2:15" ht="12.75" customHeight="1">
      <c r="B374" s="392" t="s">
        <v>323</v>
      </c>
      <c r="C374" s="392"/>
      <c r="D374" s="393" t="s">
        <v>324</v>
      </c>
      <c r="E374" s="393"/>
      <c r="F374" s="393"/>
      <c r="G374" s="393"/>
      <c r="H374" s="393"/>
      <c r="I374" s="393"/>
      <c r="J374" s="393"/>
      <c r="K374" s="90" t="s">
        <v>22</v>
      </c>
      <c r="L374" s="46"/>
      <c r="M374" s="91">
        <v>0.25</v>
      </c>
      <c r="N374" s="92">
        <v>35.880000000000003</v>
      </c>
      <c r="O374" s="92">
        <v>8.9700000000000006</v>
      </c>
    </row>
    <row r="375" spans="2:15" ht="12.75" customHeight="1"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93">
        <v>25.53</v>
      </c>
    </row>
    <row r="376" spans="2:15" ht="12.75" customHeight="1"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</row>
    <row r="377" spans="2:15" ht="12.75" customHeight="1">
      <c r="B377" s="394" t="s">
        <v>203</v>
      </c>
      <c r="C377" s="394"/>
      <c r="D377" s="396" t="s">
        <v>540</v>
      </c>
      <c r="E377" s="396"/>
      <c r="F377" s="396"/>
      <c r="G377" s="395" t="s">
        <v>716</v>
      </c>
      <c r="H377" s="395"/>
      <c r="I377" s="395"/>
      <c r="J377" s="395"/>
      <c r="K377" s="395"/>
      <c r="L377" s="395"/>
      <c r="M377" s="395"/>
      <c r="N377" s="395"/>
      <c r="O377" s="395"/>
    </row>
    <row r="378" spans="2:15" ht="12.75" customHeight="1">
      <c r="B378" s="392" t="s">
        <v>204</v>
      </c>
      <c r="C378" s="392"/>
      <c r="D378" s="396" t="s">
        <v>317</v>
      </c>
      <c r="E378" s="396"/>
      <c r="F378" s="85" t="s">
        <v>206</v>
      </c>
      <c r="G378" s="86">
        <v>1100</v>
      </c>
      <c r="H378" s="85" t="s">
        <v>207</v>
      </c>
      <c r="I378" s="397">
        <v>1100</v>
      </c>
      <c r="J378" s="397"/>
      <c r="K378" s="398" t="s">
        <v>318</v>
      </c>
      <c r="L378" s="398"/>
      <c r="M378" s="398"/>
      <c r="N378" s="398"/>
      <c r="O378" s="87">
        <v>12.3</v>
      </c>
    </row>
    <row r="379" spans="2:15" ht="12.75" customHeight="1"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</row>
    <row r="380" spans="2:15" ht="12.75" customHeight="1">
      <c r="B380" s="396" t="s">
        <v>209</v>
      </c>
      <c r="C380" s="396"/>
      <c r="D380" s="396" t="s">
        <v>210</v>
      </c>
      <c r="E380" s="396"/>
      <c r="F380" s="396"/>
      <c r="G380" s="396"/>
      <c r="H380" s="396"/>
      <c r="I380" s="396"/>
      <c r="J380" s="396"/>
      <c r="K380" s="88" t="s">
        <v>211</v>
      </c>
      <c r="L380" s="89" t="s">
        <v>212</v>
      </c>
      <c r="M380" s="89" t="s">
        <v>213</v>
      </c>
      <c r="N380" s="89" t="s">
        <v>214</v>
      </c>
      <c r="O380" s="89" t="s">
        <v>215</v>
      </c>
    </row>
    <row r="381" spans="2:15" ht="12.75" customHeight="1">
      <c r="B381" s="46"/>
      <c r="C381" s="46"/>
      <c r="D381" s="391" t="s">
        <v>216</v>
      </c>
      <c r="E381" s="391"/>
      <c r="F381" s="391"/>
      <c r="G381" s="391"/>
      <c r="H381" s="391"/>
      <c r="I381" s="391"/>
      <c r="J381" s="391"/>
      <c r="K381" s="46"/>
      <c r="L381" s="46"/>
      <c r="M381" s="46"/>
      <c r="N381" s="46"/>
      <c r="O381" s="46"/>
    </row>
    <row r="382" spans="2:15" ht="12.75" customHeight="1">
      <c r="B382" s="392" t="s">
        <v>280</v>
      </c>
      <c r="C382" s="392"/>
      <c r="D382" s="393" t="s">
        <v>281</v>
      </c>
      <c r="E382" s="393"/>
      <c r="F382" s="393"/>
      <c r="G382" s="393"/>
      <c r="H382" s="393"/>
      <c r="I382" s="393"/>
      <c r="J382" s="393"/>
      <c r="K382" s="90" t="s">
        <v>219</v>
      </c>
      <c r="L382" s="91">
        <v>0.2</v>
      </c>
      <c r="M382" s="91">
        <v>1.5E-3</v>
      </c>
      <c r="N382" s="92">
        <v>36.39</v>
      </c>
      <c r="O382" s="92">
        <v>0.05</v>
      </c>
    </row>
    <row r="383" spans="2:15" ht="12.75" customHeight="1">
      <c r="B383" s="392" t="s">
        <v>217</v>
      </c>
      <c r="C383" s="392"/>
      <c r="D383" s="393" t="s">
        <v>218</v>
      </c>
      <c r="E383" s="393"/>
      <c r="F383" s="393"/>
      <c r="G383" s="393"/>
      <c r="H383" s="393"/>
      <c r="I383" s="393"/>
      <c r="J383" s="393"/>
      <c r="K383" s="90" t="s">
        <v>219</v>
      </c>
      <c r="L383" s="91">
        <v>2</v>
      </c>
      <c r="M383" s="91">
        <v>1.4499999999999999E-2</v>
      </c>
      <c r="N383" s="92">
        <v>22.490000000000002</v>
      </c>
      <c r="O383" s="92">
        <v>0.33</v>
      </c>
    </row>
    <row r="384" spans="2:15" ht="12.75" customHeight="1">
      <c r="B384" s="392" t="s">
        <v>220</v>
      </c>
      <c r="C384" s="392"/>
      <c r="D384" s="393" t="s">
        <v>221</v>
      </c>
      <c r="E384" s="393"/>
      <c r="F384" s="393"/>
      <c r="G384" s="393"/>
      <c r="H384" s="393"/>
      <c r="I384" s="393"/>
      <c r="J384" s="393"/>
      <c r="K384" s="90" t="s">
        <v>219</v>
      </c>
      <c r="L384" s="91">
        <v>8</v>
      </c>
      <c r="M384" s="91">
        <v>5.8200000000000002E-2</v>
      </c>
      <c r="N384" s="92">
        <v>20.32</v>
      </c>
      <c r="O384" s="92">
        <v>1.18</v>
      </c>
    </row>
    <row r="385" spans="2:15" ht="12.75" customHeight="1"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93">
        <v>1.56</v>
      </c>
    </row>
    <row r="386" spans="2:15" ht="12.75" customHeight="1">
      <c r="B386" s="46"/>
      <c r="C386" s="46"/>
      <c r="D386" s="391" t="s">
        <v>231</v>
      </c>
      <c r="E386" s="391"/>
      <c r="F386" s="391"/>
      <c r="G386" s="391"/>
      <c r="H386" s="391"/>
      <c r="I386" s="391"/>
      <c r="J386" s="391"/>
      <c r="K386" s="46"/>
      <c r="L386" s="46"/>
      <c r="M386" s="46"/>
      <c r="N386" s="46"/>
      <c r="O386" s="46"/>
    </row>
    <row r="387" spans="2:15" ht="12.75" customHeight="1">
      <c r="B387" s="392" t="s">
        <v>325</v>
      </c>
      <c r="C387" s="392"/>
      <c r="D387" s="393" t="s">
        <v>326</v>
      </c>
      <c r="E387" s="393"/>
      <c r="F387" s="393"/>
      <c r="G387" s="393"/>
      <c r="H387" s="393"/>
      <c r="I387" s="393"/>
      <c r="J387" s="393"/>
      <c r="K387" s="90" t="s">
        <v>39</v>
      </c>
      <c r="L387" s="46"/>
      <c r="M387" s="91">
        <v>1.1500000000000001</v>
      </c>
      <c r="N387" s="92">
        <v>8.5299999999999994</v>
      </c>
      <c r="O387" s="92">
        <v>9.81</v>
      </c>
    </row>
    <row r="388" spans="2:15" ht="12.75" customHeight="1">
      <c r="B388" s="392" t="s">
        <v>327</v>
      </c>
      <c r="C388" s="392"/>
      <c r="D388" s="393" t="s">
        <v>328</v>
      </c>
      <c r="E388" s="393"/>
      <c r="F388" s="393"/>
      <c r="G388" s="393"/>
      <c r="H388" s="393"/>
      <c r="I388" s="393"/>
      <c r="J388" s="393"/>
      <c r="K388" s="90" t="s">
        <v>329</v>
      </c>
      <c r="L388" s="46"/>
      <c r="M388" s="91">
        <v>5</v>
      </c>
      <c r="N388" s="92">
        <v>9.81</v>
      </c>
      <c r="O388" s="92">
        <v>0.49</v>
      </c>
    </row>
    <row r="389" spans="2:15" ht="12.75" customHeight="1"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93">
        <v>10.3</v>
      </c>
    </row>
    <row r="390" spans="2:15" ht="12.75" customHeight="1">
      <c r="B390" s="46"/>
      <c r="C390" s="46"/>
      <c r="D390" s="391" t="s">
        <v>222</v>
      </c>
      <c r="E390" s="391"/>
      <c r="F390" s="391"/>
      <c r="G390" s="391"/>
      <c r="H390" s="391"/>
      <c r="I390" s="391"/>
      <c r="J390" s="391"/>
      <c r="K390" s="46"/>
      <c r="L390" s="46"/>
      <c r="M390" s="46"/>
      <c r="N390" s="46"/>
      <c r="O390" s="46"/>
    </row>
    <row r="391" spans="2:15" ht="12.75" customHeight="1">
      <c r="B391" s="392" t="s">
        <v>330</v>
      </c>
      <c r="C391" s="392"/>
      <c r="D391" s="393" t="s">
        <v>331</v>
      </c>
      <c r="E391" s="393"/>
      <c r="F391" s="393"/>
      <c r="G391" s="393"/>
      <c r="H391" s="393"/>
      <c r="I391" s="393"/>
      <c r="J391" s="393"/>
      <c r="K391" s="90" t="s">
        <v>242</v>
      </c>
      <c r="L391" s="91">
        <v>0.25</v>
      </c>
      <c r="M391" s="91">
        <v>1.8E-3</v>
      </c>
      <c r="N391" s="92">
        <v>216.79</v>
      </c>
      <c r="O391" s="92">
        <v>0.39</v>
      </c>
    </row>
    <row r="392" spans="2:15" ht="12.75" customHeight="1">
      <c r="B392" s="392" t="s">
        <v>223</v>
      </c>
      <c r="C392" s="392"/>
      <c r="D392" s="393" t="s">
        <v>224</v>
      </c>
      <c r="E392" s="393"/>
      <c r="F392" s="393"/>
      <c r="G392" s="393"/>
      <c r="H392" s="393"/>
      <c r="I392" s="393"/>
      <c r="J392" s="393"/>
      <c r="K392" s="90" t="s">
        <v>225</v>
      </c>
      <c r="L392" s="46"/>
      <c r="M392" s="91">
        <v>3</v>
      </c>
      <c r="N392" s="92">
        <v>1.56</v>
      </c>
      <c r="O392" s="92">
        <v>0.05</v>
      </c>
    </row>
    <row r="393" spans="2:15" ht="12.75" customHeight="1"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93">
        <v>0.44</v>
      </c>
    </row>
    <row r="394" spans="2:15" ht="12.75" customHeight="1"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</row>
    <row r="395" spans="2:15" ht="12.75" customHeight="1">
      <c r="B395" s="394" t="s">
        <v>203</v>
      </c>
      <c r="C395" s="394"/>
      <c r="D395" s="396" t="s">
        <v>541</v>
      </c>
      <c r="E395" s="396"/>
      <c r="F395" s="396"/>
      <c r="G395" s="395" t="s">
        <v>693</v>
      </c>
      <c r="H395" s="395"/>
      <c r="I395" s="395"/>
      <c r="J395" s="395"/>
      <c r="K395" s="395"/>
      <c r="L395" s="395"/>
      <c r="M395" s="395"/>
      <c r="N395" s="395"/>
      <c r="O395" s="395"/>
    </row>
    <row r="396" spans="2:15" ht="12.75" customHeight="1">
      <c r="B396" s="392" t="s">
        <v>204</v>
      </c>
      <c r="C396" s="392"/>
      <c r="D396" s="396" t="s">
        <v>317</v>
      </c>
      <c r="E396" s="396"/>
      <c r="F396" s="85" t="s">
        <v>206</v>
      </c>
      <c r="G396" s="86">
        <v>1100</v>
      </c>
      <c r="H396" s="85" t="s">
        <v>207</v>
      </c>
      <c r="I396" s="397">
        <v>1100</v>
      </c>
      <c r="J396" s="397"/>
      <c r="K396" s="398" t="s">
        <v>318</v>
      </c>
      <c r="L396" s="398"/>
      <c r="M396" s="398"/>
      <c r="N396" s="398"/>
      <c r="O396" s="87">
        <v>8.370000000000001</v>
      </c>
    </row>
    <row r="397" spans="2:15" ht="12.75" customHeight="1"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</row>
    <row r="398" spans="2:15" ht="12.75" customHeight="1">
      <c r="B398" s="396" t="s">
        <v>209</v>
      </c>
      <c r="C398" s="396"/>
      <c r="D398" s="396" t="s">
        <v>210</v>
      </c>
      <c r="E398" s="396"/>
      <c r="F398" s="396"/>
      <c r="G398" s="396"/>
      <c r="H398" s="396"/>
      <c r="I398" s="396"/>
      <c r="J398" s="396"/>
      <c r="K398" s="88" t="s">
        <v>211</v>
      </c>
      <c r="L398" s="89" t="s">
        <v>212</v>
      </c>
      <c r="M398" s="89" t="s">
        <v>213</v>
      </c>
      <c r="N398" s="89" t="s">
        <v>214</v>
      </c>
      <c r="O398" s="89" t="s">
        <v>215</v>
      </c>
    </row>
    <row r="399" spans="2:15" ht="12.75" customHeight="1">
      <c r="B399" s="46"/>
      <c r="C399" s="46"/>
      <c r="D399" s="391" t="s">
        <v>216</v>
      </c>
      <c r="E399" s="391"/>
      <c r="F399" s="391"/>
      <c r="G399" s="391"/>
      <c r="H399" s="391"/>
      <c r="I399" s="391"/>
      <c r="J399" s="391"/>
      <c r="K399" s="46"/>
      <c r="L399" s="46"/>
      <c r="M399" s="46"/>
      <c r="N399" s="46"/>
      <c r="O399" s="46"/>
    </row>
    <row r="400" spans="2:15" ht="12.75" customHeight="1">
      <c r="B400" s="392" t="s">
        <v>280</v>
      </c>
      <c r="C400" s="392"/>
      <c r="D400" s="393" t="s">
        <v>281</v>
      </c>
      <c r="E400" s="393"/>
      <c r="F400" s="393"/>
      <c r="G400" s="393"/>
      <c r="H400" s="393"/>
      <c r="I400" s="393"/>
      <c r="J400" s="393"/>
      <c r="K400" s="90" t="s">
        <v>219</v>
      </c>
      <c r="L400" s="91">
        <v>0.2</v>
      </c>
      <c r="M400" s="91">
        <v>1.5E-3</v>
      </c>
      <c r="N400" s="92">
        <v>36.39</v>
      </c>
      <c r="O400" s="92">
        <v>0.05</v>
      </c>
    </row>
    <row r="401" spans="2:15" ht="12.75" customHeight="1">
      <c r="B401" s="392" t="s">
        <v>217</v>
      </c>
      <c r="C401" s="392"/>
      <c r="D401" s="393" t="s">
        <v>218</v>
      </c>
      <c r="E401" s="393"/>
      <c r="F401" s="393"/>
      <c r="G401" s="393"/>
      <c r="H401" s="393"/>
      <c r="I401" s="393"/>
      <c r="J401" s="393"/>
      <c r="K401" s="90" t="s">
        <v>219</v>
      </c>
      <c r="L401" s="91">
        <v>2</v>
      </c>
      <c r="M401" s="91">
        <v>1.4499999999999999E-2</v>
      </c>
      <c r="N401" s="92">
        <v>22.490000000000002</v>
      </c>
      <c r="O401" s="92">
        <v>0.33</v>
      </c>
    </row>
    <row r="402" spans="2:15" ht="12.75" customHeight="1">
      <c r="B402" s="392" t="s">
        <v>220</v>
      </c>
      <c r="C402" s="392"/>
      <c r="D402" s="393" t="s">
        <v>221</v>
      </c>
      <c r="E402" s="393"/>
      <c r="F402" s="393"/>
      <c r="G402" s="393"/>
      <c r="H402" s="393"/>
      <c r="I402" s="393"/>
      <c r="J402" s="393"/>
      <c r="K402" s="90" t="s">
        <v>219</v>
      </c>
      <c r="L402" s="91">
        <v>8</v>
      </c>
      <c r="M402" s="91">
        <v>5.8200000000000002E-2</v>
      </c>
      <c r="N402" s="92">
        <v>20.32</v>
      </c>
      <c r="O402" s="92">
        <v>1.18</v>
      </c>
    </row>
    <row r="403" spans="2:15" ht="12.75" customHeight="1"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93">
        <v>1.56</v>
      </c>
    </row>
    <row r="404" spans="2:15" ht="12.75" customHeight="1">
      <c r="B404" s="46"/>
      <c r="C404" s="46"/>
      <c r="D404" s="391" t="s">
        <v>231</v>
      </c>
      <c r="E404" s="391"/>
      <c r="F404" s="391"/>
      <c r="G404" s="391"/>
      <c r="H404" s="391"/>
      <c r="I404" s="391"/>
      <c r="J404" s="391"/>
      <c r="K404" s="46"/>
      <c r="L404" s="46"/>
      <c r="M404" s="46"/>
      <c r="N404" s="46"/>
      <c r="O404" s="46"/>
    </row>
    <row r="405" spans="2:15" ht="12.75" customHeight="1">
      <c r="B405" s="392" t="s">
        <v>332</v>
      </c>
      <c r="C405" s="392"/>
      <c r="D405" s="393" t="s">
        <v>333</v>
      </c>
      <c r="E405" s="393"/>
      <c r="F405" s="393"/>
      <c r="G405" s="393"/>
      <c r="H405" s="393"/>
      <c r="I405" s="393"/>
      <c r="J405" s="393"/>
      <c r="K405" s="90" t="s">
        <v>39</v>
      </c>
      <c r="L405" s="46"/>
      <c r="M405" s="91">
        <v>1.1500000000000001</v>
      </c>
      <c r="N405" s="92">
        <v>5.28</v>
      </c>
      <c r="O405" s="92">
        <v>6.07</v>
      </c>
    </row>
    <row r="406" spans="2:15" ht="12.75" customHeight="1">
      <c r="B406" s="392" t="s">
        <v>327</v>
      </c>
      <c r="C406" s="392"/>
      <c r="D406" s="393" t="s">
        <v>328</v>
      </c>
      <c r="E406" s="393"/>
      <c r="F406" s="393"/>
      <c r="G406" s="393"/>
      <c r="H406" s="393"/>
      <c r="I406" s="393"/>
      <c r="J406" s="393"/>
      <c r="K406" s="90" t="s">
        <v>329</v>
      </c>
      <c r="L406" s="46"/>
      <c r="M406" s="91">
        <v>5</v>
      </c>
      <c r="N406" s="92">
        <v>6.07</v>
      </c>
      <c r="O406" s="92">
        <v>0.3</v>
      </c>
    </row>
    <row r="407" spans="2:15" ht="12.75" customHeight="1"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93">
        <v>6.37</v>
      </c>
    </row>
    <row r="408" spans="2:15" ht="12.75" customHeight="1">
      <c r="B408" s="46"/>
      <c r="C408" s="46"/>
      <c r="D408" s="391" t="s">
        <v>222</v>
      </c>
      <c r="E408" s="391"/>
      <c r="F408" s="391"/>
      <c r="G408" s="391"/>
      <c r="H408" s="391"/>
      <c r="I408" s="391"/>
      <c r="J408" s="391"/>
      <c r="K408" s="46"/>
      <c r="L408" s="46"/>
      <c r="M408" s="46"/>
      <c r="N408" s="46"/>
      <c r="O408" s="46"/>
    </row>
    <row r="409" spans="2:15" ht="12.75" customHeight="1">
      <c r="B409" s="392" t="s">
        <v>330</v>
      </c>
      <c r="C409" s="392"/>
      <c r="D409" s="393" t="s">
        <v>331</v>
      </c>
      <c r="E409" s="393"/>
      <c r="F409" s="393"/>
      <c r="G409" s="393"/>
      <c r="H409" s="393"/>
      <c r="I409" s="393"/>
      <c r="J409" s="393"/>
      <c r="K409" s="90" t="s">
        <v>242</v>
      </c>
      <c r="L409" s="91">
        <v>0.25</v>
      </c>
      <c r="M409" s="91">
        <v>1.8E-3</v>
      </c>
      <c r="N409" s="92">
        <v>216.79</v>
      </c>
      <c r="O409" s="92">
        <v>0.39</v>
      </c>
    </row>
    <row r="410" spans="2:15" ht="12.75" customHeight="1">
      <c r="B410" s="392" t="s">
        <v>223</v>
      </c>
      <c r="C410" s="392"/>
      <c r="D410" s="393" t="s">
        <v>224</v>
      </c>
      <c r="E410" s="393"/>
      <c r="F410" s="393"/>
      <c r="G410" s="393"/>
      <c r="H410" s="393"/>
      <c r="I410" s="393"/>
      <c r="J410" s="393"/>
      <c r="K410" s="90" t="s">
        <v>225</v>
      </c>
      <c r="L410" s="46"/>
      <c r="M410" s="91">
        <v>3</v>
      </c>
      <c r="N410" s="92">
        <v>1.56</v>
      </c>
      <c r="O410" s="92">
        <v>0.05</v>
      </c>
    </row>
    <row r="411" spans="2:15" ht="12.75" customHeight="1"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93">
        <v>0.44</v>
      </c>
    </row>
    <row r="412" spans="2:15" ht="12.75" customHeight="1"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</row>
    <row r="413" spans="2:15" ht="12.75" customHeight="1">
      <c r="B413" s="394" t="s">
        <v>203</v>
      </c>
      <c r="C413" s="394"/>
      <c r="D413" s="396" t="s">
        <v>542</v>
      </c>
      <c r="E413" s="396"/>
      <c r="F413" s="396"/>
      <c r="G413" s="395" t="s">
        <v>44</v>
      </c>
      <c r="H413" s="395"/>
      <c r="I413" s="395"/>
      <c r="J413" s="395"/>
      <c r="K413" s="395"/>
      <c r="L413" s="395"/>
      <c r="M413" s="395"/>
      <c r="N413" s="395"/>
      <c r="O413" s="395"/>
    </row>
    <row r="414" spans="2:15" ht="12.75" customHeight="1">
      <c r="B414" s="392" t="s">
        <v>204</v>
      </c>
      <c r="C414" s="392"/>
      <c r="D414" s="396" t="s">
        <v>294</v>
      </c>
      <c r="E414" s="396"/>
      <c r="F414" s="85" t="s">
        <v>206</v>
      </c>
      <c r="G414" s="86">
        <v>888.88890000000004</v>
      </c>
      <c r="H414" s="85" t="s">
        <v>207</v>
      </c>
      <c r="I414" s="397">
        <v>888.88890000000004</v>
      </c>
      <c r="J414" s="397"/>
      <c r="K414" s="398" t="s">
        <v>295</v>
      </c>
      <c r="L414" s="398"/>
      <c r="M414" s="398"/>
      <c r="N414" s="398"/>
      <c r="O414" s="87">
        <v>4.1500000000000004</v>
      </c>
    </row>
    <row r="415" spans="2:15" ht="12.75" customHeight="1"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</row>
    <row r="416" spans="2:15" ht="12.75" customHeight="1">
      <c r="B416" s="396" t="s">
        <v>209</v>
      </c>
      <c r="C416" s="396"/>
      <c r="D416" s="396" t="s">
        <v>210</v>
      </c>
      <c r="E416" s="396"/>
      <c r="F416" s="396"/>
      <c r="G416" s="396"/>
      <c r="H416" s="396"/>
      <c r="I416" s="396"/>
      <c r="J416" s="396"/>
      <c r="K416" s="88" t="s">
        <v>211</v>
      </c>
      <c r="L416" s="89" t="s">
        <v>212</v>
      </c>
      <c r="M416" s="89" t="s">
        <v>213</v>
      </c>
      <c r="N416" s="89" t="s">
        <v>214</v>
      </c>
      <c r="O416" s="89" t="s">
        <v>215</v>
      </c>
    </row>
    <row r="417" spans="2:15" ht="12.75" customHeight="1">
      <c r="B417" s="46"/>
      <c r="C417" s="46"/>
      <c r="D417" s="391" t="s">
        <v>216</v>
      </c>
      <c r="E417" s="391"/>
      <c r="F417" s="391"/>
      <c r="G417" s="391"/>
      <c r="H417" s="391"/>
      <c r="I417" s="391"/>
      <c r="J417" s="391"/>
      <c r="K417" s="46"/>
      <c r="L417" s="46"/>
      <c r="M417" s="46"/>
      <c r="N417" s="46"/>
      <c r="O417" s="46"/>
    </row>
    <row r="418" spans="2:15" ht="12.75" customHeight="1">
      <c r="B418" s="392" t="s">
        <v>282</v>
      </c>
      <c r="C418" s="392"/>
      <c r="D418" s="393" t="s">
        <v>283</v>
      </c>
      <c r="E418" s="393"/>
      <c r="F418" s="393"/>
      <c r="G418" s="393"/>
      <c r="H418" s="393"/>
      <c r="I418" s="393"/>
      <c r="J418" s="393"/>
      <c r="K418" s="90" t="s">
        <v>219</v>
      </c>
      <c r="L418" s="91">
        <v>1</v>
      </c>
      <c r="M418" s="91">
        <v>9.0000000000000011E-3</v>
      </c>
      <c r="N418" s="92">
        <v>20.32</v>
      </c>
      <c r="O418" s="92">
        <v>0.18</v>
      </c>
    </row>
    <row r="419" spans="2:15" ht="12.75" customHeight="1"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93">
        <v>0.18</v>
      </c>
    </row>
    <row r="420" spans="2:15" ht="12.75" customHeight="1">
      <c r="B420" s="46"/>
      <c r="C420" s="46"/>
      <c r="D420" s="391" t="s">
        <v>222</v>
      </c>
      <c r="E420" s="391"/>
      <c r="F420" s="391"/>
      <c r="G420" s="391"/>
      <c r="H420" s="391"/>
      <c r="I420" s="391"/>
      <c r="J420" s="391"/>
      <c r="K420" s="46"/>
      <c r="L420" s="46"/>
      <c r="M420" s="46"/>
      <c r="N420" s="46"/>
      <c r="O420" s="46"/>
    </row>
    <row r="421" spans="2:15" ht="12.75" customHeight="1">
      <c r="B421" s="392" t="s">
        <v>309</v>
      </c>
      <c r="C421" s="392"/>
      <c r="D421" s="393" t="s">
        <v>310</v>
      </c>
      <c r="E421" s="393"/>
      <c r="F421" s="393"/>
      <c r="G421" s="393"/>
      <c r="H421" s="393"/>
      <c r="I421" s="393"/>
      <c r="J421" s="393"/>
      <c r="K421" s="90" t="s">
        <v>242</v>
      </c>
      <c r="L421" s="91">
        <v>0.5</v>
      </c>
      <c r="M421" s="91">
        <v>4.5000000000000005E-3</v>
      </c>
      <c r="N421" s="92">
        <v>24.93</v>
      </c>
      <c r="O421" s="92">
        <v>0.11</v>
      </c>
    </row>
    <row r="422" spans="2:15" ht="12.75" customHeight="1">
      <c r="B422" s="392" t="s">
        <v>284</v>
      </c>
      <c r="C422" s="392"/>
      <c r="D422" s="393" t="s">
        <v>285</v>
      </c>
      <c r="E422" s="393"/>
      <c r="F422" s="393"/>
      <c r="G422" s="393"/>
      <c r="H422" s="393"/>
      <c r="I422" s="393"/>
      <c r="J422" s="393"/>
      <c r="K422" s="90" t="s">
        <v>242</v>
      </c>
      <c r="L422" s="91">
        <v>0.15</v>
      </c>
      <c r="M422" s="91">
        <v>1.3000000000000002E-3</v>
      </c>
      <c r="N422" s="92">
        <v>400.33</v>
      </c>
      <c r="O422" s="92">
        <v>0.52</v>
      </c>
    </row>
    <row r="423" spans="2:15" ht="12.75" customHeight="1">
      <c r="B423" s="392" t="s">
        <v>286</v>
      </c>
      <c r="C423" s="392"/>
      <c r="D423" s="393" t="s">
        <v>287</v>
      </c>
      <c r="E423" s="393"/>
      <c r="F423" s="393"/>
      <c r="G423" s="393"/>
      <c r="H423" s="393"/>
      <c r="I423" s="393"/>
      <c r="J423" s="393"/>
      <c r="K423" s="90" t="s">
        <v>242</v>
      </c>
      <c r="L423" s="91">
        <v>1</v>
      </c>
      <c r="M423" s="91">
        <v>9.0000000000000011E-3</v>
      </c>
      <c r="N423" s="92">
        <v>370</v>
      </c>
      <c r="O423" s="92">
        <v>3.33</v>
      </c>
    </row>
    <row r="424" spans="2:15" ht="12.75" customHeight="1">
      <c r="B424" s="392" t="s">
        <v>223</v>
      </c>
      <c r="C424" s="392"/>
      <c r="D424" s="393" t="s">
        <v>224</v>
      </c>
      <c r="E424" s="393"/>
      <c r="F424" s="393"/>
      <c r="G424" s="393"/>
      <c r="H424" s="393"/>
      <c r="I424" s="393"/>
      <c r="J424" s="393"/>
      <c r="K424" s="90" t="s">
        <v>225</v>
      </c>
      <c r="L424" s="46"/>
      <c r="M424" s="91">
        <v>3</v>
      </c>
      <c r="N424" s="92">
        <v>0.18</v>
      </c>
      <c r="O424" s="92">
        <v>0.01</v>
      </c>
    </row>
    <row r="425" spans="2:15" ht="12.75" customHeight="1"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93">
        <v>3.97</v>
      </c>
    </row>
    <row r="426" spans="2:15" ht="12.75" customHeight="1"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</row>
    <row r="427" spans="2:15" ht="12.75" customHeight="1">
      <c r="B427" s="394" t="s">
        <v>203</v>
      </c>
      <c r="C427" s="394"/>
      <c r="D427" s="396" t="s">
        <v>543</v>
      </c>
      <c r="E427" s="396"/>
      <c r="F427" s="396"/>
      <c r="G427" s="395" t="s">
        <v>45</v>
      </c>
      <c r="H427" s="395"/>
      <c r="I427" s="395"/>
      <c r="J427" s="395"/>
      <c r="K427" s="395"/>
      <c r="L427" s="395"/>
      <c r="M427" s="395"/>
      <c r="N427" s="395"/>
      <c r="O427" s="395"/>
    </row>
    <row r="428" spans="2:15" ht="12.75" customHeight="1">
      <c r="B428" s="392" t="s">
        <v>204</v>
      </c>
      <c r="C428" s="392"/>
      <c r="D428" s="396" t="s">
        <v>294</v>
      </c>
      <c r="E428" s="396"/>
      <c r="F428" s="85" t="s">
        <v>206</v>
      </c>
      <c r="G428" s="86">
        <v>240</v>
      </c>
      <c r="H428" s="85" t="s">
        <v>207</v>
      </c>
      <c r="I428" s="397">
        <v>240</v>
      </c>
      <c r="J428" s="397"/>
      <c r="K428" s="398" t="s">
        <v>295</v>
      </c>
      <c r="L428" s="398"/>
      <c r="M428" s="398"/>
      <c r="N428" s="398"/>
      <c r="O428" s="87">
        <v>20.170000000000002</v>
      </c>
    </row>
    <row r="429" spans="2:15" ht="12.75" customHeight="1"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</row>
    <row r="430" spans="2:15" ht="12.75" customHeight="1">
      <c r="B430" s="396" t="s">
        <v>209</v>
      </c>
      <c r="C430" s="396"/>
      <c r="D430" s="396" t="s">
        <v>210</v>
      </c>
      <c r="E430" s="396"/>
      <c r="F430" s="396"/>
      <c r="G430" s="396"/>
      <c r="H430" s="396"/>
      <c r="I430" s="396"/>
      <c r="J430" s="396"/>
      <c r="K430" s="88" t="s">
        <v>211</v>
      </c>
      <c r="L430" s="89" t="s">
        <v>212</v>
      </c>
      <c r="M430" s="89" t="s">
        <v>213</v>
      </c>
      <c r="N430" s="89" t="s">
        <v>214</v>
      </c>
      <c r="O430" s="89" t="s">
        <v>215</v>
      </c>
    </row>
    <row r="431" spans="2:15" ht="12.75" customHeight="1">
      <c r="B431" s="46"/>
      <c r="C431" s="46"/>
      <c r="D431" s="391" t="s">
        <v>216</v>
      </c>
      <c r="E431" s="391"/>
      <c r="F431" s="391"/>
      <c r="G431" s="391"/>
      <c r="H431" s="391"/>
      <c r="I431" s="391"/>
      <c r="J431" s="391"/>
      <c r="K431" s="46"/>
      <c r="L431" s="46"/>
      <c r="M431" s="46"/>
      <c r="N431" s="46"/>
      <c r="O431" s="46"/>
    </row>
    <row r="432" spans="2:15" ht="12.75" customHeight="1">
      <c r="B432" s="392" t="s">
        <v>280</v>
      </c>
      <c r="C432" s="392"/>
      <c r="D432" s="393" t="s">
        <v>281</v>
      </c>
      <c r="E432" s="393"/>
      <c r="F432" s="393"/>
      <c r="G432" s="393"/>
      <c r="H432" s="393"/>
      <c r="I432" s="393"/>
      <c r="J432" s="393"/>
      <c r="K432" s="90" t="s">
        <v>219</v>
      </c>
      <c r="L432" s="91">
        <v>0.2</v>
      </c>
      <c r="M432" s="91">
        <v>6.7000000000000002E-3</v>
      </c>
      <c r="N432" s="92">
        <v>36.39</v>
      </c>
      <c r="O432" s="92">
        <v>0.24</v>
      </c>
    </row>
    <row r="433" spans="2:15" ht="12.75" customHeight="1">
      <c r="B433" s="392" t="s">
        <v>217</v>
      </c>
      <c r="C433" s="392"/>
      <c r="D433" s="393" t="s">
        <v>218</v>
      </c>
      <c r="E433" s="393"/>
      <c r="F433" s="393"/>
      <c r="G433" s="393"/>
      <c r="H433" s="393"/>
      <c r="I433" s="393"/>
      <c r="J433" s="393"/>
      <c r="K433" s="90" t="s">
        <v>219</v>
      </c>
      <c r="L433" s="91">
        <v>1</v>
      </c>
      <c r="M433" s="91">
        <v>3.3300000000000003E-2</v>
      </c>
      <c r="N433" s="92">
        <v>22.490000000000002</v>
      </c>
      <c r="O433" s="92">
        <v>0.75</v>
      </c>
    </row>
    <row r="434" spans="2:15" ht="12.75" customHeight="1">
      <c r="B434" s="392" t="s">
        <v>220</v>
      </c>
      <c r="C434" s="392"/>
      <c r="D434" s="393" t="s">
        <v>221</v>
      </c>
      <c r="E434" s="393"/>
      <c r="F434" s="393"/>
      <c r="G434" s="393"/>
      <c r="H434" s="393"/>
      <c r="I434" s="393"/>
      <c r="J434" s="393"/>
      <c r="K434" s="90" t="s">
        <v>219</v>
      </c>
      <c r="L434" s="91">
        <v>1</v>
      </c>
      <c r="M434" s="91">
        <v>3.3300000000000003E-2</v>
      </c>
      <c r="N434" s="92">
        <v>20.32</v>
      </c>
      <c r="O434" s="92">
        <v>0.68</v>
      </c>
    </row>
    <row r="435" spans="2:15" ht="12.75" customHeight="1"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93">
        <v>1.67</v>
      </c>
    </row>
    <row r="436" spans="2:15" ht="12.75" customHeight="1">
      <c r="B436" s="46"/>
      <c r="C436" s="46"/>
      <c r="D436" s="391" t="s">
        <v>222</v>
      </c>
      <c r="E436" s="391"/>
      <c r="F436" s="391"/>
      <c r="G436" s="391"/>
      <c r="H436" s="391"/>
      <c r="I436" s="391"/>
      <c r="J436" s="391"/>
      <c r="K436" s="46"/>
      <c r="L436" s="46"/>
      <c r="M436" s="46"/>
      <c r="N436" s="46"/>
      <c r="O436" s="46"/>
    </row>
    <row r="437" spans="2:15" ht="12.75" customHeight="1">
      <c r="B437" s="392" t="s">
        <v>288</v>
      </c>
      <c r="C437" s="392"/>
      <c r="D437" s="393" t="s">
        <v>289</v>
      </c>
      <c r="E437" s="393"/>
      <c r="F437" s="393"/>
      <c r="G437" s="393"/>
      <c r="H437" s="393"/>
      <c r="I437" s="393"/>
      <c r="J437" s="393"/>
      <c r="K437" s="90" t="s">
        <v>242</v>
      </c>
      <c r="L437" s="91">
        <v>1</v>
      </c>
      <c r="M437" s="91">
        <v>3.3300000000000003E-2</v>
      </c>
      <c r="N437" s="92">
        <v>290.81</v>
      </c>
      <c r="O437" s="92">
        <v>9.68</v>
      </c>
    </row>
    <row r="438" spans="2:15" ht="12.75" customHeight="1">
      <c r="B438" s="392" t="s">
        <v>290</v>
      </c>
      <c r="C438" s="392"/>
      <c r="D438" s="394" t="s">
        <v>291</v>
      </c>
      <c r="E438" s="394"/>
      <c r="F438" s="394"/>
      <c r="G438" s="394"/>
      <c r="H438" s="394"/>
      <c r="I438" s="394"/>
      <c r="J438" s="394"/>
      <c r="K438" s="90" t="s">
        <v>242</v>
      </c>
      <c r="L438" s="91">
        <v>1</v>
      </c>
      <c r="M438" s="91">
        <v>3.3300000000000003E-2</v>
      </c>
      <c r="N438" s="92">
        <v>198.36</v>
      </c>
      <c r="O438" s="92">
        <v>6.61</v>
      </c>
    </row>
    <row r="439" spans="2:15" ht="12.75" customHeight="1">
      <c r="B439" s="46"/>
      <c r="C439" s="46"/>
      <c r="D439" s="394"/>
      <c r="E439" s="394"/>
      <c r="F439" s="394"/>
      <c r="G439" s="394"/>
      <c r="H439" s="394"/>
      <c r="I439" s="394"/>
      <c r="J439" s="394"/>
      <c r="K439" s="46"/>
      <c r="L439" s="46"/>
      <c r="M439" s="46"/>
      <c r="N439" s="46"/>
      <c r="O439" s="46"/>
    </row>
    <row r="440" spans="2:15" ht="12.75" customHeight="1">
      <c r="B440" s="392" t="s">
        <v>223</v>
      </c>
      <c r="C440" s="392"/>
      <c r="D440" s="393" t="s">
        <v>224</v>
      </c>
      <c r="E440" s="393"/>
      <c r="F440" s="393"/>
      <c r="G440" s="393"/>
      <c r="H440" s="393"/>
      <c r="I440" s="393"/>
      <c r="J440" s="393"/>
      <c r="K440" s="90" t="s">
        <v>225</v>
      </c>
      <c r="L440" s="46"/>
      <c r="M440" s="91">
        <v>3</v>
      </c>
      <c r="N440" s="92">
        <v>1.67</v>
      </c>
      <c r="O440" s="92">
        <v>0.05</v>
      </c>
    </row>
    <row r="441" spans="2:15" ht="12.75" customHeight="1"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93">
        <v>16.34</v>
      </c>
    </row>
    <row r="442" spans="2:15" ht="12.75" customHeight="1">
      <c r="B442" s="46"/>
      <c r="C442" s="46"/>
      <c r="D442" s="391" t="s">
        <v>300</v>
      </c>
      <c r="E442" s="391"/>
      <c r="F442" s="391"/>
      <c r="G442" s="391"/>
      <c r="H442" s="391"/>
      <c r="I442" s="391"/>
      <c r="J442" s="391"/>
      <c r="K442" s="46"/>
      <c r="L442" s="46"/>
      <c r="M442" s="46"/>
      <c r="N442" s="46"/>
      <c r="O442" s="46"/>
    </row>
    <row r="443" spans="2:15" ht="12.75" customHeight="1">
      <c r="B443" s="392" t="s">
        <v>315</v>
      </c>
      <c r="C443" s="392"/>
      <c r="D443" s="393" t="s">
        <v>316</v>
      </c>
      <c r="E443" s="393"/>
      <c r="F443" s="393"/>
      <c r="G443" s="393"/>
      <c r="H443" s="393"/>
      <c r="I443" s="393"/>
      <c r="J443" s="393"/>
      <c r="K443" s="90" t="s">
        <v>22</v>
      </c>
      <c r="L443" s="46"/>
      <c r="M443" s="91">
        <v>0.1</v>
      </c>
      <c r="N443" s="92">
        <v>21.6</v>
      </c>
      <c r="O443" s="92">
        <v>2.16</v>
      </c>
    </row>
    <row r="444" spans="2:15" ht="12.75" customHeight="1"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93">
        <v>2.16</v>
      </c>
    </row>
    <row r="445" spans="2:15" ht="12.75" customHeight="1"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</row>
    <row r="446" spans="2:15" ht="12.75" customHeight="1">
      <c r="B446" s="394" t="s">
        <v>203</v>
      </c>
      <c r="C446" s="394"/>
      <c r="D446" s="396" t="s">
        <v>544</v>
      </c>
      <c r="E446" s="396"/>
      <c r="F446" s="396"/>
      <c r="G446" s="395" t="s">
        <v>46</v>
      </c>
      <c r="H446" s="395"/>
      <c r="I446" s="395"/>
      <c r="J446" s="395"/>
      <c r="K446" s="395"/>
      <c r="L446" s="395"/>
      <c r="M446" s="395"/>
      <c r="N446" s="395"/>
      <c r="O446" s="395"/>
    </row>
    <row r="447" spans="2:15" ht="12.75" customHeight="1">
      <c r="B447" s="392" t="s">
        <v>204</v>
      </c>
      <c r="C447" s="392"/>
      <c r="D447" s="396" t="s">
        <v>294</v>
      </c>
      <c r="E447" s="396"/>
      <c r="F447" s="85" t="s">
        <v>206</v>
      </c>
      <c r="G447" s="86">
        <v>888.88890000000004</v>
      </c>
      <c r="H447" s="85" t="s">
        <v>207</v>
      </c>
      <c r="I447" s="397">
        <v>888.88890000000004</v>
      </c>
      <c r="J447" s="397"/>
      <c r="K447" s="398" t="s">
        <v>295</v>
      </c>
      <c r="L447" s="398"/>
      <c r="M447" s="398"/>
      <c r="N447" s="398"/>
      <c r="O447" s="87">
        <v>5.14</v>
      </c>
    </row>
    <row r="448" spans="2:15" ht="12.75" customHeight="1"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</row>
    <row r="449" spans="2:15" ht="12.75" customHeight="1">
      <c r="B449" s="396" t="s">
        <v>209</v>
      </c>
      <c r="C449" s="396"/>
      <c r="D449" s="396" t="s">
        <v>210</v>
      </c>
      <c r="E449" s="396"/>
      <c r="F449" s="396"/>
      <c r="G449" s="396"/>
      <c r="H449" s="396"/>
      <c r="I449" s="396"/>
      <c r="J449" s="396"/>
      <c r="K449" s="88" t="s">
        <v>211</v>
      </c>
      <c r="L449" s="89" t="s">
        <v>212</v>
      </c>
      <c r="M449" s="89" t="s">
        <v>213</v>
      </c>
      <c r="N449" s="89" t="s">
        <v>214</v>
      </c>
      <c r="O449" s="89" t="s">
        <v>215</v>
      </c>
    </row>
    <row r="450" spans="2:15" ht="12.75" customHeight="1">
      <c r="B450" s="46"/>
      <c r="C450" s="46"/>
      <c r="D450" s="391" t="s">
        <v>216</v>
      </c>
      <c r="E450" s="391"/>
      <c r="F450" s="391"/>
      <c r="G450" s="391"/>
      <c r="H450" s="391"/>
      <c r="I450" s="391"/>
      <c r="J450" s="391"/>
      <c r="K450" s="46"/>
      <c r="L450" s="46"/>
      <c r="M450" s="46"/>
      <c r="N450" s="46"/>
      <c r="O450" s="46"/>
    </row>
    <row r="451" spans="2:15" ht="12.75" customHeight="1">
      <c r="B451" s="392" t="s">
        <v>280</v>
      </c>
      <c r="C451" s="392"/>
      <c r="D451" s="393" t="s">
        <v>281</v>
      </c>
      <c r="E451" s="393"/>
      <c r="F451" s="393"/>
      <c r="G451" s="393"/>
      <c r="H451" s="393"/>
      <c r="I451" s="393"/>
      <c r="J451" s="393"/>
      <c r="K451" s="90" t="s">
        <v>219</v>
      </c>
      <c r="L451" s="91">
        <v>0.2</v>
      </c>
      <c r="M451" s="91">
        <v>1.8E-3</v>
      </c>
      <c r="N451" s="92">
        <v>36.39</v>
      </c>
      <c r="O451" s="92">
        <v>7.0000000000000007E-2</v>
      </c>
    </row>
    <row r="452" spans="2:15" ht="12.75" customHeight="1">
      <c r="B452" s="392" t="s">
        <v>220</v>
      </c>
      <c r="C452" s="392"/>
      <c r="D452" s="393" t="s">
        <v>221</v>
      </c>
      <c r="E452" s="393"/>
      <c r="F452" s="393"/>
      <c r="G452" s="393"/>
      <c r="H452" s="393"/>
      <c r="I452" s="393"/>
      <c r="J452" s="393"/>
      <c r="K452" s="90" t="s">
        <v>219</v>
      </c>
      <c r="L452" s="91">
        <v>1</v>
      </c>
      <c r="M452" s="91">
        <v>9.0000000000000011E-3</v>
      </c>
      <c r="N452" s="92">
        <v>20.32</v>
      </c>
      <c r="O452" s="92">
        <v>0.18</v>
      </c>
    </row>
    <row r="453" spans="2:15" ht="12.75" customHeight="1"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93">
        <v>0.25</v>
      </c>
    </row>
    <row r="454" spans="2:15" ht="12.75" customHeight="1">
      <c r="B454" s="46"/>
      <c r="C454" s="46"/>
      <c r="D454" s="391" t="s">
        <v>222</v>
      </c>
      <c r="E454" s="391"/>
      <c r="F454" s="391"/>
      <c r="G454" s="391"/>
      <c r="H454" s="391"/>
      <c r="I454" s="391"/>
      <c r="J454" s="391"/>
      <c r="K454" s="46"/>
      <c r="L454" s="46"/>
      <c r="M454" s="46"/>
      <c r="N454" s="46"/>
      <c r="O454" s="46"/>
    </row>
    <row r="455" spans="2:15" ht="12.75" customHeight="1">
      <c r="B455" s="392" t="s">
        <v>296</v>
      </c>
      <c r="C455" s="392"/>
      <c r="D455" s="393" t="s">
        <v>297</v>
      </c>
      <c r="E455" s="393"/>
      <c r="F455" s="393"/>
      <c r="G455" s="393"/>
      <c r="H455" s="393"/>
      <c r="I455" s="393"/>
      <c r="J455" s="393"/>
      <c r="K455" s="90" t="s">
        <v>242</v>
      </c>
      <c r="L455" s="91">
        <v>1</v>
      </c>
      <c r="M455" s="91">
        <v>9.0000000000000011E-3</v>
      </c>
      <c r="N455" s="92">
        <v>542.28</v>
      </c>
      <c r="O455" s="92">
        <v>4.88</v>
      </c>
    </row>
    <row r="456" spans="2:15" ht="12.75" customHeight="1">
      <c r="B456" s="392" t="s">
        <v>223</v>
      </c>
      <c r="C456" s="392"/>
      <c r="D456" s="393" t="s">
        <v>224</v>
      </c>
      <c r="E456" s="393"/>
      <c r="F456" s="393"/>
      <c r="G456" s="393"/>
      <c r="H456" s="393"/>
      <c r="I456" s="393"/>
      <c r="J456" s="393"/>
      <c r="K456" s="90" t="s">
        <v>225</v>
      </c>
      <c r="L456" s="46"/>
      <c r="M456" s="91">
        <v>3</v>
      </c>
      <c r="N456" s="92">
        <v>0.25</v>
      </c>
      <c r="O456" s="92">
        <v>0.01</v>
      </c>
    </row>
    <row r="457" spans="2:15" ht="12.75" customHeight="1"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93">
        <v>4.8899999999999997</v>
      </c>
    </row>
    <row r="458" spans="2:15" ht="12.75" customHeight="1"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</row>
    <row r="459" spans="2:15" ht="12.75" customHeight="1">
      <c r="B459" s="394" t="s">
        <v>203</v>
      </c>
      <c r="C459" s="394"/>
      <c r="D459" s="396" t="s">
        <v>545</v>
      </c>
      <c r="E459" s="396"/>
      <c r="F459" s="396"/>
      <c r="G459" s="395" t="s">
        <v>717</v>
      </c>
      <c r="H459" s="395"/>
      <c r="I459" s="395"/>
      <c r="J459" s="395"/>
      <c r="K459" s="395"/>
      <c r="L459" s="395"/>
      <c r="M459" s="395"/>
      <c r="N459" s="395"/>
      <c r="O459" s="395"/>
    </row>
    <row r="460" spans="2:15" ht="12.75" customHeight="1">
      <c r="B460" s="392" t="s">
        <v>204</v>
      </c>
      <c r="C460" s="392"/>
      <c r="D460" s="396" t="s">
        <v>317</v>
      </c>
      <c r="E460" s="396"/>
      <c r="F460" s="85" t="s">
        <v>206</v>
      </c>
      <c r="G460" s="46"/>
      <c r="H460" s="85" t="s">
        <v>207</v>
      </c>
      <c r="I460" s="46"/>
      <c r="J460" s="46"/>
      <c r="K460" s="398" t="s">
        <v>318</v>
      </c>
      <c r="L460" s="398"/>
      <c r="M460" s="398"/>
      <c r="N460" s="398"/>
      <c r="O460" s="87">
        <v>84.42</v>
      </c>
    </row>
    <row r="461" spans="2:15" ht="12.75" customHeight="1"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</row>
    <row r="462" spans="2:15" ht="12.75" customHeight="1">
      <c r="B462" s="396" t="s">
        <v>209</v>
      </c>
      <c r="C462" s="396"/>
      <c r="D462" s="396" t="s">
        <v>210</v>
      </c>
      <c r="E462" s="396"/>
      <c r="F462" s="396"/>
      <c r="G462" s="396"/>
      <c r="H462" s="396"/>
      <c r="I462" s="396"/>
      <c r="J462" s="396"/>
      <c r="K462" s="88" t="s">
        <v>211</v>
      </c>
      <c r="L462" s="89" t="s">
        <v>212</v>
      </c>
      <c r="M462" s="89" t="s">
        <v>213</v>
      </c>
      <c r="N462" s="89" t="s">
        <v>214</v>
      </c>
      <c r="O462" s="89" t="s">
        <v>215</v>
      </c>
    </row>
    <row r="463" spans="2:15" ht="12.75" customHeight="1">
      <c r="B463" s="46"/>
      <c r="C463" s="46"/>
      <c r="D463" s="391" t="s">
        <v>300</v>
      </c>
      <c r="E463" s="391"/>
      <c r="F463" s="391"/>
      <c r="G463" s="391"/>
      <c r="H463" s="391"/>
      <c r="I463" s="391"/>
      <c r="J463" s="391"/>
      <c r="K463" s="46"/>
      <c r="L463" s="46"/>
      <c r="M463" s="46"/>
      <c r="N463" s="46"/>
      <c r="O463" s="46"/>
    </row>
    <row r="464" spans="2:15" ht="12.75" customHeight="1">
      <c r="B464" s="392" t="s">
        <v>334</v>
      </c>
      <c r="C464" s="392"/>
      <c r="D464" s="393" t="s">
        <v>335</v>
      </c>
      <c r="E464" s="393"/>
      <c r="F464" s="393"/>
      <c r="G464" s="393"/>
      <c r="H464" s="393"/>
      <c r="I464" s="393"/>
      <c r="J464" s="393"/>
      <c r="K464" s="90" t="s">
        <v>39</v>
      </c>
      <c r="L464" s="46"/>
      <c r="M464" s="91">
        <v>1</v>
      </c>
      <c r="N464" s="92">
        <v>84.42</v>
      </c>
      <c r="O464" s="92">
        <v>84.42</v>
      </c>
    </row>
    <row r="465" spans="2:15" ht="12.75" customHeight="1"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93">
        <v>84.42</v>
      </c>
    </row>
    <row r="466" spans="2:15" ht="12.75" customHeight="1"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</row>
    <row r="467" spans="2:15" ht="12.75" customHeight="1">
      <c r="B467" s="394" t="s">
        <v>203</v>
      </c>
      <c r="C467" s="394"/>
      <c r="D467" s="396" t="s">
        <v>548</v>
      </c>
      <c r="E467" s="396"/>
      <c r="F467" s="396"/>
      <c r="G467" s="395" t="s">
        <v>596</v>
      </c>
      <c r="H467" s="395"/>
      <c r="I467" s="395"/>
      <c r="J467" s="395"/>
      <c r="K467" s="395"/>
      <c r="L467" s="395"/>
      <c r="M467" s="395"/>
      <c r="N467" s="395"/>
      <c r="O467" s="395"/>
    </row>
    <row r="468" spans="2:15" ht="12.75" customHeight="1">
      <c r="B468" s="392" t="s">
        <v>204</v>
      </c>
      <c r="C468" s="392"/>
      <c r="D468" s="396" t="s">
        <v>294</v>
      </c>
      <c r="E468" s="396"/>
      <c r="F468" s="85" t="s">
        <v>206</v>
      </c>
      <c r="G468" s="86">
        <v>20</v>
      </c>
      <c r="H468" s="85" t="s">
        <v>207</v>
      </c>
      <c r="I468" s="397">
        <v>20</v>
      </c>
      <c r="J468" s="397"/>
      <c r="K468" s="398" t="s">
        <v>295</v>
      </c>
      <c r="L468" s="398"/>
      <c r="M468" s="398"/>
      <c r="N468" s="398"/>
      <c r="O468" s="87">
        <v>327.99</v>
      </c>
    </row>
    <row r="469" spans="2:15" ht="12.75" customHeight="1"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</row>
    <row r="470" spans="2:15" ht="12.75" customHeight="1">
      <c r="B470" s="396" t="s">
        <v>209</v>
      </c>
      <c r="C470" s="396"/>
      <c r="D470" s="396" t="s">
        <v>210</v>
      </c>
      <c r="E470" s="396"/>
      <c r="F470" s="396"/>
      <c r="G470" s="396"/>
      <c r="H470" s="396"/>
      <c r="I470" s="396"/>
      <c r="J470" s="396"/>
      <c r="K470" s="88" t="s">
        <v>211</v>
      </c>
      <c r="L470" s="89" t="s">
        <v>212</v>
      </c>
      <c r="M470" s="89" t="s">
        <v>213</v>
      </c>
      <c r="N470" s="89" t="s">
        <v>214</v>
      </c>
      <c r="O470" s="89" t="s">
        <v>215</v>
      </c>
    </row>
    <row r="471" spans="2:15" ht="12.75" customHeight="1">
      <c r="B471" s="46"/>
      <c r="C471" s="46"/>
      <c r="D471" s="391" t="s">
        <v>216</v>
      </c>
      <c r="E471" s="391"/>
      <c r="F471" s="391"/>
      <c r="G471" s="391"/>
      <c r="H471" s="391"/>
      <c r="I471" s="391"/>
      <c r="J471" s="391"/>
      <c r="K471" s="46"/>
      <c r="L471" s="46"/>
      <c r="M471" s="46"/>
      <c r="N471" s="46"/>
      <c r="O471" s="46"/>
    </row>
    <row r="472" spans="2:15" ht="12.75" customHeight="1">
      <c r="B472" s="392" t="s">
        <v>280</v>
      </c>
      <c r="C472" s="392"/>
      <c r="D472" s="393" t="s">
        <v>281</v>
      </c>
      <c r="E472" s="393"/>
      <c r="F472" s="393"/>
      <c r="G472" s="393"/>
      <c r="H472" s="393"/>
      <c r="I472" s="393"/>
      <c r="J472" s="393"/>
      <c r="K472" s="90" t="s">
        <v>219</v>
      </c>
      <c r="L472" s="91">
        <v>0.5</v>
      </c>
      <c r="M472" s="91">
        <v>0.2</v>
      </c>
      <c r="N472" s="92">
        <v>36.39</v>
      </c>
      <c r="O472" s="92">
        <v>7.28</v>
      </c>
    </row>
    <row r="473" spans="2:15" ht="12.75" customHeight="1">
      <c r="B473" s="392" t="s">
        <v>342</v>
      </c>
      <c r="C473" s="392"/>
      <c r="D473" s="393" t="s">
        <v>343</v>
      </c>
      <c r="E473" s="393"/>
      <c r="F473" s="393"/>
      <c r="G473" s="393"/>
      <c r="H473" s="393"/>
      <c r="I473" s="393"/>
      <c r="J473" s="393"/>
      <c r="K473" s="90" t="s">
        <v>219</v>
      </c>
      <c r="L473" s="91">
        <v>1</v>
      </c>
      <c r="M473" s="91">
        <v>0.4</v>
      </c>
      <c r="N473" s="92">
        <v>28.52</v>
      </c>
      <c r="O473" s="92">
        <v>11.41</v>
      </c>
    </row>
    <row r="474" spans="2:15" ht="12.75" customHeight="1">
      <c r="B474" s="392" t="s">
        <v>220</v>
      </c>
      <c r="C474" s="392"/>
      <c r="D474" s="393" t="s">
        <v>221</v>
      </c>
      <c r="E474" s="393"/>
      <c r="F474" s="393"/>
      <c r="G474" s="393"/>
      <c r="H474" s="393"/>
      <c r="I474" s="393"/>
      <c r="J474" s="393"/>
      <c r="K474" s="90" t="s">
        <v>219</v>
      </c>
      <c r="L474" s="91">
        <v>10</v>
      </c>
      <c r="M474" s="91">
        <v>4</v>
      </c>
      <c r="N474" s="92">
        <v>20.32</v>
      </c>
      <c r="O474" s="92">
        <v>81.28</v>
      </c>
    </row>
    <row r="475" spans="2:15" ht="12.75" customHeight="1"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93">
        <v>99.97</v>
      </c>
    </row>
    <row r="476" spans="2:15" ht="12.75" customHeight="1">
      <c r="B476" s="46"/>
      <c r="C476" s="46"/>
      <c r="D476" s="391" t="s">
        <v>231</v>
      </c>
      <c r="E476" s="391"/>
      <c r="F476" s="391"/>
      <c r="G476" s="391"/>
      <c r="H476" s="391"/>
      <c r="I476" s="391"/>
      <c r="J476" s="391"/>
      <c r="K476" s="46"/>
      <c r="L476" s="46"/>
      <c r="M476" s="46"/>
      <c r="N476" s="46"/>
      <c r="O476" s="46"/>
    </row>
    <row r="477" spans="2:15" ht="12.75" customHeight="1">
      <c r="B477" s="392" t="s">
        <v>376</v>
      </c>
      <c r="C477" s="392"/>
      <c r="D477" s="393" t="s">
        <v>377</v>
      </c>
      <c r="E477" s="393"/>
      <c r="F477" s="393"/>
      <c r="G477" s="393"/>
      <c r="H477" s="393"/>
      <c r="I477" s="393"/>
      <c r="J477" s="393"/>
      <c r="K477" s="90" t="s">
        <v>63</v>
      </c>
      <c r="L477" s="46"/>
      <c r="M477" s="91">
        <v>1</v>
      </c>
      <c r="N477" s="92">
        <v>8.36</v>
      </c>
      <c r="O477" s="92">
        <v>8.36</v>
      </c>
    </row>
    <row r="478" spans="2:15" ht="12.75" customHeight="1">
      <c r="B478" s="392" t="s">
        <v>344</v>
      </c>
      <c r="C478" s="392"/>
      <c r="D478" s="393" t="s">
        <v>345</v>
      </c>
      <c r="E478" s="393"/>
      <c r="F478" s="393"/>
      <c r="G478" s="393"/>
      <c r="H478" s="393"/>
      <c r="I478" s="393"/>
      <c r="J478" s="393"/>
      <c r="K478" s="90" t="s">
        <v>22</v>
      </c>
      <c r="L478" s="46"/>
      <c r="M478" s="91">
        <v>1</v>
      </c>
      <c r="N478" s="92">
        <v>93.5</v>
      </c>
      <c r="O478" s="92">
        <v>93.5</v>
      </c>
    </row>
    <row r="479" spans="2:15" ht="12.75" customHeight="1">
      <c r="B479" s="392" t="s">
        <v>332</v>
      </c>
      <c r="C479" s="392"/>
      <c r="D479" s="393" t="s">
        <v>333</v>
      </c>
      <c r="E479" s="393"/>
      <c r="F479" s="393"/>
      <c r="G479" s="393"/>
      <c r="H479" s="393"/>
      <c r="I479" s="393"/>
      <c r="J479" s="393"/>
      <c r="K479" s="90" t="s">
        <v>39</v>
      </c>
      <c r="L479" s="46"/>
      <c r="M479" s="91">
        <v>0.6</v>
      </c>
      <c r="N479" s="92">
        <v>5.28</v>
      </c>
      <c r="O479" s="92">
        <v>3.17</v>
      </c>
    </row>
    <row r="480" spans="2:15" ht="12.75" customHeight="1"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93">
        <v>105.03</v>
      </c>
    </row>
    <row r="481" spans="2:15" ht="12.75" customHeight="1">
      <c r="B481" s="46"/>
      <c r="C481" s="46"/>
      <c r="D481" s="391" t="s">
        <v>222</v>
      </c>
      <c r="E481" s="391"/>
      <c r="F481" s="391"/>
      <c r="G481" s="391"/>
      <c r="H481" s="391"/>
      <c r="I481" s="391"/>
      <c r="J481" s="391"/>
      <c r="K481" s="46"/>
      <c r="L481" s="46"/>
      <c r="M481" s="46"/>
      <c r="N481" s="46"/>
      <c r="O481" s="46"/>
    </row>
    <row r="482" spans="2:15" ht="12.75" customHeight="1">
      <c r="B482" s="392" t="s">
        <v>338</v>
      </c>
      <c r="C482" s="392"/>
      <c r="D482" s="393" t="s">
        <v>339</v>
      </c>
      <c r="E482" s="393"/>
      <c r="F482" s="393"/>
      <c r="G482" s="393"/>
      <c r="H482" s="393"/>
      <c r="I482" s="393"/>
      <c r="J482" s="393"/>
      <c r="K482" s="90" t="s">
        <v>242</v>
      </c>
      <c r="L482" s="91">
        <v>1</v>
      </c>
      <c r="M482" s="91">
        <v>0.4</v>
      </c>
      <c r="N482" s="92">
        <v>182.44</v>
      </c>
      <c r="O482" s="92">
        <v>72.98</v>
      </c>
    </row>
    <row r="483" spans="2:15" ht="12.75" customHeight="1">
      <c r="B483" s="392" t="s">
        <v>223</v>
      </c>
      <c r="C483" s="392"/>
      <c r="D483" s="393" t="s">
        <v>224</v>
      </c>
      <c r="E483" s="393"/>
      <c r="F483" s="393"/>
      <c r="G483" s="393"/>
      <c r="H483" s="393"/>
      <c r="I483" s="393"/>
      <c r="J483" s="393"/>
      <c r="K483" s="90" t="s">
        <v>225</v>
      </c>
      <c r="L483" s="46"/>
      <c r="M483" s="91">
        <v>5</v>
      </c>
      <c r="N483" s="92">
        <v>99.97</v>
      </c>
      <c r="O483" s="92">
        <v>5</v>
      </c>
    </row>
    <row r="484" spans="2:15" ht="12.75" customHeight="1"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93">
        <v>77.98</v>
      </c>
    </row>
    <row r="485" spans="2:15" ht="12.75" customHeight="1">
      <c r="B485" s="46"/>
      <c r="C485" s="46"/>
      <c r="D485" s="391" t="s">
        <v>300</v>
      </c>
      <c r="E485" s="391"/>
      <c r="F485" s="391"/>
      <c r="G485" s="391"/>
      <c r="H485" s="391"/>
      <c r="I485" s="391"/>
      <c r="J485" s="391"/>
      <c r="K485" s="46"/>
      <c r="L485" s="46"/>
      <c r="M485" s="46"/>
      <c r="N485" s="46"/>
      <c r="O485" s="46"/>
    </row>
    <row r="486" spans="2:15" ht="12.75" customHeight="1">
      <c r="B486" s="392" t="s">
        <v>455</v>
      </c>
      <c r="C486" s="392"/>
      <c r="D486" s="393" t="s">
        <v>50</v>
      </c>
      <c r="E486" s="393"/>
      <c r="F486" s="393"/>
      <c r="G486" s="393"/>
      <c r="H486" s="393"/>
      <c r="I486" s="393"/>
      <c r="J486" s="393"/>
      <c r="K486" s="90" t="s">
        <v>22</v>
      </c>
      <c r="L486" s="46"/>
      <c r="M486" s="91">
        <v>1.05</v>
      </c>
      <c r="N486" s="92">
        <v>42.87</v>
      </c>
      <c r="O486" s="92">
        <v>45.01</v>
      </c>
    </row>
    <row r="487" spans="2:15" ht="12.75" customHeight="1"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93">
        <v>45.01</v>
      </c>
    </row>
    <row r="488" spans="2:15" ht="12.75" customHeight="1"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</row>
    <row r="489" spans="2:15" ht="12.75" customHeight="1">
      <c r="B489" s="394" t="s">
        <v>203</v>
      </c>
      <c r="C489" s="394"/>
      <c r="D489" s="396" t="s">
        <v>547</v>
      </c>
      <c r="E489" s="396"/>
      <c r="F489" s="396"/>
      <c r="G489" s="395" t="s">
        <v>57</v>
      </c>
      <c r="H489" s="395"/>
      <c r="I489" s="395"/>
      <c r="J489" s="395"/>
      <c r="K489" s="395"/>
      <c r="L489" s="395"/>
      <c r="M489" s="395"/>
      <c r="N489" s="395"/>
      <c r="O489" s="395"/>
    </row>
    <row r="490" spans="2:15" ht="12.75" customHeight="1">
      <c r="B490" s="392" t="s">
        <v>204</v>
      </c>
      <c r="C490" s="392"/>
      <c r="D490" s="396" t="s">
        <v>294</v>
      </c>
      <c r="E490" s="396"/>
      <c r="F490" s="85" t="s">
        <v>206</v>
      </c>
      <c r="G490" s="86">
        <v>560</v>
      </c>
      <c r="H490" s="85" t="s">
        <v>207</v>
      </c>
      <c r="I490" s="397">
        <v>560</v>
      </c>
      <c r="J490" s="397"/>
      <c r="K490" s="398" t="s">
        <v>295</v>
      </c>
      <c r="L490" s="398"/>
      <c r="M490" s="398"/>
      <c r="N490" s="398"/>
      <c r="O490" s="87">
        <v>10.32</v>
      </c>
    </row>
    <row r="491" spans="2:15" ht="12.75" customHeight="1"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</row>
    <row r="492" spans="2:15" ht="12.75" customHeight="1">
      <c r="B492" s="396" t="s">
        <v>209</v>
      </c>
      <c r="C492" s="396"/>
      <c r="D492" s="396" t="s">
        <v>210</v>
      </c>
      <c r="E492" s="396"/>
      <c r="F492" s="396"/>
      <c r="G492" s="396"/>
      <c r="H492" s="396"/>
      <c r="I492" s="396"/>
      <c r="J492" s="396"/>
      <c r="K492" s="88" t="s">
        <v>211</v>
      </c>
      <c r="L492" s="89" t="s">
        <v>212</v>
      </c>
      <c r="M492" s="89" t="s">
        <v>213</v>
      </c>
      <c r="N492" s="89" t="s">
        <v>214</v>
      </c>
      <c r="O492" s="89" t="s">
        <v>215</v>
      </c>
    </row>
    <row r="493" spans="2:15" ht="12.75" customHeight="1">
      <c r="B493" s="46"/>
      <c r="C493" s="46"/>
      <c r="D493" s="391" t="s">
        <v>216</v>
      </c>
      <c r="E493" s="391"/>
      <c r="F493" s="391"/>
      <c r="G493" s="391"/>
      <c r="H493" s="391"/>
      <c r="I493" s="391"/>
      <c r="J493" s="391"/>
      <c r="K493" s="46"/>
      <c r="L493" s="46"/>
      <c r="M493" s="46"/>
      <c r="N493" s="46"/>
      <c r="O493" s="46"/>
    </row>
    <row r="494" spans="2:15" ht="12.75" customHeight="1">
      <c r="B494" s="392" t="s">
        <v>280</v>
      </c>
      <c r="C494" s="392"/>
      <c r="D494" s="393" t="s">
        <v>281</v>
      </c>
      <c r="E494" s="393"/>
      <c r="F494" s="393"/>
      <c r="G494" s="393"/>
      <c r="H494" s="393"/>
      <c r="I494" s="393"/>
      <c r="J494" s="393"/>
      <c r="K494" s="90" t="s">
        <v>219</v>
      </c>
      <c r="L494" s="91">
        <v>0.5</v>
      </c>
      <c r="M494" s="91">
        <v>7.0999999999999995E-3</v>
      </c>
      <c r="N494" s="92">
        <v>36.39</v>
      </c>
      <c r="O494" s="92">
        <v>0.26</v>
      </c>
    </row>
    <row r="495" spans="2:15" ht="12.75" customHeight="1">
      <c r="B495" s="392" t="s">
        <v>220</v>
      </c>
      <c r="C495" s="392"/>
      <c r="D495" s="393" t="s">
        <v>221</v>
      </c>
      <c r="E495" s="393"/>
      <c r="F495" s="393"/>
      <c r="G495" s="393"/>
      <c r="H495" s="393"/>
      <c r="I495" s="393"/>
      <c r="J495" s="393"/>
      <c r="K495" s="90" t="s">
        <v>219</v>
      </c>
      <c r="L495" s="91">
        <v>1</v>
      </c>
      <c r="M495" s="91">
        <v>1.43E-2</v>
      </c>
      <c r="N495" s="92">
        <v>20.32</v>
      </c>
      <c r="O495" s="92">
        <v>0.28999999999999998</v>
      </c>
    </row>
    <row r="496" spans="2:15" ht="12.75" customHeight="1"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93">
        <v>0.55000000000000004</v>
      </c>
    </row>
    <row r="497" spans="2:15" ht="12.75" customHeight="1">
      <c r="B497" s="46"/>
      <c r="C497" s="46"/>
      <c r="D497" s="391" t="s">
        <v>222</v>
      </c>
      <c r="E497" s="391"/>
      <c r="F497" s="391"/>
      <c r="G497" s="391"/>
      <c r="H497" s="391"/>
      <c r="I497" s="391"/>
      <c r="J497" s="391"/>
      <c r="K497" s="46"/>
      <c r="L497" s="46"/>
      <c r="M497" s="46"/>
      <c r="N497" s="46"/>
      <c r="O497" s="46"/>
    </row>
    <row r="498" spans="2:15" ht="12.75" customHeight="1">
      <c r="B498" s="392" t="s">
        <v>309</v>
      </c>
      <c r="C498" s="392"/>
      <c r="D498" s="393" t="s">
        <v>310</v>
      </c>
      <c r="E498" s="393"/>
      <c r="F498" s="393"/>
      <c r="G498" s="393"/>
      <c r="H498" s="393"/>
      <c r="I498" s="393"/>
      <c r="J498" s="393"/>
      <c r="K498" s="90" t="s">
        <v>242</v>
      </c>
      <c r="L498" s="91">
        <v>0.5</v>
      </c>
      <c r="M498" s="91">
        <v>7.0999999999999995E-3</v>
      </c>
      <c r="N498" s="92">
        <v>24.93</v>
      </c>
      <c r="O498" s="92">
        <v>0.18</v>
      </c>
    </row>
    <row r="499" spans="2:15" ht="12.75" customHeight="1">
      <c r="B499" s="392" t="s">
        <v>284</v>
      </c>
      <c r="C499" s="392"/>
      <c r="D499" s="393" t="s">
        <v>285</v>
      </c>
      <c r="E499" s="393"/>
      <c r="F499" s="393"/>
      <c r="G499" s="393"/>
      <c r="H499" s="393"/>
      <c r="I499" s="393"/>
      <c r="J499" s="393"/>
      <c r="K499" s="90" t="s">
        <v>242</v>
      </c>
      <c r="L499" s="91">
        <v>1</v>
      </c>
      <c r="M499" s="91">
        <v>1.43E-2</v>
      </c>
      <c r="N499" s="92">
        <v>400.33</v>
      </c>
      <c r="O499" s="92">
        <v>5.72</v>
      </c>
    </row>
    <row r="500" spans="2:15" ht="12.75" customHeight="1">
      <c r="B500" s="392" t="s">
        <v>296</v>
      </c>
      <c r="C500" s="392"/>
      <c r="D500" s="393" t="s">
        <v>297</v>
      </c>
      <c r="E500" s="393"/>
      <c r="F500" s="393"/>
      <c r="G500" s="393"/>
      <c r="H500" s="393"/>
      <c r="I500" s="393"/>
      <c r="J500" s="393"/>
      <c r="K500" s="90" t="s">
        <v>242</v>
      </c>
      <c r="L500" s="91">
        <v>0.5</v>
      </c>
      <c r="M500" s="91">
        <v>7.0999999999999995E-3</v>
      </c>
      <c r="N500" s="92">
        <v>542.28</v>
      </c>
      <c r="O500" s="92">
        <v>3.85</v>
      </c>
    </row>
    <row r="501" spans="2:15" ht="12.75" customHeight="1">
      <c r="B501" s="392" t="s">
        <v>223</v>
      </c>
      <c r="C501" s="392"/>
      <c r="D501" s="393" t="s">
        <v>224</v>
      </c>
      <c r="E501" s="393"/>
      <c r="F501" s="393"/>
      <c r="G501" s="393"/>
      <c r="H501" s="393"/>
      <c r="I501" s="393"/>
      <c r="J501" s="393"/>
      <c r="K501" s="90" t="s">
        <v>225</v>
      </c>
      <c r="L501" s="46"/>
      <c r="M501" s="91">
        <v>3</v>
      </c>
      <c r="N501" s="92">
        <v>0.55000000000000004</v>
      </c>
      <c r="O501" s="92">
        <v>0.02</v>
      </c>
    </row>
    <row r="502" spans="2:15" ht="12.75" customHeight="1"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93">
        <v>9.77</v>
      </c>
    </row>
    <row r="503" spans="2:15" ht="12.75" customHeight="1"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</row>
    <row r="504" spans="2:15" ht="12.75" customHeight="1">
      <c r="B504" s="394" t="s">
        <v>203</v>
      </c>
      <c r="C504" s="394"/>
      <c r="D504" s="396" t="s">
        <v>529</v>
      </c>
      <c r="E504" s="396"/>
      <c r="F504" s="396"/>
      <c r="G504" s="395" t="s">
        <v>30</v>
      </c>
      <c r="H504" s="395"/>
      <c r="I504" s="395"/>
      <c r="J504" s="395"/>
      <c r="K504" s="395"/>
      <c r="L504" s="395"/>
      <c r="M504" s="395"/>
      <c r="N504" s="395"/>
      <c r="O504" s="395"/>
    </row>
    <row r="505" spans="2:15" ht="12.75" customHeight="1">
      <c r="B505" s="392" t="s">
        <v>204</v>
      </c>
      <c r="C505" s="392"/>
      <c r="D505" s="396" t="s">
        <v>294</v>
      </c>
      <c r="E505" s="396"/>
      <c r="F505" s="85" t="s">
        <v>206</v>
      </c>
      <c r="G505" s="86">
        <v>222.22220000000002</v>
      </c>
      <c r="H505" s="85" t="s">
        <v>207</v>
      </c>
      <c r="I505" s="397">
        <v>222.22220000000002</v>
      </c>
      <c r="J505" s="397"/>
      <c r="K505" s="398" t="s">
        <v>295</v>
      </c>
      <c r="L505" s="398"/>
      <c r="M505" s="398"/>
      <c r="N505" s="398"/>
      <c r="O505" s="87">
        <v>17.830000000000002</v>
      </c>
    </row>
    <row r="506" spans="2:15" ht="12.75" customHeight="1"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</row>
    <row r="507" spans="2:15" ht="12.75" customHeight="1">
      <c r="B507" s="396" t="s">
        <v>209</v>
      </c>
      <c r="C507" s="396"/>
      <c r="D507" s="396" t="s">
        <v>210</v>
      </c>
      <c r="E507" s="396"/>
      <c r="F507" s="396"/>
      <c r="G507" s="396"/>
      <c r="H507" s="396"/>
      <c r="I507" s="396"/>
      <c r="J507" s="396"/>
      <c r="K507" s="88" t="s">
        <v>211</v>
      </c>
      <c r="L507" s="89" t="s">
        <v>212</v>
      </c>
      <c r="M507" s="89" t="s">
        <v>213</v>
      </c>
      <c r="N507" s="89" t="s">
        <v>214</v>
      </c>
      <c r="O507" s="89" t="s">
        <v>215</v>
      </c>
    </row>
    <row r="508" spans="2:15" ht="12.75" customHeight="1">
      <c r="B508" s="46"/>
      <c r="C508" s="46"/>
      <c r="D508" s="391" t="s">
        <v>216</v>
      </c>
      <c r="E508" s="391"/>
      <c r="F508" s="391"/>
      <c r="G508" s="391"/>
      <c r="H508" s="391"/>
      <c r="I508" s="391"/>
      <c r="J508" s="391"/>
      <c r="K508" s="46"/>
      <c r="L508" s="46"/>
      <c r="M508" s="46"/>
      <c r="N508" s="46"/>
      <c r="O508" s="46"/>
    </row>
    <row r="509" spans="2:15" ht="12.75" customHeight="1">
      <c r="B509" s="392" t="s">
        <v>280</v>
      </c>
      <c r="C509" s="392"/>
      <c r="D509" s="393" t="s">
        <v>281</v>
      </c>
      <c r="E509" s="393"/>
      <c r="F509" s="393"/>
      <c r="G509" s="393"/>
      <c r="H509" s="393"/>
      <c r="I509" s="393"/>
      <c r="J509" s="393"/>
      <c r="K509" s="90" t="s">
        <v>219</v>
      </c>
      <c r="L509" s="91">
        <v>0.1</v>
      </c>
      <c r="M509" s="91">
        <v>3.5999999999999999E-3</v>
      </c>
      <c r="N509" s="92">
        <v>36.39</v>
      </c>
      <c r="O509" s="92">
        <v>0.13</v>
      </c>
    </row>
    <row r="510" spans="2:15" ht="12.75" customHeight="1">
      <c r="B510" s="392" t="s">
        <v>220</v>
      </c>
      <c r="C510" s="392"/>
      <c r="D510" s="393" t="s">
        <v>221</v>
      </c>
      <c r="E510" s="393"/>
      <c r="F510" s="393"/>
      <c r="G510" s="393"/>
      <c r="H510" s="393"/>
      <c r="I510" s="393"/>
      <c r="J510" s="393"/>
      <c r="K510" s="90" t="s">
        <v>219</v>
      </c>
      <c r="L510" s="91">
        <v>1</v>
      </c>
      <c r="M510" s="91">
        <v>3.6000000000000004E-2</v>
      </c>
      <c r="N510" s="92">
        <v>20.32</v>
      </c>
      <c r="O510" s="92">
        <v>0.73</v>
      </c>
    </row>
    <row r="511" spans="2:15" ht="12.75" customHeight="1"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93">
        <v>0.86</v>
      </c>
    </row>
    <row r="512" spans="2:15" ht="12.75" customHeight="1">
      <c r="B512" s="46"/>
      <c r="C512" s="46"/>
      <c r="D512" s="391" t="s">
        <v>222</v>
      </c>
      <c r="E512" s="391"/>
      <c r="F512" s="391"/>
      <c r="G512" s="391"/>
      <c r="H512" s="391"/>
      <c r="I512" s="391"/>
      <c r="J512" s="391"/>
      <c r="K512" s="46"/>
      <c r="L512" s="46"/>
      <c r="M512" s="46"/>
      <c r="N512" s="46"/>
      <c r="O512" s="46"/>
    </row>
    <row r="513" spans="2:15" ht="12.75" customHeight="1">
      <c r="B513" s="392" t="s">
        <v>309</v>
      </c>
      <c r="C513" s="392"/>
      <c r="D513" s="393" t="s">
        <v>310</v>
      </c>
      <c r="E513" s="393"/>
      <c r="F513" s="393"/>
      <c r="G513" s="393"/>
      <c r="H513" s="393"/>
      <c r="I513" s="393"/>
      <c r="J513" s="393"/>
      <c r="K513" s="90" t="s">
        <v>242</v>
      </c>
      <c r="L513" s="91">
        <v>0.5</v>
      </c>
      <c r="M513" s="91">
        <v>1.8000000000000002E-2</v>
      </c>
      <c r="N513" s="92">
        <v>24.93</v>
      </c>
      <c r="O513" s="92">
        <v>0.45</v>
      </c>
    </row>
    <row r="514" spans="2:15" ht="12.75" customHeight="1">
      <c r="B514" s="392" t="s">
        <v>284</v>
      </c>
      <c r="C514" s="392"/>
      <c r="D514" s="393" t="s">
        <v>285</v>
      </c>
      <c r="E514" s="393"/>
      <c r="F514" s="393"/>
      <c r="G514" s="393"/>
      <c r="H514" s="393"/>
      <c r="I514" s="393"/>
      <c r="J514" s="393"/>
      <c r="K514" s="90" t="s">
        <v>242</v>
      </c>
      <c r="L514" s="91">
        <v>1</v>
      </c>
      <c r="M514" s="91">
        <v>3.6000000000000004E-2</v>
      </c>
      <c r="N514" s="92">
        <v>400.33</v>
      </c>
      <c r="O514" s="92">
        <v>14.41</v>
      </c>
    </row>
    <row r="515" spans="2:15" ht="12.75" customHeight="1">
      <c r="B515" s="392" t="s">
        <v>223</v>
      </c>
      <c r="C515" s="392"/>
      <c r="D515" s="393" t="s">
        <v>224</v>
      </c>
      <c r="E515" s="393"/>
      <c r="F515" s="393"/>
      <c r="G515" s="393"/>
      <c r="H515" s="393"/>
      <c r="I515" s="393"/>
      <c r="J515" s="393"/>
      <c r="K515" s="90" t="s">
        <v>225</v>
      </c>
      <c r="L515" s="46"/>
      <c r="M515" s="91">
        <v>3</v>
      </c>
      <c r="N515" s="92">
        <v>0.86</v>
      </c>
      <c r="O515" s="92">
        <v>0.03</v>
      </c>
    </row>
    <row r="516" spans="2:15" ht="12.75" customHeight="1">
      <c r="B516" s="392" t="s">
        <v>311</v>
      </c>
      <c r="C516" s="392"/>
      <c r="D516" s="393" t="s">
        <v>312</v>
      </c>
      <c r="E516" s="393"/>
      <c r="F516" s="393"/>
      <c r="G516" s="393"/>
      <c r="H516" s="393"/>
      <c r="I516" s="393"/>
      <c r="J516" s="393"/>
      <c r="K516" s="90" t="s">
        <v>242</v>
      </c>
      <c r="L516" s="91">
        <v>1</v>
      </c>
      <c r="M516" s="91">
        <v>3.6000000000000004E-2</v>
      </c>
      <c r="N516" s="92">
        <v>57.82</v>
      </c>
      <c r="O516" s="92">
        <v>2.08</v>
      </c>
    </row>
    <row r="517" spans="2:15" ht="12.75" customHeight="1"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93">
        <v>16.97</v>
      </c>
    </row>
    <row r="518" spans="2:15" ht="12.75" customHeight="1"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</row>
    <row r="519" spans="2:15" ht="12.75" customHeight="1">
      <c r="B519" s="394" t="s">
        <v>203</v>
      </c>
      <c r="C519" s="394"/>
      <c r="D519" s="396" t="s">
        <v>531</v>
      </c>
      <c r="E519" s="396"/>
      <c r="F519" s="396"/>
      <c r="G519" s="395" t="s">
        <v>589</v>
      </c>
      <c r="H519" s="395"/>
      <c r="I519" s="395"/>
      <c r="J519" s="395"/>
      <c r="K519" s="395"/>
      <c r="L519" s="395"/>
      <c r="M519" s="395"/>
      <c r="N519" s="395"/>
      <c r="O519" s="395"/>
    </row>
    <row r="520" spans="2:15" ht="12.75" customHeight="1">
      <c r="B520" s="392" t="s">
        <v>204</v>
      </c>
      <c r="C520" s="392"/>
      <c r="D520" s="396" t="s">
        <v>294</v>
      </c>
      <c r="E520" s="396"/>
      <c r="F520" s="85" t="s">
        <v>206</v>
      </c>
      <c r="G520" s="86">
        <v>400</v>
      </c>
      <c r="H520" s="85" t="s">
        <v>207</v>
      </c>
      <c r="I520" s="397">
        <v>400</v>
      </c>
      <c r="J520" s="397"/>
      <c r="K520" s="398" t="s">
        <v>295</v>
      </c>
      <c r="L520" s="398"/>
      <c r="M520" s="398"/>
      <c r="N520" s="398"/>
      <c r="O520" s="87">
        <v>11.69</v>
      </c>
    </row>
    <row r="521" spans="2:15" ht="12.75" customHeight="1"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</row>
    <row r="522" spans="2:15" ht="12.75" customHeight="1">
      <c r="B522" s="396" t="s">
        <v>209</v>
      </c>
      <c r="C522" s="396"/>
      <c r="D522" s="396" t="s">
        <v>210</v>
      </c>
      <c r="E522" s="396"/>
      <c r="F522" s="396"/>
      <c r="G522" s="396"/>
      <c r="H522" s="396"/>
      <c r="I522" s="396"/>
      <c r="J522" s="396"/>
      <c r="K522" s="88" t="s">
        <v>211</v>
      </c>
      <c r="L522" s="89" t="s">
        <v>212</v>
      </c>
      <c r="M522" s="89" t="s">
        <v>213</v>
      </c>
      <c r="N522" s="89" t="s">
        <v>214</v>
      </c>
      <c r="O522" s="89" t="s">
        <v>215</v>
      </c>
    </row>
    <row r="523" spans="2:15" ht="12.75" customHeight="1">
      <c r="B523" s="46"/>
      <c r="C523" s="46"/>
      <c r="D523" s="391" t="s">
        <v>216</v>
      </c>
      <c r="E523" s="391"/>
      <c r="F523" s="391"/>
      <c r="G523" s="391"/>
      <c r="H523" s="391"/>
      <c r="I523" s="391"/>
      <c r="J523" s="391"/>
      <c r="K523" s="46"/>
      <c r="L523" s="46"/>
      <c r="M523" s="46"/>
      <c r="N523" s="46"/>
      <c r="O523" s="46"/>
    </row>
    <row r="524" spans="2:15" ht="12.75" customHeight="1">
      <c r="B524" s="392" t="s">
        <v>280</v>
      </c>
      <c r="C524" s="392"/>
      <c r="D524" s="393" t="s">
        <v>281</v>
      </c>
      <c r="E524" s="393"/>
      <c r="F524" s="393"/>
      <c r="G524" s="393"/>
      <c r="H524" s="393"/>
      <c r="I524" s="393"/>
      <c r="J524" s="393"/>
      <c r="K524" s="90" t="s">
        <v>219</v>
      </c>
      <c r="L524" s="91">
        <v>0.2</v>
      </c>
      <c r="M524" s="91">
        <v>4.0000000000000001E-3</v>
      </c>
      <c r="N524" s="92">
        <v>36.39</v>
      </c>
      <c r="O524" s="92">
        <v>0.15</v>
      </c>
    </row>
    <row r="525" spans="2:15" ht="12.75" customHeight="1">
      <c r="B525" s="392" t="s">
        <v>220</v>
      </c>
      <c r="C525" s="392"/>
      <c r="D525" s="393" t="s">
        <v>221</v>
      </c>
      <c r="E525" s="393"/>
      <c r="F525" s="393"/>
      <c r="G525" s="393"/>
      <c r="H525" s="393"/>
      <c r="I525" s="393"/>
      <c r="J525" s="393"/>
      <c r="K525" s="90" t="s">
        <v>219</v>
      </c>
      <c r="L525" s="91">
        <v>1</v>
      </c>
      <c r="M525" s="91">
        <v>0.02</v>
      </c>
      <c r="N525" s="92">
        <v>20.32</v>
      </c>
      <c r="O525" s="92">
        <v>0.41000000000000003</v>
      </c>
    </row>
    <row r="526" spans="2:15" ht="12.75" customHeight="1"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93">
        <v>0.56000000000000005</v>
      </c>
    </row>
    <row r="527" spans="2:15" ht="12.75" customHeight="1">
      <c r="B527" s="46"/>
      <c r="C527" s="46"/>
      <c r="D527" s="391" t="s">
        <v>222</v>
      </c>
      <c r="E527" s="391"/>
      <c r="F527" s="391"/>
      <c r="G527" s="391"/>
      <c r="H527" s="391"/>
      <c r="I527" s="391"/>
      <c r="J527" s="391"/>
      <c r="K527" s="46"/>
      <c r="L527" s="46"/>
      <c r="M527" s="46"/>
      <c r="N527" s="46"/>
      <c r="O527" s="46"/>
    </row>
    <row r="528" spans="2:15" ht="12.75" customHeight="1">
      <c r="B528" s="392" t="s">
        <v>309</v>
      </c>
      <c r="C528" s="392"/>
      <c r="D528" s="393" t="s">
        <v>310</v>
      </c>
      <c r="E528" s="393"/>
      <c r="F528" s="393"/>
      <c r="G528" s="393"/>
      <c r="H528" s="393"/>
      <c r="I528" s="393"/>
      <c r="J528" s="393"/>
      <c r="K528" s="90" t="s">
        <v>242</v>
      </c>
      <c r="L528" s="91">
        <v>0.5</v>
      </c>
      <c r="M528" s="91">
        <v>0.01</v>
      </c>
      <c r="N528" s="92">
        <v>24.93</v>
      </c>
      <c r="O528" s="92">
        <v>0.25</v>
      </c>
    </row>
    <row r="529" spans="2:15" ht="12.75" customHeight="1">
      <c r="B529" s="392" t="s">
        <v>284</v>
      </c>
      <c r="C529" s="392"/>
      <c r="D529" s="393" t="s">
        <v>285</v>
      </c>
      <c r="E529" s="393"/>
      <c r="F529" s="393"/>
      <c r="G529" s="393"/>
      <c r="H529" s="393"/>
      <c r="I529" s="393"/>
      <c r="J529" s="393"/>
      <c r="K529" s="90" t="s">
        <v>242</v>
      </c>
      <c r="L529" s="91">
        <v>1</v>
      </c>
      <c r="M529" s="91">
        <v>0.02</v>
      </c>
      <c r="N529" s="92">
        <v>400.33</v>
      </c>
      <c r="O529" s="92">
        <v>8.01</v>
      </c>
    </row>
    <row r="530" spans="2:15" ht="12.75" customHeight="1">
      <c r="B530" s="392" t="s">
        <v>313</v>
      </c>
      <c r="C530" s="392"/>
      <c r="D530" s="393" t="s">
        <v>314</v>
      </c>
      <c r="E530" s="393"/>
      <c r="F530" s="393"/>
      <c r="G530" s="393"/>
      <c r="H530" s="393"/>
      <c r="I530" s="393"/>
      <c r="J530" s="393"/>
      <c r="K530" s="90" t="s">
        <v>242</v>
      </c>
      <c r="L530" s="91">
        <v>1</v>
      </c>
      <c r="M530" s="91">
        <v>0.02</v>
      </c>
      <c r="N530" s="92">
        <v>142.42000000000002</v>
      </c>
      <c r="O530" s="92">
        <v>2.85</v>
      </c>
    </row>
    <row r="531" spans="2:15" ht="12.75" customHeight="1">
      <c r="B531" s="392" t="s">
        <v>223</v>
      </c>
      <c r="C531" s="392"/>
      <c r="D531" s="393" t="s">
        <v>224</v>
      </c>
      <c r="E531" s="393"/>
      <c r="F531" s="393"/>
      <c r="G531" s="393"/>
      <c r="H531" s="393"/>
      <c r="I531" s="393"/>
      <c r="J531" s="393"/>
      <c r="K531" s="90" t="s">
        <v>225</v>
      </c>
      <c r="L531" s="46"/>
      <c r="M531" s="91">
        <v>3</v>
      </c>
      <c r="N531" s="92">
        <v>0.56000000000000005</v>
      </c>
      <c r="O531" s="92">
        <v>0.02</v>
      </c>
    </row>
    <row r="532" spans="2:15" ht="12.75" customHeight="1"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93">
        <v>11.13</v>
      </c>
    </row>
    <row r="533" spans="2:15" ht="12.75" customHeight="1"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</row>
    <row r="534" spans="2:15" ht="12.75" customHeight="1">
      <c r="B534" s="394" t="s">
        <v>203</v>
      </c>
      <c r="C534" s="394"/>
      <c r="D534" s="396" t="s">
        <v>532</v>
      </c>
      <c r="E534" s="396"/>
      <c r="F534" s="396"/>
      <c r="G534" s="395" t="s">
        <v>32</v>
      </c>
      <c r="H534" s="395"/>
      <c r="I534" s="395"/>
      <c r="J534" s="395"/>
      <c r="K534" s="395"/>
      <c r="L534" s="395"/>
      <c r="M534" s="395"/>
      <c r="N534" s="395"/>
      <c r="O534" s="395"/>
    </row>
    <row r="535" spans="2:15" ht="12.75" customHeight="1">
      <c r="B535" s="392" t="s">
        <v>204</v>
      </c>
      <c r="C535" s="392"/>
      <c r="D535" s="396" t="s">
        <v>294</v>
      </c>
      <c r="E535" s="396"/>
      <c r="F535" s="85" t="s">
        <v>206</v>
      </c>
      <c r="G535" s="86">
        <v>444.44440000000003</v>
      </c>
      <c r="H535" s="85" t="s">
        <v>207</v>
      </c>
      <c r="I535" s="397">
        <v>444.44440000000003</v>
      </c>
      <c r="J535" s="397"/>
      <c r="K535" s="398" t="s">
        <v>295</v>
      </c>
      <c r="L535" s="398"/>
      <c r="M535" s="398"/>
      <c r="N535" s="398"/>
      <c r="O535" s="87">
        <v>13.77</v>
      </c>
    </row>
    <row r="536" spans="2:15" ht="12.75" customHeight="1"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</row>
    <row r="537" spans="2:15" ht="12.75" customHeight="1">
      <c r="B537" s="396" t="s">
        <v>209</v>
      </c>
      <c r="C537" s="396"/>
      <c r="D537" s="396" t="s">
        <v>210</v>
      </c>
      <c r="E537" s="396"/>
      <c r="F537" s="396"/>
      <c r="G537" s="396"/>
      <c r="H537" s="396"/>
      <c r="I537" s="396"/>
      <c r="J537" s="396"/>
      <c r="K537" s="88" t="s">
        <v>211</v>
      </c>
      <c r="L537" s="89" t="s">
        <v>212</v>
      </c>
      <c r="M537" s="89" t="s">
        <v>213</v>
      </c>
      <c r="N537" s="89" t="s">
        <v>214</v>
      </c>
      <c r="O537" s="89" t="s">
        <v>215</v>
      </c>
    </row>
    <row r="538" spans="2:15" ht="12.75" customHeight="1">
      <c r="B538" s="46"/>
      <c r="C538" s="46"/>
      <c r="D538" s="391" t="s">
        <v>216</v>
      </c>
      <c r="E538" s="391"/>
      <c r="F538" s="391"/>
      <c r="G538" s="391"/>
      <c r="H538" s="391"/>
      <c r="I538" s="391"/>
      <c r="J538" s="391"/>
      <c r="K538" s="46"/>
      <c r="L538" s="46"/>
      <c r="M538" s="46"/>
      <c r="N538" s="46"/>
      <c r="O538" s="46"/>
    </row>
    <row r="539" spans="2:15" ht="12.75" customHeight="1">
      <c r="B539" s="392" t="s">
        <v>280</v>
      </c>
      <c r="C539" s="392"/>
      <c r="D539" s="393" t="s">
        <v>281</v>
      </c>
      <c r="E539" s="393"/>
      <c r="F539" s="393"/>
      <c r="G539" s="393"/>
      <c r="H539" s="393"/>
      <c r="I539" s="393"/>
      <c r="J539" s="393"/>
      <c r="K539" s="90" t="s">
        <v>219</v>
      </c>
      <c r="L539" s="91">
        <v>0.2</v>
      </c>
      <c r="M539" s="91">
        <v>3.5999999999999999E-3</v>
      </c>
      <c r="N539" s="92">
        <v>36.39</v>
      </c>
      <c r="O539" s="92">
        <v>0.13</v>
      </c>
    </row>
    <row r="540" spans="2:15" ht="12.75" customHeight="1">
      <c r="B540" s="392" t="s">
        <v>217</v>
      </c>
      <c r="C540" s="392"/>
      <c r="D540" s="393" t="s">
        <v>218</v>
      </c>
      <c r="E540" s="393"/>
      <c r="F540" s="393"/>
      <c r="G540" s="393"/>
      <c r="H540" s="393"/>
      <c r="I540" s="393"/>
      <c r="J540" s="393"/>
      <c r="K540" s="90" t="s">
        <v>219</v>
      </c>
      <c r="L540" s="91">
        <v>1</v>
      </c>
      <c r="M540" s="91">
        <v>1.8000000000000002E-2</v>
      </c>
      <c r="N540" s="92">
        <v>22.490000000000002</v>
      </c>
      <c r="O540" s="92">
        <v>0.4</v>
      </c>
    </row>
    <row r="541" spans="2:15" ht="12.75" customHeight="1">
      <c r="B541" s="392" t="s">
        <v>220</v>
      </c>
      <c r="C541" s="392"/>
      <c r="D541" s="393" t="s">
        <v>221</v>
      </c>
      <c r="E541" s="393"/>
      <c r="F541" s="393"/>
      <c r="G541" s="393"/>
      <c r="H541" s="393"/>
      <c r="I541" s="393"/>
      <c r="J541" s="393"/>
      <c r="K541" s="90" t="s">
        <v>219</v>
      </c>
      <c r="L541" s="91">
        <v>1</v>
      </c>
      <c r="M541" s="91">
        <v>1.8000000000000002E-2</v>
      </c>
      <c r="N541" s="92">
        <v>20.32</v>
      </c>
      <c r="O541" s="92">
        <v>0.37</v>
      </c>
    </row>
    <row r="542" spans="2:15" ht="12.75" customHeight="1"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93">
        <v>0.9</v>
      </c>
    </row>
    <row r="543" spans="2:15" ht="12.75" customHeight="1">
      <c r="B543" s="46"/>
      <c r="C543" s="46"/>
      <c r="D543" s="391" t="s">
        <v>222</v>
      </c>
      <c r="E543" s="391"/>
      <c r="F543" s="391"/>
      <c r="G543" s="391"/>
      <c r="H543" s="391"/>
      <c r="I543" s="391"/>
      <c r="J543" s="391"/>
      <c r="K543" s="46"/>
      <c r="L543" s="46"/>
      <c r="M543" s="46"/>
      <c r="N543" s="46"/>
      <c r="O543" s="46"/>
    </row>
    <row r="544" spans="2:15" ht="12.75" customHeight="1">
      <c r="B544" s="392" t="s">
        <v>309</v>
      </c>
      <c r="C544" s="392"/>
      <c r="D544" s="393" t="s">
        <v>310</v>
      </c>
      <c r="E544" s="393"/>
      <c r="F544" s="393"/>
      <c r="G544" s="393"/>
      <c r="H544" s="393"/>
      <c r="I544" s="393"/>
      <c r="J544" s="393"/>
      <c r="K544" s="90" t="s">
        <v>242</v>
      </c>
      <c r="L544" s="91">
        <v>1</v>
      </c>
      <c r="M544" s="91">
        <v>1.8000000000000002E-2</v>
      </c>
      <c r="N544" s="92">
        <v>24.93</v>
      </c>
      <c r="O544" s="92">
        <v>0.45</v>
      </c>
    </row>
    <row r="545" spans="2:15" ht="12.75" customHeight="1">
      <c r="B545" s="392" t="s">
        <v>286</v>
      </c>
      <c r="C545" s="392"/>
      <c r="D545" s="393" t="s">
        <v>287</v>
      </c>
      <c r="E545" s="393"/>
      <c r="F545" s="393"/>
      <c r="G545" s="393"/>
      <c r="H545" s="393"/>
      <c r="I545" s="393"/>
      <c r="J545" s="393"/>
      <c r="K545" s="90" t="s">
        <v>242</v>
      </c>
      <c r="L545" s="91">
        <v>1</v>
      </c>
      <c r="M545" s="91">
        <v>1.8000000000000002E-2</v>
      </c>
      <c r="N545" s="92">
        <v>370</v>
      </c>
      <c r="O545" s="92">
        <v>6.66</v>
      </c>
    </row>
    <row r="546" spans="2:15" ht="12.75" customHeight="1">
      <c r="B546" s="392" t="s">
        <v>290</v>
      </c>
      <c r="C546" s="392"/>
      <c r="D546" s="394" t="s">
        <v>291</v>
      </c>
      <c r="E546" s="394"/>
      <c r="F546" s="394"/>
      <c r="G546" s="394"/>
      <c r="H546" s="394"/>
      <c r="I546" s="394"/>
      <c r="J546" s="394"/>
      <c r="K546" s="90" t="s">
        <v>242</v>
      </c>
      <c r="L546" s="91">
        <v>1</v>
      </c>
      <c r="M546" s="91">
        <v>1.8000000000000002E-2</v>
      </c>
      <c r="N546" s="92">
        <v>198.36</v>
      </c>
      <c r="O546" s="92">
        <v>3.5700000000000003</v>
      </c>
    </row>
    <row r="547" spans="2:15" ht="12.75" customHeight="1">
      <c r="B547" s="46"/>
      <c r="C547" s="46"/>
      <c r="D547" s="394"/>
      <c r="E547" s="394"/>
      <c r="F547" s="394"/>
      <c r="G547" s="394"/>
      <c r="H547" s="394"/>
      <c r="I547" s="394"/>
      <c r="J547" s="394"/>
      <c r="K547" s="46"/>
      <c r="L547" s="46"/>
      <c r="M547" s="46"/>
      <c r="N547" s="46"/>
      <c r="O547" s="46"/>
    </row>
    <row r="548" spans="2:15" ht="12.75" customHeight="1">
      <c r="B548" s="392" t="s">
        <v>223</v>
      </c>
      <c r="C548" s="392"/>
      <c r="D548" s="393" t="s">
        <v>224</v>
      </c>
      <c r="E548" s="393"/>
      <c r="F548" s="393"/>
      <c r="G548" s="393"/>
      <c r="H548" s="393"/>
      <c r="I548" s="393"/>
      <c r="J548" s="393"/>
      <c r="K548" s="90" t="s">
        <v>225</v>
      </c>
      <c r="L548" s="46"/>
      <c r="M548" s="91">
        <v>3</v>
      </c>
      <c r="N548" s="92">
        <v>0.9</v>
      </c>
      <c r="O548" s="92">
        <v>0.03</v>
      </c>
    </row>
    <row r="549" spans="2:15" ht="12.75" customHeight="1"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93">
        <v>10.71</v>
      </c>
    </row>
    <row r="550" spans="2:15" ht="12.75" customHeight="1">
      <c r="B550" s="46"/>
      <c r="C550" s="46"/>
      <c r="D550" s="391" t="s">
        <v>300</v>
      </c>
      <c r="E550" s="391"/>
      <c r="F550" s="391"/>
      <c r="G550" s="391"/>
      <c r="H550" s="391"/>
      <c r="I550" s="391"/>
      <c r="J550" s="391"/>
      <c r="K550" s="46"/>
      <c r="L550" s="46"/>
      <c r="M550" s="46"/>
      <c r="N550" s="46"/>
      <c r="O550" s="46"/>
    </row>
    <row r="551" spans="2:15" ht="12.75" customHeight="1">
      <c r="B551" s="392" t="s">
        <v>315</v>
      </c>
      <c r="C551" s="392"/>
      <c r="D551" s="393" t="s">
        <v>316</v>
      </c>
      <c r="E551" s="393"/>
      <c r="F551" s="393"/>
      <c r="G551" s="393"/>
      <c r="H551" s="393"/>
      <c r="I551" s="393"/>
      <c r="J551" s="393"/>
      <c r="K551" s="90" t="s">
        <v>22</v>
      </c>
      <c r="L551" s="46"/>
      <c r="M551" s="91">
        <v>0.1</v>
      </c>
      <c r="N551" s="92">
        <v>21.6</v>
      </c>
      <c r="O551" s="92">
        <v>2.16</v>
      </c>
    </row>
    <row r="552" spans="2:15" ht="12.75" customHeight="1"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93">
        <v>2.16</v>
      </c>
    </row>
    <row r="553" spans="2:15" ht="12.75" customHeight="1"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</row>
    <row r="554" spans="2:15" ht="12.75" customHeight="1">
      <c r="B554" s="394" t="s">
        <v>203</v>
      </c>
      <c r="C554" s="394"/>
      <c r="D554" s="396" t="s">
        <v>591</v>
      </c>
      <c r="E554" s="396"/>
      <c r="F554" s="396"/>
      <c r="G554" s="395" t="s">
        <v>651</v>
      </c>
      <c r="H554" s="395"/>
      <c r="I554" s="395"/>
      <c r="J554" s="395"/>
      <c r="K554" s="395"/>
      <c r="L554" s="395"/>
      <c r="M554" s="395"/>
      <c r="N554" s="395"/>
      <c r="O554" s="395"/>
    </row>
    <row r="555" spans="2:15" ht="12.75" customHeight="1">
      <c r="B555" s="392" t="s">
        <v>204</v>
      </c>
      <c r="C555" s="392"/>
      <c r="D555" s="396" t="s">
        <v>294</v>
      </c>
      <c r="E555" s="396"/>
      <c r="F555" s="85" t="s">
        <v>206</v>
      </c>
      <c r="G555" s="86">
        <v>355</v>
      </c>
      <c r="H555" s="85" t="s">
        <v>207</v>
      </c>
      <c r="I555" s="397">
        <v>355</v>
      </c>
      <c r="J555" s="397"/>
      <c r="K555" s="398" t="s">
        <v>295</v>
      </c>
      <c r="L555" s="398"/>
      <c r="M555" s="398"/>
      <c r="N555" s="398"/>
      <c r="O555" s="87">
        <v>15.32</v>
      </c>
    </row>
    <row r="556" spans="2:15" ht="12.75" customHeight="1"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</row>
    <row r="557" spans="2:15" ht="12.75" customHeight="1">
      <c r="B557" s="396" t="s">
        <v>209</v>
      </c>
      <c r="C557" s="396"/>
      <c r="D557" s="396" t="s">
        <v>210</v>
      </c>
      <c r="E557" s="396"/>
      <c r="F557" s="396"/>
      <c r="G557" s="396"/>
      <c r="H557" s="396"/>
      <c r="I557" s="396"/>
      <c r="J557" s="396"/>
      <c r="K557" s="88" t="s">
        <v>211</v>
      </c>
      <c r="L557" s="89" t="s">
        <v>212</v>
      </c>
      <c r="M557" s="89" t="s">
        <v>213</v>
      </c>
      <c r="N557" s="89" t="s">
        <v>214</v>
      </c>
      <c r="O557" s="89" t="s">
        <v>215</v>
      </c>
    </row>
    <row r="558" spans="2:15" ht="12.75" customHeight="1">
      <c r="B558" s="46"/>
      <c r="C558" s="46"/>
      <c r="D558" s="391" t="s">
        <v>216</v>
      </c>
      <c r="E558" s="391"/>
      <c r="F558" s="391"/>
      <c r="G558" s="391"/>
      <c r="H558" s="391"/>
      <c r="I558" s="391"/>
      <c r="J558" s="391"/>
      <c r="K558" s="46"/>
      <c r="L558" s="46"/>
      <c r="M558" s="46"/>
      <c r="N558" s="46"/>
      <c r="O558" s="46"/>
    </row>
    <row r="559" spans="2:15" ht="12.75" customHeight="1">
      <c r="B559" s="392" t="s">
        <v>280</v>
      </c>
      <c r="C559" s="392"/>
      <c r="D559" s="393" t="s">
        <v>281</v>
      </c>
      <c r="E559" s="393"/>
      <c r="F559" s="393"/>
      <c r="G559" s="393"/>
      <c r="H559" s="393"/>
      <c r="I559" s="393"/>
      <c r="J559" s="393"/>
      <c r="K559" s="90" t="s">
        <v>219</v>
      </c>
      <c r="L559" s="91">
        <v>0.2</v>
      </c>
      <c r="M559" s="91">
        <v>4.5000000000000005E-3</v>
      </c>
      <c r="N559" s="92">
        <v>36.39</v>
      </c>
      <c r="O559" s="92">
        <v>0.16</v>
      </c>
    </row>
    <row r="560" spans="2:15" ht="12.75" customHeight="1">
      <c r="B560" s="392" t="s">
        <v>217</v>
      </c>
      <c r="C560" s="392"/>
      <c r="D560" s="393" t="s">
        <v>218</v>
      </c>
      <c r="E560" s="393"/>
      <c r="F560" s="393"/>
      <c r="G560" s="393"/>
      <c r="H560" s="393"/>
      <c r="I560" s="393"/>
      <c r="J560" s="393"/>
      <c r="K560" s="90" t="s">
        <v>219</v>
      </c>
      <c r="L560" s="91">
        <v>1</v>
      </c>
      <c r="M560" s="91">
        <v>2.2499999999999999E-2</v>
      </c>
      <c r="N560" s="92">
        <v>22.490000000000002</v>
      </c>
      <c r="O560" s="92">
        <v>0.51</v>
      </c>
    </row>
    <row r="561" spans="2:15" ht="12.75" customHeight="1">
      <c r="B561" s="392" t="s">
        <v>220</v>
      </c>
      <c r="C561" s="392"/>
      <c r="D561" s="393" t="s">
        <v>221</v>
      </c>
      <c r="E561" s="393"/>
      <c r="F561" s="393"/>
      <c r="G561" s="393"/>
      <c r="H561" s="393"/>
      <c r="I561" s="393"/>
      <c r="J561" s="393"/>
      <c r="K561" s="90" t="s">
        <v>219</v>
      </c>
      <c r="L561" s="91">
        <v>1</v>
      </c>
      <c r="M561" s="91">
        <v>2.2499999999999999E-2</v>
      </c>
      <c r="N561" s="92">
        <v>20.32</v>
      </c>
      <c r="O561" s="92">
        <v>0.46</v>
      </c>
    </row>
    <row r="562" spans="2:15" ht="12.75" customHeight="1"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93">
        <v>1.1300000000000001</v>
      </c>
    </row>
    <row r="563" spans="2:15" ht="12.75" customHeight="1">
      <c r="B563" s="46"/>
      <c r="C563" s="46"/>
      <c r="D563" s="391" t="s">
        <v>222</v>
      </c>
      <c r="E563" s="391"/>
      <c r="F563" s="391"/>
      <c r="G563" s="391"/>
      <c r="H563" s="391"/>
      <c r="I563" s="391"/>
      <c r="J563" s="391"/>
      <c r="K563" s="46"/>
      <c r="L563" s="46"/>
      <c r="M563" s="46"/>
      <c r="N563" s="46"/>
      <c r="O563" s="46"/>
    </row>
    <row r="564" spans="2:15" ht="12.75" customHeight="1">
      <c r="B564" s="392" t="s">
        <v>309</v>
      </c>
      <c r="C564" s="392"/>
      <c r="D564" s="393" t="s">
        <v>310</v>
      </c>
      <c r="E564" s="393"/>
      <c r="F564" s="393"/>
      <c r="G564" s="393"/>
      <c r="H564" s="393"/>
      <c r="I564" s="393"/>
      <c r="J564" s="393"/>
      <c r="K564" s="90" t="s">
        <v>242</v>
      </c>
      <c r="L564" s="91">
        <v>1</v>
      </c>
      <c r="M564" s="91">
        <v>2.2499999999999999E-2</v>
      </c>
      <c r="N564" s="92">
        <v>24.93</v>
      </c>
      <c r="O564" s="92">
        <v>0.56000000000000005</v>
      </c>
    </row>
    <row r="565" spans="2:15" ht="12.75" customHeight="1">
      <c r="B565" s="392" t="s">
        <v>336</v>
      </c>
      <c r="C565" s="392"/>
      <c r="D565" s="393" t="s">
        <v>337</v>
      </c>
      <c r="E565" s="393"/>
      <c r="F565" s="393"/>
      <c r="G565" s="393"/>
      <c r="H565" s="393"/>
      <c r="I565" s="393"/>
      <c r="J565" s="393"/>
      <c r="K565" s="90" t="s">
        <v>242</v>
      </c>
      <c r="L565" s="91">
        <v>0.5</v>
      </c>
      <c r="M565" s="91">
        <v>1.1299999999999999E-2</v>
      </c>
      <c r="N565" s="92">
        <v>76.98</v>
      </c>
      <c r="O565" s="92">
        <v>0.87</v>
      </c>
    </row>
    <row r="566" spans="2:15" ht="12.75" customHeight="1">
      <c r="B566" s="392" t="s">
        <v>286</v>
      </c>
      <c r="C566" s="392"/>
      <c r="D566" s="393" t="s">
        <v>287</v>
      </c>
      <c r="E566" s="393"/>
      <c r="F566" s="393"/>
      <c r="G566" s="393"/>
      <c r="H566" s="393"/>
      <c r="I566" s="393"/>
      <c r="J566" s="393"/>
      <c r="K566" s="90" t="s">
        <v>242</v>
      </c>
      <c r="L566" s="91">
        <v>1</v>
      </c>
      <c r="M566" s="91">
        <v>2.2499999999999999E-2</v>
      </c>
      <c r="N566" s="92">
        <v>370</v>
      </c>
      <c r="O566" s="92">
        <v>8.33</v>
      </c>
    </row>
    <row r="567" spans="2:15" ht="12.75" customHeight="1">
      <c r="B567" s="392" t="s">
        <v>290</v>
      </c>
      <c r="C567" s="392"/>
      <c r="D567" s="394" t="s">
        <v>291</v>
      </c>
      <c r="E567" s="394"/>
      <c r="F567" s="394"/>
      <c r="G567" s="394"/>
      <c r="H567" s="394"/>
      <c r="I567" s="394"/>
      <c r="J567" s="394"/>
      <c r="K567" s="90" t="s">
        <v>242</v>
      </c>
      <c r="L567" s="91">
        <v>0.5</v>
      </c>
      <c r="M567" s="91">
        <v>1.1299999999999999E-2</v>
      </c>
      <c r="N567" s="92">
        <v>198.36</v>
      </c>
      <c r="O567" s="92">
        <v>2.2400000000000002</v>
      </c>
    </row>
    <row r="568" spans="2:15" ht="12.75" customHeight="1">
      <c r="B568" s="46"/>
      <c r="C568" s="46"/>
      <c r="D568" s="394"/>
      <c r="E568" s="394"/>
      <c r="F568" s="394"/>
      <c r="G568" s="394"/>
      <c r="H568" s="394"/>
      <c r="I568" s="394"/>
      <c r="J568" s="394"/>
      <c r="K568" s="46"/>
      <c r="L568" s="46"/>
      <c r="M568" s="46"/>
      <c r="N568" s="46"/>
      <c r="O568" s="46"/>
    </row>
    <row r="569" spans="2:15" ht="12.75" customHeight="1">
      <c r="B569" s="392" t="s">
        <v>223</v>
      </c>
      <c r="C569" s="392"/>
      <c r="D569" s="393" t="s">
        <v>224</v>
      </c>
      <c r="E569" s="393"/>
      <c r="F569" s="393"/>
      <c r="G569" s="393"/>
      <c r="H569" s="393"/>
      <c r="I569" s="393"/>
      <c r="J569" s="393"/>
      <c r="K569" s="90" t="s">
        <v>225</v>
      </c>
      <c r="L569" s="46"/>
      <c r="M569" s="91">
        <v>3</v>
      </c>
      <c r="N569" s="92">
        <v>1.1300000000000001</v>
      </c>
      <c r="O569" s="92">
        <v>0.03</v>
      </c>
    </row>
    <row r="570" spans="2:15" ht="12.75" customHeight="1"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93">
        <v>12.030000000000001</v>
      </c>
    </row>
    <row r="571" spans="2:15" ht="12.75" customHeight="1">
      <c r="B571" s="46"/>
      <c r="C571" s="46"/>
      <c r="D571" s="391" t="s">
        <v>300</v>
      </c>
      <c r="E571" s="391"/>
      <c r="F571" s="391"/>
      <c r="G571" s="391"/>
      <c r="H571" s="391"/>
      <c r="I571" s="391"/>
      <c r="J571" s="391"/>
      <c r="K571" s="46"/>
      <c r="L571" s="46"/>
      <c r="M571" s="46"/>
      <c r="N571" s="46"/>
      <c r="O571" s="46"/>
    </row>
    <row r="572" spans="2:15" ht="12.75" customHeight="1">
      <c r="B572" s="392" t="s">
        <v>315</v>
      </c>
      <c r="C572" s="392"/>
      <c r="D572" s="393" t="s">
        <v>316</v>
      </c>
      <c r="E572" s="393"/>
      <c r="F572" s="393"/>
      <c r="G572" s="393"/>
      <c r="H572" s="393"/>
      <c r="I572" s="393"/>
      <c r="J572" s="393"/>
      <c r="K572" s="90" t="s">
        <v>22</v>
      </c>
      <c r="L572" s="46"/>
      <c r="M572" s="91">
        <v>0.1</v>
      </c>
      <c r="N572" s="92">
        <v>21.6</v>
      </c>
      <c r="O572" s="92">
        <v>2.16</v>
      </c>
    </row>
    <row r="573" spans="2:15" ht="12.75" customHeight="1"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93">
        <v>2.16</v>
      </c>
    </row>
    <row r="574" spans="2:15" ht="12.75" customHeight="1"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</row>
    <row r="575" spans="2:15" ht="12.75" customHeight="1">
      <c r="B575" s="394" t="s">
        <v>203</v>
      </c>
      <c r="C575" s="394"/>
      <c r="D575" s="396" t="s">
        <v>595</v>
      </c>
      <c r="E575" s="396"/>
      <c r="F575" s="396"/>
      <c r="G575" s="395" t="s">
        <v>594</v>
      </c>
      <c r="H575" s="395"/>
      <c r="I575" s="395"/>
      <c r="J575" s="395"/>
      <c r="K575" s="395"/>
      <c r="L575" s="395"/>
      <c r="M575" s="395"/>
      <c r="N575" s="395"/>
      <c r="O575" s="395"/>
    </row>
    <row r="576" spans="2:15" ht="12.75" customHeight="1">
      <c r="B576" s="392" t="s">
        <v>204</v>
      </c>
      <c r="C576" s="392"/>
      <c r="D576" s="396" t="s">
        <v>294</v>
      </c>
      <c r="E576" s="396"/>
      <c r="F576" s="85" t="s">
        <v>206</v>
      </c>
      <c r="G576" s="86">
        <v>192</v>
      </c>
      <c r="H576" s="85" t="s">
        <v>207</v>
      </c>
      <c r="I576" s="397">
        <v>192</v>
      </c>
      <c r="J576" s="397"/>
      <c r="K576" s="398" t="s">
        <v>295</v>
      </c>
      <c r="L576" s="398"/>
      <c r="M576" s="398"/>
      <c r="N576" s="398"/>
      <c r="O576" s="87">
        <v>41.52</v>
      </c>
    </row>
    <row r="577" spans="2:15" ht="12.75" customHeight="1"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</row>
    <row r="578" spans="2:15" ht="12.75" customHeight="1">
      <c r="B578" s="396" t="s">
        <v>209</v>
      </c>
      <c r="C578" s="396"/>
      <c r="D578" s="396" t="s">
        <v>210</v>
      </c>
      <c r="E578" s="396"/>
      <c r="F578" s="396"/>
      <c r="G578" s="396"/>
      <c r="H578" s="396"/>
      <c r="I578" s="396"/>
      <c r="J578" s="396"/>
      <c r="K578" s="88" t="s">
        <v>211</v>
      </c>
      <c r="L578" s="89" t="s">
        <v>212</v>
      </c>
      <c r="M578" s="89" t="s">
        <v>213</v>
      </c>
      <c r="N578" s="89" t="s">
        <v>214</v>
      </c>
      <c r="O578" s="89" t="s">
        <v>215</v>
      </c>
    </row>
    <row r="579" spans="2:15" ht="12.75" customHeight="1">
      <c r="B579" s="46"/>
      <c r="C579" s="46"/>
      <c r="D579" s="391" t="s">
        <v>216</v>
      </c>
      <c r="E579" s="391"/>
      <c r="F579" s="391"/>
      <c r="G579" s="391"/>
      <c r="H579" s="391"/>
      <c r="I579" s="391"/>
      <c r="J579" s="391"/>
      <c r="K579" s="46"/>
      <c r="L579" s="46"/>
      <c r="M579" s="46"/>
      <c r="N579" s="46"/>
      <c r="O579" s="46"/>
    </row>
    <row r="580" spans="2:15" ht="12.75" customHeight="1">
      <c r="B580" s="392" t="s">
        <v>280</v>
      </c>
      <c r="C580" s="392"/>
      <c r="D580" s="393" t="s">
        <v>281</v>
      </c>
      <c r="E580" s="393"/>
      <c r="F580" s="393"/>
      <c r="G580" s="393"/>
      <c r="H580" s="393"/>
      <c r="I580" s="393"/>
      <c r="J580" s="393"/>
      <c r="K580" s="90" t="s">
        <v>219</v>
      </c>
      <c r="L580" s="91">
        <v>0.5</v>
      </c>
      <c r="M580" s="91">
        <v>2.0800000000000003E-2</v>
      </c>
      <c r="N580" s="92">
        <v>36.39</v>
      </c>
      <c r="O580" s="92">
        <v>0.76</v>
      </c>
    </row>
    <row r="581" spans="2:15" ht="12.75" customHeight="1">
      <c r="B581" s="392" t="s">
        <v>217</v>
      </c>
      <c r="C581" s="392"/>
      <c r="D581" s="393" t="s">
        <v>218</v>
      </c>
      <c r="E581" s="393"/>
      <c r="F581" s="393"/>
      <c r="G581" s="393"/>
      <c r="H581" s="393"/>
      <c r="I581" s="393"/>
      <c r="J581" s="393"/>
      <c r="K581" s="90" t="s">
        <v>219</v>
      </c>
      <c r="L581" s="91">
        <v>1</v>
      </c>
      <c r="M581" s="91">
        <v>4.1700000000000001E-2</v>
      </c>
      <c r="N581" s="92">
        <v>22.490000000000002</v>
      </c>
      <c r="O581" s="92">
        <v>0.94000000000000006</v>
      </c>
    </row>
    <row r="582" spans="2:15" ht="12.75" customHeight="1">
      <c r="B582" s="392" t="s">
        <v>220</v>
      </c>
      <c r="C582" s="392"/>
      <c r="D582" s="393" t="s">
        <v>221</v>
      </c>
      <c r="E582" s="393"/>
      <c r="F582" s="393"/>
      <c r="G582" s="393"/>
      <c r="H582" s="393"/>
      <c r="I582" s="393"/>
      <c r="J582" s="393"/>
      <c r="K582" s="90" t="s">
        <v>219</v>
      </c>
      <c r="L582" s="91">
        <v>1</v>
      </c>
      <c r="M582" s="91">
        <v>4.1700000000000001E-2</v>
      </c>
      <c r="N582" s="92">
        <v>20.32</v>
      </c>
      <c r="O582" s="92">
        <v>0.85</v>
      </c>
    </row>
    <row r="583" spans="2:15" ht="12.75" customHeight="1"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93">
        <v>2.5500000000000003</v>
      </c>
    </row>
    <row r="584" spans="2:15" ht="12.75" customHeight="1">
      <c r="B584" s="46"/>
      <c r="C584" s="46"/>
      <c r="D584" s="391" t="s">
        <v>222</v>
      </c>
      <c r="E584" s="391"/>
      <c r="F584" s="391"/>
      <c r="G584" s="391"/>
      <c r="H584" s="391"/>
      <c r="I584" s="391"/>
      <c r="J584" s="391"/>
      <c r="K584" s="46"/>
      <c r="L584" s="46"/>
      <c r="M584" s="46"/>
      <c r="N584" s="46"/>
      <c r="O584" s="46"/>
    </row>
    <row r="585" spans="2:15" ht="12.75" customHeight="1">
      <c r="B585" s="392" t="s">
        <v>309</v>
      </c>
      <c r="C585" s="392"/>
      <c r="D585" s="393" t="s">
        <v>310</v>
      </c>
      <c r="E585" s="393"/>
      <c r="F585" s="393"/>
      <c r="G585" s="393"/>
      <c r="H585" s="393"/>
      <c r="I585" s="393"/>
      <c r="J585" s="393"/>
      <c r="K585" s="90" t="s">
        <v>242</v>
      </c>
      <c r="L585" s="91">
        <v>1</v>
      </c>
      <c r="M585" s="91">
        <v>4.1700000000000001E-2</v>
      </c>
      <c r="N585" s="92">
        <v>24.93</v>
      </c>
      <c r="O585" s="92">
        <v>1.04</v>
      </c>
    </row>
    <row r="586" spans="2:15" ht="12.75" customHeight="1">
      <c r="B586" s="392" t="s">
        <v>284</v>
      </c>
      <c r="C586" s="392"/>
      <c r="D586" s="393" t="s">
        <v>285</v>
      </c>
      <c r="E586" s="393"/>
      <c r="F586" s="393"/>
      <c r="G586" s="393"/>
      <c r="H586" s="393"/>
      <c r="I586" s="393"/>
      <c r="J586" s="393"/>
      <c r="K586" s="90" t="s">
        <v>242</v>
      </c>
      <c r="L586" s="91">
        <v>2</v>
      </c>
      <c r="M586" s="91">
        <v>8.3299999999999999E-2</v>
      </c>
      <c r="N586" s="92">
        <v>400.33</v>
      </c>
      <c r="O586" s="92">
        <v>33.35</v>
      </c>
    </row>
    <row r="587" spans="2:15" ht="12.75" customHeight="1">
      <c r="B587" s="392" t="s">
        <v>296</v>
      </c>
      <c r="C587" s="392"/>
      <c r="D587" s="393" t="s">
        <v>297</v>
      </c>
      <c r="E587" s="393"/>
      <c r="F587" s="393"/>
      <c r="G587" s="393"/>
      <c r="H587" s="393"/>
      <c r="I587" s="393"/>
      <c r="J587" s="393"/>
      <c r="K587" s="90" t="s">
        <v>242</v>
      </c>
      <c r="L587" s="91">
        <v>0.2</v>
      </c>
      <c r="M587" s="91">
        <v>8.3000000000000001E-3</v>
      </c>
      <c r="N587" s="92">
        <v>542.28</v>
      </c>
      <c r="O587" s="92">
        <v>4.5</v>
      </c>
    </row>
    <row r="588" spans="2:15" ht="12.75" customHeight="1">
      <c r="B588" s="392" t="s">
        <v>223</v>
      </c>
      <c r="C588" s="392"/>
      <c r="D588" s="393" t="s">
        <v>224</v>
      </c>
      <c r="E588" s="393"/>
      <c r="F588" s="393"/>
      <c r="G588" s="393"/>
      <c r="H588" s="393"/>
      <c r="I588" s="393"/>
      <c r="J588" s="393"/>
      <c r="K588" s="90" t="s">
        <v>225</v>
      </c>
      <c r="L588" s="46"/>
      <c r="M588" s="91">
        <v>3</v>
      </c>
      <c r="N588" s="92">
        <v>2.5500000000000003</v>
      </c>
      <c r="O588" s="92">
        <v>0.08</v>
      </c>
    </row>
    <row r="589" spans="2:15" ht="12.75" customHeight="1"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93">
        <v>38.97</v>
      </c>
    </row>
    <row r="590" spans="2:15" ht="12.75" customHeight="1"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</row>
    <row r="591" spans="2:15" ht="12.75" customHeight="1">
      <c r="B591" s="394" t="s">
        <v>203</v>
      </c>
      <c r="C591" s="394"/>
      <c r="D591" s="396" t="s">
        <v>672</v>
      </c>
      <c r="E591" s="396"/>
      <c r="F591" s="396"/>
      <c r="G591" s="395" t="s">
        <v>49</v>
      </c>
      <c r="H591" s="395"/>
      <c r="I591" s="395"/>
      <c r="J591" s="395"/>
      <c r="K591" s="395"/>
      <c r="L591" s="395"/>
      <c r="M591" s="395"/>
      <c r="N591" s="395"/>
      <c r="O591" s="395"/>
    </row>
    <row r="592" spans="2:15" ht="12.75" customHeight="1">
      <c r="B592" s="392" t="s">
        <v>204</v>
      </c>
      <c r="C592" s="392"/>
      <c r="D592" s="396" t="s">
        <v>294</v>
      </c>
      <c r="E592" s="396"/>
      <c r="F592" s="85" t="s">
        <v>206</v>
      </c>
      <c r="G592" s="86">
        <v>266.66669999999999</v>
      </c>
      <c r="H592" s="85" t="s">
        <v>207</v>
      </c>
      <c r="I592" s="397">
        <v>266.66669999999999</v>
      </c>
      <c r="J592" s="397"/>
      <c r="K592" s="398" t="s">
        <v>295</v>
      </c>
      <c r="L592" s="398"/>
      <c r="M592" s="398"/>
      <c r="N592" s="398"/>
      <c r="O592" s="87">
        <v>18.71</v>
      </c>
    </row>
    <row r="593" spans="2:15" ht="12.75" customHeight="1"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</row>
    <row r="594" spans="2:15" ht="12.75" customHeight="1">
      <c r="B594" s="396" t="s">
        <v>209</v>
      </c>
      <c r="C594" s="396"/>
      <c r="D594" s="396" t="s">
        <v>210</v>
      </c>
      <c r="E594" s="396"/>
      <c r="F594" s="396"/>
      <c r="G594" s="396"/>
      <c r="H594" s="396"/>
      <c r="I594" s="396"/>
      <c r="J594" s="396"/>
      <c r="K594" s="88" t="s">
        <v>211</v>
      </c>
      <c r="L594" s="89" t="s">
        <v>212</v>
      </c>
      <c r="M594" s="89" t="s">
        <v>213</v>
      </c>
      <c r="N594" s="89" t="s">
        <v>214</v>
      </c>
      <c r="O594" s="89" t="s">
        <v>215</v>
      </c>
    </row>
    <row r="595" spans="2:15" ht="12.75" customHeight="1">
      <c r="B595" s="46"/>
      <c r="C595" s="46"/>
      <c r="D595" s="391" t="s">
        <v>216</v>
      </c>
      <c r="E595" s="391"/>
      <c r="F595" s="391"/>
      <c r="G595" s="391"/>
      <c r="H595" s="391"/>
      <c r="I595" s="391"/>
      <c r="J595" s="391"/>
      <c r="K595" s="46"/>
      <c r="L595" s="46"/>
      <c r="M595" s="46"/>
      <c r="N595" s="46"/>
      <c r="O595" s="46"/>
    </row>
    <row r="596" spans="2:15" ht="12.75" customHeight="1">
      <c r="B596" s="392" t="s">
        <v>280</v>
      </c>
      <c r="C596" s="392"/>
      <c r="D596" s="393" t="s">
        <v>281</v>
      </c>
      <c r="E596" s="393"/>
      <c r="F596" s="393"/>
      <c r="G596" s="393"/>
      <c r="H596" s="393"/>
      <c r="I596" s="393"/>
      <c r="J596" s="393"/>
      <c r="K596" s="90" t="s">
        <v>219</v>
      </c>
      <c r="L596" s="91">
        <v>0.5</v>
      </c>
      <c r="M596" s="91">
        <v>1.4999999999999999E-2</v>
      </c>
      <c r="N596" s="92">
        <v>36.39</v>
      </c>
      <c r="O596" s="92">
        <v>0.55000000000000004</v>
      </c>
    </row>
    <row r="597" spans="2:15" ht="12.75" customHeight="1">
      <c r="B597" s="392" t="s">
        <v>217</v>
      </c>
      <c r="C597" s="392"/>
      <c r="D597" s="393" t="s">
        <v>218</v>
      </c>
      <c r="E597" s="393"/>
      <c r="F597" s="393"/>
      <c r="G597" s="393"/>
      <c r="H597" s="393"/>
      <c r="I597" s="393"/>
      <c r="J597" s="393"/>
      <c r="K597" s="90" t="s">
        <v>219</v>
      </c>
      <c r="L597" s="91">
        <v>1</v>
      </c>
      <c r="M597" s="91">
        <v>0.03</v>
      </c>
      <c r="N597" s="92">
        <v>22.490000000000002</v>
      </c>
      <c r="O597" s="92">
        <v>0.67</v>
      </c>
    </row>
    <row r="598" spans="2:15" ht="12.75" customHeight="1">
      <c r="B598" s="392" t="s">
        <v>220</v>
      </c>
      <c r="C598" s="392"/>
      <c r="D598" s="393" t="s">
        <v>221</v>
      </c>
      <c r="E598" s="393"/>
      <c r="F598" s="393"/>
      <c r="G598" s="393"/>
      <c r="H598" s="393"/>
      <c r="I598" s="393"/>
      <c r="J598" s="393"/>
      <c r="K598" s="90" t="s">
        <v>219</v>
      </c>
      <c r="L598" s="91">
        <v>1</v>
      </c>
      <c r="M598" s="91">
        <v>0.03</v>
      </c>
      <c r="N598" s="92">
        <v>20.32</v>
      </c>
      <c r="O598" s="92">
        <v>0.61</v>
      </c>
    </row>
    <row r="599" spans="2:15" ht="12.75" customHeight="1"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93">
        <v>1.83</v>
      </c>
    </row>
    <row r="600" spans="2:15" ht="12.75" customHeight="1">
      <c r="B600" s="46"/>
      <c r="C600" s="46"/>
      <c r="D600" s="391" t="s">
        <v>222</v>
      </c>
      <c r="E600" s="391"/>
      <c r="F600" s="391"/>
      <c r="G600" s="391"/>
      <c r="H600" s="391"/>
      <c r="I600" s="391"/>
      <c r="J600" s="391"/>
      <c r="K600" s="46"/>
      <c r="L600" s="46"/>
      <c r="M600" s="46"/>
      <c r="N600" s="46"/>
      <c r="O600" s="46"/>
    </row>
    <row r="601" spans="2:15" ht="12.75" customHeight="1">
      <c r="B601" s="392" t="s">
        <v>309</v>
      </c>
      <c r="C601" s="392"/>
      <c r="D601" s="393" t="s">
        <v>310</v>
      </c>
      <c r="E601" s="393"/>
      <c r="F601" s="393"/>
      <c r="G601" s="393"/>
      <c r="H601" s="393"/>
      <c r="I601" s="393"/>
      <c r="J601" s="393"/>
      <c r="K601" s="90" t="s">
        <v>242</v>
      </c>
      <c r="L601" s="91">
        <v>1</v>
      </c>
      <c r="M601" s="91">
        <v>0.03</v>
      </c>
      <c r="N601" s="92">
        <v>24.93</v>
      </c>
      <c r="O601" s="92">
        <v>0.75</v>
      </c>
    </row>
    <row r="602" spans="2:15" ht="12.75" customHeight="1">
      <c r="B602" s="392" t="s">
        <v>284</v>
      </c>
      <c r="C602" s="392"/>
      <c r="D602" s="393" t="s">
        <v>285</v>
      </c>
      <c r="E602" s="393"/>
      <c r="F602" s="393"/>
      <c r="G602" s="393"/>
      <c r="H602" s="393"/>
      <c r="I602" s="393"/>
      <c r="J602" s="393"/>
      <c r="K602" s="90" t="s">
        <v>242</v>
      </c>
      <c r="L602" s="91">
        <v>1</v>
      </c>
      <c r="M602" s="91">
        <v>0.03</v>
      </c>
      <c r="N602" s="92">
        <v>400.33</v>
      </c>
      <c r="O602" s="92">
        <v>12.01</v>
      </c>
    </row>
    <row r="603" spans="2:15" ht="12.75" customHeight="1">
      <c r="B603" s="392" t="s">
        <v>296</v>
      </c>
      <c r="C603" s="392"/>
      <c r="D603" s="393" t="s">
        <v>297</v>
      </c>
      <c r="E603" s="393"/>
      <c r="F603" s="393"/>
      <c r="G603" s="393"/>
      <c r="H603" s="393"/>
      <c r="I603" s="393"/>
      <c r="J603" s="393"/>
      <c r="K603" s="90" t="s">
        <v>242</v>
      </c>
      <c r="L603" s="91">
        <v>0.25</v>
      </c>
      <c r="M603" s="91">
        <v>7.4999999999999997E-3</v>
      </c>
      <c r="N603" s="92">
        <v>542.28</v>
      </c>
      <c r="O603" s="92">
        <v>4.07</v>
      </c>
    </row>
    <row r="604" spans="2:15" ht="12.75" customHeight="1">
      <c r="B604" s="392" t="s">
        <v>223</v>
      </c>
      <c r="C604" s="392"/>
      <c r="D604" s="393" t="s">
        <v>224</v>
      </c>
      <c r="E604" s="393"/>
      <c r="F604" s="393"/>
      <c r="G604" s="393"/>
      <c r="H604" s="393"/>
      <c r="I604" s="393"/>
      <c r="J604" s="393"/>
      <c r="K604" s="90" t="s">
        <v>225</v>
      </c>
      <c r="L604" s="46"/>
      <c r="M604" s="91">
        <v>3</v>
      </c>
      <c r="N604" s="92">
        <v>1.83</v>
      </c>
      <c r="O604" s="92">
        <v>0.05</v>
      </c>
    </row>
    <row r="605" spans="2:15" ht="12.75" customHeight="1"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93">
        <v>16.88</v>
      </c>
    </row>
    <row r="606" spans="2:15" ht="12.75" customHeight="1"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</row>
    <row r="607" spans="2:15" ht="12.75" customHeight="1">
      <c r="B607" s="394" t="s">
        <v>203</v>
      </c>
      <c r="C607" s="394"/>
      <c r="D607" s="396" t="s">
        <v>540</v>
      </c>
      <c r="E607" s="396"/>
      <c r="F607" s="396"/>
      <c r="G607" s="395" t="s">
        <v>716</v>
      </c>
      <c r="H607" s="395"/>
      <c r="I607" s="395"/>
      <c r="J607" s="395"/>
      <c r="K607" s="395"/>
      <c r="L607" s="395"/>
      <c r="M607" s="395"/>
      <c r="N607" s="395"/>
      <c r="O607" s="395"/>
    </row>
    <row r="608" spans="2:15" ht="12.75" customHeight="1">
      <c r="B608" s="392" t="s">
        <v>204</v>
      </c>
      <c r="C608" s="392"/>
      <c r="D608" s="396" t="s">
        <v>317</v>
      </c>
      <c r="E608" s="396"/>
      <c r="F608" s="85" t="s">
        <v>206</v>
      </c>
      <c r="G608" s="86">
        <v>1100</v>
      </c>
      <c r="H608" s="85" t="s">
        <v>207</v>
      </c>
      <c r="I608" s="397">
        <v>1100</v>
      </c>
      <c r="J608" s="397"/>
      <c r="K608" s="398" t="s">
        <v>318</v>
      </c>
      <c r="L608" s="398"/>
      <c r="M608" s="398"/>
      <c r="N608" s="398"/>
      <c r="O608" s="87">
        <v>12.3</v>
      </c>
    </row>
    <row r="609" spans="2:15" ht="12.75" customHeight="1"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</row>
    <row r="610" spans="2:15" ht="12.75" customHeight="1">
      <c r="B610" s="396" t="s">
        <v>209</v>
      </c>
      <c r="C610" s="396"/>
      <c r="D610" s="396" t="s">
        <v>210</v>
      </c>
      <c r="E610" s="396"/>
      <c r="F610" s="396"/>
      <c r="G610" s="396"/>
      <c r="H610" s="396"/>
      <c r="I610" s="396"/>
      <c r="J610" s="396"/>
      <c r="K610" s="88" t="s">
        <v>211</v>
      </c>
      <c r="L610" s="89" t="s">
        <v>212</v>
      </c>
      <c r="M610" s="89" t="s">
        <v>213</v>
      </c>
      <c r="N610" s="89" t="s">
        <v>214</v>
      </c>
      <c r="O610" s="89" t="s">
        <v>215</v>
      </c>
    </row>
    <row r="611" spans="2:15" ht="12.75" customHeight="1">
      <c r="B611" s="46"/>
      <c r="C611" s="46"/>
      <c r="D611" s="391" t="s">
        <v>216</v>
      </c>
      <c r="E611" s="391"/>
      <c r="F611" s="391"/>
      <c r="G611" s="391"/>
      <c r="H611" s="391"/>
      <c r="I611" s="391"/>
      <c r="J611" s="391"/>
      <c r="K611" s="46"/>
      <c r="L611" s="46"/>
      <c r="M611" s="46"/>
      <c r="N611" s="46"/>
      <c r="O611" s="46"/>
    </row>
    <row r="612" spans="2:15" ht="12.75" customHeight="1">
      <c r="B612" s="392" t="s">
        <v>280</v>
      </c>
      <c r="C612" s="392"/>
      <c r="D612" s="393" t="s">
        <v>281</v>
      </c>
      <c r="E612" s="393"/>
      <c r="F612" s="393"/>
      <c r="G612" s="393"/>
      <c r="H612" s="393"/>
      <c r="I612" s="393"/>
      <c r="J612" s="393"/>
      <c r="K612" s="90" t="s">
        <v>219</v>
      </c>
      <c r="L612" s="91">
        <v>0.2</v>
      </c>
      <c r="M612" s="91">
        <v>1.5E-3</v>
      </c>
      <c r="N612" s="92">
        <v>36.39</v>
      </c>
      <c r="O612" s="92">
        <v>0.05</v>
      </c>
    </row>
    <row r="613" spans="2:15" ht="12.75" customHeight="1">
      <c r="B613" s="392" t="s">
        <v>217</v>
      </c>
      <c r="C613" s="392"/>
      <c r="D613" s="393" t="s">
        <v>218</v>
      </c>
      <c r="E613" s="393"/>
      <c r="F613" s="393"/>
      <c r="G613" s="393"/>
      <c r="H613" s="393"/>
      <c r="I613" s="393"/>
      <c r="J613" s="393"/>
      <c r="K613" s="90" t="s">
        <v>219</v>
      </c>
      <c r="L613" s="91">
        <v>2</v>
      </c>
      <c r="M613" s="91">
        <v>1.4499999999999999E-2</v>
      </c>
      <c r="N613" s="92">
        <v>22.490000000000002</v>
      </c>
      <c r="O613" s="92">
        <v>0.33</v>
      </c>
    </row>
    <row r="614" spans="2:15" ht="12.75" customHeight="1">
      <c r="B614" s="392" t="s">
        <v>220</v>
      </c>
      <c r="C614" s="392"/>
      <c r="D614" s="393" t="s">
        <v>221</v>
      </c>
      <c r="E614" s="393"/>
      <c r="F614" s="393"/>
      <c r="G614" s="393"/>
      <c r="H614" s="393"/>
      <c r="I614" s="393"/>
      <c r="J614" s="393"/>
      <c r="K614" s="90" t="s">
        <v>219</v>
      </c>
      <c r="L614" s="91">
        <v>8</v>
      </c>
      <c r="M614" s="91">
        <v>5.8200000000000002E-2</v>
      </c>
      <c r="N614" s="92">
        <v>20.32</v>
      </c>
      <c r="O614" s="92">
        <v>1.18</v>
      </c>
    </row>
    <row r="615" spans="2:15" ht="12.75" customHeight="1"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93">
        <v>1.56</v>
      </c>
    </row>
    <row r="616" spans="2:15" ht="12.75" customHeight="1">
      <c r="B616" s="46"/>
      <c r="C616" s="46"/>
      <c r="D616" s="391" t="s">
        <v>231</v>
      </c>
      <c r="E616" s="391"/>
      <c r="F616" s="391"/>
      <c r="G616" s="391"/>
      <c r="H616" s="391"/>
      <c r="I616" s="391"/>
      <c r="J616" s="391"/>
      <c r="K616" s="46"/>
      <c r="L616" s="46"/>
      <c r="M616" s="46"/>
      <c r="N616" s="46"/>
      <c r="O616" s="46"/>
    </row>
    <row r="617" spans="2:15" ht="12.75" customHeight="1">
      <c r="B617" s="392" t="s">
        <v>325</v>
      </c>
      <c r="C617" s="392"/>
      <c r="D617" s="393" t="s">
        <v>326</v>
      </c>
      <c r="E617" s="393"/>
      <c r="F617" s="393"/>
      <c r="G617" s="393"/>
      <c r="H617" s="393"/>
      <c r="I617" s="393"/>
      <c r="J617" s="393"/>
      <c r="K617" s="90" t="s">
        <v>39</v>
      </c>
      <c r="L617" s="46"/>
      <c r="M617" s="91">
        <v>1.1500000000000001</v>
      </c>
      <c r="N617" s="92">
        <v>8.5299999999999994</v>
      </c>
      <c r="O617" s="92">
        <v>9.81</v>
      </c>
    </row>
    <row r="618" spans="2:15" ht="12.75" customHeight="1">
      <c r="B618" s="392" t="s">
        <v>327</v>
      </c>
      <c r="C618" s="392"/>
      <c r="D618" s="393" t="s">
        <v>328</v>
      </c>
      <c r="E618" s="393"/>
      <c r="F618" s="393"/>
      <c r="G618" s="393"/>
      <c r="H618" s="393"/>
      <c r="I618" s="393"/>
      <c r="J618" s="393"/>
      <c r="K618" s="90" t="s">
        <v>329</v>
      </c>
      <c r="L618" s="46"/>
      <c r="M618" s="91">
        <v>5</v>
      </c>
      <c r="N618" s="92">
        <v>9.81</v>
      </c>
      <c r="O618" s="92">
        <v>0.49</v>
      </c>
    </row>
    <row r="619" spans="2:15" ht="12.75" customHeight="1"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93">
        <v>10.3</v>
      </c>
    </row>
    <row r="620" spans="2:15" ht="12.75" customHeight="1">
      <c r="B620" s="46"/>
      <c r="C620" s="46"/>
      <c r="D620" s="391" t="s">
        <v>222</v>
      </c>
      <c r="E620" s="391"/>
      <c r="F620" s="391"/>
      <c r="G620" s="391"/>
      <c r="H620" s="391"/>
      <c r="I620" s="391"/>
      <c r="J620" s="391"/>
      <c r="K620" s="46"/>
      <c r="L620" s="46"/>
      <c r="M620" s="46"/>
      <c r="N620" s="46"/>
      <c r="O620" s="46"/>
    </row>
    <row r="621" spans="2:15" ht="12.75" customHeight="1">
      <c r="B621" s="392" t="s">
        <v>330</v>
      </c>
      <c r="C621" s="392"/>
      <c r="D621" s="393" t="s">
        <v>331</v>
      </c>
      <c r="E621" s="393"/>
      <c r="F621" s="393"/>
      <c r="G621" s="393"/>
      <c r="H621" s="393"/>
      <c r="I621" s="393"/>
      <c r="J621" s="393"/>
      <c r="K621" s="90" t="s">
        <v>242</v>
      </c>
      <c r="L621" s="91">
        <v>0.25</v>
      </c>
      <c r="M621" s="91">
        <v>1.8E-3</v>
      </c>
      <c r="N621" s="92">
        <v>216.79</v>
      </c>
      <c r="O621" s="92">
        <v>0.39</v>
      </c>
    </row>
    <row r="622" spans="2:15" ht="12.75" customHeight="1">
      <c r="B622" s="392" t="s">
        <v>223</v>
      </c>
      <c r="C622" s="392"/>
      <c r="D622" s="393" t="s">
        <v>224</v>
      </c>
      <c r="E622" s="393"/>
      <c r="F622" s="393"/>
      <c r="G622" s="393"/>
      <c r="H622" s="393"/>
      <c r="I622" s="393"/>
      <c r="J622" s="393"/>
      <c r="K622" s="90" t="s">
        <v>225</v>
      </c>
      <c r="L622" s="46"/>
      <c r="M622" s="91">
        <v>3</v>
      </c>
      <c r="N622" s="92">
        <v>1.56</v>
      </c>
      <c r="O622" s="92">
        <v>0.05</v>
      </c>
    </row>
    <row r="623" spans="2:15" ht="12.75" customHeight="1"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93">
        <v>0.44</v>
      </c>
    </row>
    <row r="624" spans="2:15" ht="12.75" customHeight="1"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</row>
    <row r="625" spans="2:15" ht="12.75" customHeight="1">
      <c r="B625" s="394" t="s">
        <v>203</v>
      </c>
      <c r="C625" s="394"/>
      <c r="D625" s="396" t="s">
        <v>543</v>
      </c>
      <c r="E625" s="396"/>
      <c r="F625" s="396"/>
      <c r="G625" s="395" t="s">
        <v>45</v>
      </c>
      <c r="H625" s="395"/>
      <c r="I625" s="395"/>
      <c r="J625" s="395"/>
      <c r="K625" s="395"/>
      <c r="L625" s="395"/>
      <c r="M625" s="395"/>
      <c r="N625" s="395"/>
      <c r="O625" s="395"/>
    </row>
    <row r="626" spans="2:15" ht="12.75" customHeight="1">
      <c r="B626" s="392" t="s">
        <v>204</v>
      </c>
      <c r="C626" s="392"/>
      <c r="D626" s="396" t="s">
        <v>294</v>
      </c>
      <c r="E626" s="396"/>
      <c r="F626" s="85" t="s">
        <v>206</v>
      </c>
      <c r="G626" s="86">
        <v>240</v>
      </c>
      <c r="H626" s="85" t="s">
        <v>207</v>
      </c>
      <c r="I626" s="397">
        <v>240</v>
      </c>
      <c r="J626" s="397"/>
      <c r="K626" s="398" t="s">
        <v>295</v>
      </c>
      <c r="L626" s="398"/>
      <c r="M626" s="398"/>
      <c r="N626" s="398"/>
      <c r="O626" s="87">
        <v>20.170000000000002</v>
      </c>
    </row>
    <row r="627" spans="2:15" ht="12.75" customHeight="1"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</row>
    <row r="628" spans="2:15" ht="12.75" customHeight="1">
      <c r="B628" s="396" t="s">
        <v>209</v>
      </c>
      <c r="C628" s="396"/>
      <c r="D628" s="396" t="s">
        <v>210</v>
      </c>
      <c r="E628" s="396"/>
      <c r="F628" s="396"/>
      <c r="G628" s="396"/>
      <c r="H628" s="396"/>
      <c r="I628" s="396"/>
      <c r="J628" s="396"/>
      <c r="K628" s="88" t="s">
        <v>211</v>
      </c>
      <c r="L628" s="89" t="s">
        <v>212</v>
      </c>
      <c r="M628" s="89" t="s">
        <v>213</v>
      </c>
      <c r="N628" s="89" t="s">
        <v>214</v>
      </c>
      <c r="O628" s="89" t="s">
        <v>215</v>
      </c>
    </row>
    <row r="629" spans="2:15" ht="12.75" customHeight="1">
      <c r="B629" s="46"/>
      <c r="C629" s="46"/>
      <c r="D629" s="391" t="s">
        <v>216</v>
      </c>
      <c r="E629" s="391"/>
      <c r="F629" s="391"/>
      <c r="G629" s="391"/>
      <c r="H629" s="391"/>
      <c r="I629" s="391"/>
      <c r="J629" s="391"/>
      <c r="K629" s="46"/>
      <c r="L629" s="46"/>
      <c r="M629" s="46"/>
      <c r="N629" s="46"/>
      <c r="O629" s="46"/>
    </row>
    <row r="630" spans="2:15" ht="12.75" customHeight="1">
      <c r="B630" s="392" t="s">
        <v>280</v>
      </c>
      <c r="C630" s="392"/>
      <c r="D630" s="393" t="s">
        <v>281</v>
      </c>
      <c r="E630" s="393"/>
      <c r="F630" s="393"/>
      <c r="G630" s="393"/>
      <c r="H630" s="393"/>
      <c r="I630" s="393"/>
      <c r="J630" s="393"/>
      <c r="K630" s="90" t="s">
        <v>219</v>
      </c>
      <c r="L630" s="91">
        <v>0.2</v>
      </c>
      <c r="M630" s="91">
        <v>6.7000000000000002E-3</v>
      </c>
      <c r="N630" s="92">
        <v>36.39</v>
      </c>
      <c r="O630" s="92">
        <v>0.24</v>
      </c>
    </row>
    <row r="631" spans="2:15" ht="12.75" customHeight="1">
      <c r="B631" s="392" t="s">
        <v>217</v>
      </c>
      <c r="C631" s="392"/>
      <c r="D631" s="393" t="s">
        <v>218</v>
      </c>
      <c r="E631" s="393"/>
      <c r="F631" s="393"/>
      <c r="G631" s="393"/>
      <c r="H631" s="393"/>
      <c r="I631" s="393"/>
      <c r="J631" s="393"/>
      <c r="K631" s="90" t="s">
        <v>219</v>
      </c>
      <c r="L631" s="91">
        <v>1</v>
      </c>
      <c r="M631" s="91">
        <v>3.3300000000000003E-2</v>
      </c>
      <c r="N631" s="92">
        <v>22.490000000000002</v>
      </c>
      <c r="O631" s="92">
        <v>0.75</v>
      </c>
    </row>
    <row r="632" spans="2:15" ht="12.75" customHeight="1">
      <c r="B632" s="392" t="s">
        <v>220</v>
      </c>
      <c r="C632" s="392"/>
      <c r="D632" s="393" t="s">
        <v>221</v>
      </c>
      <c r="E632" s="393"/>
      <c r="F632" s="393"/>
      <c r="G632" s="393"/>
      <c r="H632" s="393"/>
      <c r="I632" s="393"/>
      <c r="J632" s="393"/>
      <c r="K632" s="90" t="s">
        <v>219</v>
      </c>
      <c r="L632" s="91">
        <v>1</v>
      </c>
      <c r="M632" s="91">
        <v>3.3300000000000003E-2</v>
      </c>
      <c r="N632" s="92">
        <v>20.32</v>
      </c>
      <c r="O632" s="92">
        <v>0.68</v>
      </c>
    </row>
    <row r="633" spans="2:15" ht="12.75" customHeight="1"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93">
        <v>1.67</v>
      </c>
    </row>
    <row r="634" spans="2:15" ht="12.75" customHeight="1">
      <c r="B634" s="46"/>
      <c r="C634" s="46"/>
      <c r="D634" s="391" t="s">
        <v>222</v>
      </c>
      <c r="E634" s="391"/>
      <c r="F634" s="391"/>
      <c r="G634" s="391"/>
      <c r="H634" s="391"/>
      <c r="I634" s="391"/>
      <c r="J634" s="391"/>
      <c r="K634" s="46"/>
      <c r="L634" s="46"/>
      <c r="M634" s="46"/>
      <c r="N634" s="46"/>
      <c r="O634" s="46"/>
    </row>
    <row r="635" spans="2:15" ht="12.75" customHeight="1">
      <c r="B635" s="392" t="s">
        <v>288</v>
      </c>
      <c r="C635" s="392"/>
      <c r="D635" s="393" t="s">
        <v>289</v>
      </c>
      <c r="E635" s="393"/>
      <c r="F635" s="393"/>
      <c r="G635" s="393"/>
      <c r="H635" s="393"/>
      <c r="I635" s="393"/>
      <c r="J635" s="393"/>
      <c r="K635" s="90" t="s">
        <v>242</v>
      </c>
      <c r="L635" s="91">
        <v>1</v>
      </c>
      <c r="M635" s="91">
        <v>3.3300000000000003E-2</v>
      </c>
      <c r="N635" s="92">
        <v>290.81</v>
      </c>
      <c r="O635" s="92">
        <v>9.68</v>
      </c>
    </row>
    <row r="636" spans="2:15" ht="12.75" customHeight="1">
      <c r="B636" s="392" t="s">
        <v>290</v>
      </c>
      <c r="C636" s="392"/>
      <c r="D636" s="394" t="s">
        <v>291</v>
      </c>
      <c r="E636" s="394"/>
      <c r="F636" s="394"/>
      <c r="G636" s="394"/>
      <c r="H636" s="394"/>
      <c r="I636" s="394"/>
      <c r="J636" s="394"/>
      <c r="K636" s="90" t="s">
        <v>242</v>
      </c>
      <c r="L636" s="91">
        <v>1</v>
      </c>
      <c r="M636" s="91">
        <v>3.3300000000000003E-2</v>
      </c>
      <c r="N636" s="92">
        <v>198.36</v>
      </c>
      <c r="O636" s="92">
        <v>6.61</v>
      </c>
    </row>
    <row r="637" spans="2:15" ht="12.75" customHeight="1">
      <c r="B637" s="46"/>
      <c r="C637" s="46"/>
      <c r="D637" s="394"/>
      <c r="E637" s="394"/>
      <c r="F637" s="394"/>
      <c r="G637" s="394"/>
      <c r="H637" s="394"/>
      <c r="I637" s="394"/>
      <c r="J637" s="394"/>
      <c r="K637" s="46"/>
      <c r="L637" s="46"/>
      <c r="M637" s="46"/>
      <c r="N637" s="46"/>
      <c r="O637" s="46"/>
    </row>
    <row r="638" spans="2:15" ht="12.75" customHeight="1">
      <c r="B638" s="392" t="s">
        <v>223</v>
      </c>
      <c r="C638" s="392"/>
      <c r="D638" s="393" t="s">
        <v>224</v>
      </c>
      <c r="E638" s="393"/>
      <c r="F638" s="393"/>
      <c r="G638" s="393"/>
      <c r="H638" s="393"/>
      <c r="I638" s="393"/>
      <c r="J638" s="393"/>
      <c r="K638" s="90" t="s">
        <v>225</v>
      </c>
      <c r="L638" s="46"/>
      <c r="M638" s="91">
        <v>3</v>
      </c>
      <c r="N638" s="92">
        <v>1.67</v>
      </c>
      <c r="O638" s="92">
        <v>0.05</v>
      </c>
    </row>
    <row r="639" spans="2:15" ht="12.75" customHeight="1"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93">
        <v>16.34</v>
      </c>
    </row>
    <row r="640" spans="2:15" ht="12.75" customHeight="1">
      <c r="B640" s="46"/>
      <c r="C640" s="46"/>
      <c r="D640" s="391" t="s">
        <v>300</v>
      </c>
      <c r="E640" s="391"/>
      <c r="F640" s="391"/>
      <c r="G640" s="391"/>
      <c r="H640" s="391"/>
      <c r="I640" s="391"/>
      <c r="J640" s="391"/>
      <c r="K640" s="46"/>
      <c r="L640" s="46"/>
      <c r="M640" s="46"/>
      <c r="N640" s="46"/>
      <c r="O640" s="46"/>
    </row>
    <row r="641" spans="2:15" ht="12.75" customHeight="1">
      <c r="B641" s="392" t="s">
        <v>315</v>
      </c>
      <c r="C641" s="392"/>
      <c r="D641" s="393" t="s">
        <v>316</v>
      </c>
      <c r="E641" s="393"/>
      <c r="F641" s="393"/>
      <c r="G641" s="393"/>
      <c r="H641" s="393"/>
      <c r="I641" s="393"/>
      <c r="J641" s="393"/>
      <c r="K641" s="90" t="s">
        <v>22</v>
      </c>
      <c r="L641" s="46"/>
      <c r="M641" s="91">
        <v>0.1</v>
      </c>
      <c r="N641" s="92">
        <v>21.6</v>
      </c>
      <c r="O641" s="92">
        <v>2.16</v>
      </c>
    </row>
    <row r="642" spans="2:15" ht="12.75" customHeight="1"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93">
        <v>2.16</v>
      </c>
    </row>
    <row r="643" spans="2:15" ht="12.75" customHeight="1"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</row>
    <row r="644" spans="2:15" ht="12.75" customHeight="1">
      <c r="B644" s="394" t="s">
        <v>203</v>
      </c>
      <c r="C644" s="394"/>
      <c r="D644" s="396" t="s">
        <v>544</v>
      </c>
      <c r="E644" s="396"/>
      <c r="F644" s="396"/>
      <c r="G644" s="395" t="s">
        <v>46</v>
      </c>
      <c r="H644" s="395"/>
      <c r="I644" s="395"/>
      <c r="J644" s="395"/>
      <c r="K644" s="395"/>
      <c r="L644" s="395"/>
      <c r="M644" s="395"/>
      <c r="N644" s="395"/>
      <c r="O644" s="395"/>
    </row>
    <row r="645" spans="2:15" ht="12.75" customHeight="1">
      <c r="B645" s="392" t="s">
        <v>204</v>
      </c>
      <c r="C645" s="392"/>
      <c r="D645" s="396" t="s">
        <v>294</v>
      </c>
      <c r="E645" s="396"/>
      <c r="F645" s="85" t="s">
        <v>206</v>
      </c>
      <c r="G645" s="86">
        <v>888.88890000000004</v>
      </c>
      <c r="H645" s="85" t="s">
        <v>207</v>
      </c>
      <c r="I645" s="397">
        <v>888.88890000000004</v>
      </c>
      <c r="J645" s="397"/>
      <c r="K645" s="398" t="s">
        <v>295</v>
      </c>
      <c r="L645" s="398"/>
      <c r="M645" s="398"/>
      <c r="N645" s="398"/>
      <c r="O645" s="87">
        <v>5.14</v>
      </c>
    </row>
    <row r="646" spans="2:15" ht="12.75" customHeight="1"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</row>
    <row r="647" spans="2:15" ht="12.75" customHeight="1">
      <c r="B647" s="396" t="s">
        <v>209</v>
      </c>
      <c r="C647" s="396"/>
      <c r="D647" s="396" t="s">
        <v>210</v>
      </c>
      <c r="E647" s="396"/>
      <c r="F647" s="396"/>
      <c r="G647" s="396"/>
      <c r="H647" s="396"/>
      <c r="I647" s="396"/>
      <c r="J647" s="396"/>
      <c r="K647" s="88" t="s">
        <v>211</v>
      </c>
      <c r="L647" s="89" t="s">
        <v>212</v>
      </c>
      <c r="M647" s="89" t="s">
        <v>213</v>
      </c>
      <c r="N647" s="89" t="s">
        <v>214</v>
      </c>
      <c r="O647" s="89" t="s">
        <v>215</v>
      </c>
    </row>
    <row r="648" spans="2:15" ht="12.75" customHeight="1">
      <c r="B648" s="46"/>
      <c r="C648" s="46"/>
      <c r="D648" s="391" t="s">
        <v>216</v>
      </c>
      <c r="E648" s="391"/>
      <c r="F648" s="391"/>
      <c r="G648" s="391"/>
      <c r="H648" s="391"/>
      <c r="I648" s="391"/>
      <c r="J648" s="391"/>
      <c r="K648" s="46"/>
      <c r="L648" s="46"/>
      <c r="M648" s="46"/>
      <c r="N648" s="46"/>
      <c r="O648" s="46"/>
    </row>
    <row r="649" spans="2:15" ht="12.75" customHeight="1">
      <c r="B649" s="392" t="s">
        <v>280</v>
      </c>
      <c r="C649" s="392"/>
      <c r="D649" s="393" t="s">
        <v>281</v>
      </c>
      <c r="E649" s="393"/>
      <c r="F649" s="393"/>
      <c r="G649" s="393"/>
      <c r="H649" s="393"/>
      <c r="I649" s="393"/>
      <c r="J649" s="393"/>
      <c r="K649" s="90" t="s">
        <v>219</v>
      </c>
      <c r="L649" s="91">
        <v>0.2</v>
      </c>
      <c r="M649" s="91">
        <v>1.8E-3</v>
      </c>
      <c r="N649" s="92">
        <v>36.39</v>
      </c>
      <c r="O649" s="92">
        <v>7.0000000000000007E-2</v>
      </c>
    </row>
    <row r="650" spans="2:15" ht="12.75" customHeight="1">
      <c r="B650" s="392" t="s">
        <v>220</v>
      </c>
      <c r="C650" s="392"/>
      <c r="D650" s="393" t="s">
        <v>221</v>
      </c>
      <c r="E650" s="393"/>
      <c r="F650" s="393"/>
      <c r="G650" s="393"/>
      <c r="H650" s="393"/>
      <c r="I650" s="393"/>
      <c r="J650" s="393"/>
      <c r="K650" s="90" t="s">
        <v>219</v>
      </c>
      <c r="L650" s="91">
        <v>1</v>
      </c>
      <c r="M650" s="91">
        <v>9.0000000000000011E-3</v>
      </c>
      <c r="N650" s="92">
        <v>20.32</v>
      </c>
      <c r="O650" s="92">
        <v>0.18</v>
      </c>
    </row>
    <row r="651" spans="2:15" ht="12.75" customHeight="1"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93">
        <v>0.25</v>
      </c>
    </row>
    <row r="652" spans="2:15" ht="12.75" customHeight="1">
      <c r="B652" s="46"/>
      <c r="C652" s="46"/>
      <c r="D652" s="391" t="s">
        <v>222</v>
      </c>
      <c r="E652" s="391"/>
      <c r="F652" s="391"/>
      <c r="G652" s="391"/>
      <c r="H652" s="391"/>
      <c r="I652" s="391"/>
      <c r="J652" s="391"/>
      <c r="K652" s="46"/>
      <c r="L652" s="46"/>
      <c r="M652" s="46"/>
      <c r="N652" s="46"/>
      <c r="O652" s="46"/>
    </row>
    <row r="653" spans="2:15" ht="12.75" customHeight="1">
      <c r="B653" s="392" t="s">
        <v>296</v>
      </c>
      <c r="C653" s="392"/>
      <c r="D653" s="393" t="s">
        <v>297</v>
      </c>
      <c r="E653" s="393"/>
      <c r="F653" s="393"/>
      <c r="G653" s="393"/>
      <c r="H653" s="393"/>
      <c r="I653" s="393"/>
      <c r="J653" s="393"/>
      <c r="K653" s="90" t="s">
        <v>242</v>
      </c>
      <c r="L653" s="91">
        <v>1</v>
      </c>
      <c r="M653" s="91">
        <v>9.0000000000000011E-3</v>
      </c>
      <c r="N653" s="92">
        <v>542.28</v>
      </c>
      <c r="O653" s="92">
        <v>4.88</v>
      </c>
    </row>
    <row r="654" spans="2:15" ht="12.75" customHeight="1">
      <c r="B654" s="392" t="s">
        <v>223</v>
      </c>
      <c r="C654" s="392"/>
      <c r="D654" s="393" t="s">
        <v>224</v>
      </c>
      <c r="E654" s="393"/>
      <c r="F654" s="393"/>
      <c r="G654" s="393"/>
      <c r="H654" s="393"/>
      <c r="I654" s="393"/>
      <c r="J654" s="393"/>
      <c r="K654" s="90" t="s">
        <v>225</v>
      </c>
      <c r="L654" s="46"/>
      <c r="M654" s="91">
        <v>3</v>
      </c>
      <c r="N654" s="92">
        <v>0.25</v>
      </c>
      <c r="O654" s="92">
        <v>0.01</v>
      </c>
    </row>
    <row r="655" spans="2:15" ht="12.75" customHeight="1"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93">
        <v>4.8899999999999997</v>
      </c>
    </row>
    <row r="656" spans="2:15" ht="12.75" customHeight="1"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</row>
    <row r="657" spans="2:15" ht="12.75" customHeight="1">
      <c r="B657" s="394" t="s">
        <v>203</v>
      </c>
      <c r="C657" s="394"/>
      <c r="D657" s="396" t="s">
        <v>548</v>
      </c>
      <c r="E657" s="396"/>
      <c r="F657" s="396"/>
      <c r="G657" s="395" t="s">
        <v>596</v>
      </c>
      <c r="H657" s="395"/>
      <c r="I657" s="395"/>
      <c r="J657" s="395"/>
      <c r="K657" s="395"/>
      <c r="L657" s="395"/>
      <c r="M657" s="395"/>
      <c r="N657" s="395"/>
      <c r="O657" s="395"/>
    </row>
    <row r="658" spans="2:15" ht="12.75" customHeight="1">
      <c r="B658" s="392" t="s">
        <v>204</v>
      </c>
      <c r="C658" s="392"/>
      <c r="D658" s="396" t="s">
        <v>294</v>
      </c>
      <c r="E658" s="396"/>
      <c r="F658" s="85" t="s">
        <v>206</v>
      </c>
      <c r="G658" s="86">
        <v>20</v>
      </c>
      <c r="H658" s="85" t="s">
        <v>207</v>
      </c>
      <c r="I658" s="397">
        <v>20</v>
      </c>
      <c r="J658" s="397"/>
      <c r="K658" s="398" t="s">
        <v>295</v>
      </c>
      <c r="L658" s="398"/>
      <c r="M658" s="398"/>
      <c r="N658" s="398"/>
      <c r="O658" s="87">
        <v>327.99</v>
      </c>
    </row>
    <row r="659" spans="2:15" ht="12.75" customHeight="1"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</row>
    <row r="660" spans="2:15" ht="12.75" customHeight="1">
      <c r="B660" s="396" t="s">
        <v>209</v>
      </c>
      <c r="C660" s="396"/>
      <c r="D660" s="396" t="s">
        <v>210</v>
      </c>
      <c r="E660" s="396"/>
      <c r="F660" s="396"/>
      <c r="G660" s="396"/>
      <c r="H660" s="396"/>
      <c r="I660" s="396"/>
      <c r="J660" s="396"/>
      <c r="K660" s="88" t="s">
        <v>211</v>
      </c>
      <c r="L660" s="89" t="s">
        <v>212</v>
      </c>
      <c r="M660" s="89" t="s">
        <v>213</v>
      </c>
      <c r="N660" s="89" t="s">
        <v>214</v>
      </c>
      <c r="O660" s="89" t="s">
        <v>215</v>
      </c>
    </row>
    <row r="661" spans="2:15" ht="12.75" customHeight="1">
      <c r="B661" s="46"/>
      <c r="C661" s="46"/>
      <c r="D661" s="391" t="s">
        <v>216</v>
      </c>
      <c r="E661" s="391"/>
      <c r="F661" s="391"/>
      <c r="G661" s="391"/>
      <c r="H661" s="391"/>
      <c r="I661" s="391"/>
      <c r="J661" s="391"/>
      <c r="K661" s="46"/>
      <c r="L661" s="46"/>
      <c r="M661" s="46"/>
      <c r="N661" s="46"/>
      <c r="O661" s="46"/>
    </row>
    <row r="662" spans="2:15" ht="12.75" customHeight="1">
      <c r="B662" s="392" t="s">
        <v>280</v>
      </c>
      <c r="C662" s="392"/>
      <c r="D662" s="393" t="s">
        <v>281</v>
      </c>
      <c r="E662" s="393"/>
      <c r="F662" s="393"/>
      <c r="G662" s="393"/>
      <c r="H662" s="393"/>
      <c r="I662" s="393"/>
      <c r="J662" s="393"/>
      <c r="K662" s="90" t="s">
        <v>219</v>
      </c>
      <c r="L662" s="91">
        <v>0.5</v>
      </c>
      <c r="M662" s="91">
        <v>0.2</v>
      </c>
      <c r="N662" s="92">
        <v>36.39</v>
      </c>
      <c r="O662" s="92">
        <v>7.28</v>
      </c>
    </row>
    <row r="663" spans="2:15" ht="12.75" customHeight="1">
      <c r="B663" s="392" t="s">
        <v>342</v>
      </c>
      <c r="C663" s="392"/>
      <c r="D663" s="393" t="s">
        <v>343</v>
      </c>
      <c r="E663" s="393"/>
      <c r="F663" s="393"/>
      <c r="G663" s="393"/>
      <c r="H663" s="393"/>
      <c r="I663" s="393"/>
      <c r="J663" s="393"/>
      <c r="K663" s="90" t="s">
        <v>219</v>
      </c>
      <c r="L663" s="91">
        <v>1</v>
      </c>
      <c r="M663" s="91">
        <v>0.4</v>
      </c>
      <c r="N663" s="92">
        <v>28.52</v>
      </c>
      <c r="O663" s="92">
        <v>11.41</v>
      </c>
    </row>
    <row r="664" spans="2:15" ht="12.75" customHeight="1">
      <c r="B664" s="392" t="s">
        <v>220</v>
      </c>
      <c r="C664" s="392"/>
      <c r="D664" s="393" t="s">
        <v>221</v>
      </c>
      <c r="E664" s="393"/>
      <c r="F664" s="393"/>
      <c r="G664" s="393"/>
      <c r="H664" s="393"/>
      <c r="I664" s="393"/>
      <c r="J664" s="393"/>
      <c r="K664" s="90" t="s">
        <v>219</v>
      </c>
      <c r="L664" s="91">
        <v>10</v>
      </c>
      <c r="M664" s="91">
        <v>4</v>
      </c>
      <c r="N664" s="92">
        <v>20.32</v>
      </c>
      <c r="O664" s="92">
        <v>81.28</v>
      </c>
    </row>
    <row r="665" spans="2:15" ht="12.75" customHeight="1"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93">
        <v>99.97</v>
      </c>
    </row>
    <row r="666" spans="2:15" ht="12.75" customHeight="1">
      <c r="B666" s="46"/>
      <c r="C666" s="46"/>
      <c r="D666" s="391" t="s">
        <v>231</v>
      </c>
      <c r="E666" s="391"/>
      <c r="F666" s="391"/>
      <c r="G666" s="391"/>
      <c r="H666" s="391"/>
      <c r="I666" s="391"/>
      <c r="J666" s="391"/>
      <c r="K666" s="46"/>
      <c r="L666" s="46"/>
      <c r="M666" s="46"/>
      <c r="N666" s="46"/>
      <c r="O666" s="46"/>
    </row>
    <row r="667" spans="2:15" ht="12.75" customHeight="1">
      <c r="B667" s="392" t="s">
        <v>376</v>
      </c>
      <c r="C667" s="392"/>
      <c r="D667" s="393" t="s">
        <v>377</v>
      </c>
      <c r="E667" s="393"/>
      <c r="F667" s="393"/>
      <c r="G667" s="393"/>
      <c r="H667" s="393"/>
      <c r="I667" s="393"/>
      <c r="J667" s="393"/>
      <c r="K667" s="90" t="s">
        <v>63</v>
      </c>
      <c r="L667" s="46"/>
      <c r="M667" s="91">
        <v>1</v>
      </c>
      <c r="N667" s="92">
        <v>8.36</v>
      </c>
      <c r="O667" s="92">
        <v>8.36</v>
      </c>
    </row>
    <row r="668" spans="2:15" ht="12.75" customHeight="1">
      <c r="B668" s="392" t="s">
        <v>344</v>
      </c>
      <c r="C668" s="392"/>
      <c r="D668" s="393" t="s">
        <v>345</v>
      </c>
      <c r="E668" s="393"/>
      <c r="F668" s="393"/>
      <c r="G668" s="393"/>
      <c r="H668" s="393"/>
      <c r="I668" s="393"/>
      <c r="J668" s="393"/>
      <c r="K668" s="90" t="s">
        <v>22</v>
      </c>
      <c r="L668" s="46"/>
      <c r="M668" s="91">
        <v>1</v>
      </c>
      <c r="N668" s="92">
        <v>93.5</v>
      </c>
      <c r="O668" s="92">
        <v>93.5</v>
      </c>
    </row>
    <row r="669" spans="2:15" ht="12.75" customHeight="1">
      <c r="B669" s="392" t="s">
        <v>332</v>
      </c>
      <c r="C669" s="392"/>
      <c r="D669" s="393" t="s">
        <v>333</v>
      </c>
      <c r="E669" s="393"/>
      <c r="F669" s="393"/>
      <c r="G669" s="393"/>
      <c r="H669" s="393"/>
      <c r="I669" s="393"/>
      <c r="J669" s="393"/>
      <c r="K669" s="90" t="s">
        <v>39</v>
      </c>
      <c r="L669" s="46"/>
      <c r="M669" s="91">
        <v>0.6</v>
      </c>
      <c r="N669" s="92">
        <v>5.28</v>
      </c>
      <c r="O669" s="92">
        <v>3.17</v>
      </c>
    </row>
    <row r="670" spans="2:15" ht="12.75" customHeight="1"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93">
        <v>105.03</v>
      </c>
    </row>
    <row r="671" spans="2:15" ht="12.75" customHeight="1">
      <c r="B671" s="46"/>
      <c r="C671" s="46"/>
      <c r="D671" s="391" t="s">
        <v>222</v>
      </c>
      <c r="E671" s="391"/>
      <c r="F671" s="391"/>
      <c r="G671" s="391"/>
      <c r="H671" s="391"/>
      <c r="I671" s="391"/>
      <c r="J671" s="391"/>
      <c r="K671" s="46"/>
      <c r="L671" s="46"/>
      <c r="M671" s="46"/>
      <c r="N671" s="46"/>
      <c r="O671" s="46"/>
    </row>
    <row r="672" spans="2:15" ht="12.75" customHeight="1">
      <c r="B672" s="392" t="s">
        <v>338</v>
      </c>
      <c r="C672" s="392"/>
      <c r="D672" s="393" t="s">
        <v>339</v>
      </c>
      <c r="E672" s="393"/>
      <c r="F672" s="393"/>
      <c r="G672" s="393"/>
      <c r="H672" s="393"/>
      <c r="I672" s="393"/>
      <c r="J672" s="393"/>
      <c r="K672" s="90" t="s">
        <v>242</v>
      </c>
      <c r="L672" s="91">
        <v>1</v>
      </c>
      <c r="M672" s="91">
        <v>0.4</v>
      </c>
      <c r="N672" s="92">
        <v>182.44</v>
      </c>
      <c r="O672" s="92">
        <v>72.98</v>
      </c>
    </row>
    <row r="673" spans="2:15" ht="12.75" customHeight="1">
      <c r="B673" s="392" t="s">
        <v>223</v>
      </c>
      <c r="C673" s="392"/>
      <c r="D673" s="393" t="s">
        <v>224</v>
      </c>
      <c r="E673" s="393"/>
      <c r="F673" s="393"/>
      <c r="G673" s="393"/>
      <c r="H673" s="393"/>
      <c r="I673" s="393"/>
      <c r="J673" s="393"/>
      <c r="K673" s="90" t="s">
        <v>225</v>
      </c>
      <c r="L673" s="46"/>
      <c r="M673" s="91">
        <v>5</v>
      </c>
      <c r="N673" s="92">
        <v>99.97</v>
      </c>
      <c r="O673" s="92">
        <v>5</v>
      </c>
    </row>
    <row r="674" spans="2:15" ht="12.75" customHeight="1"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93">
        <v>77.98</v>
      </c>
    </row>
    <row r="675" spans="2:15" ht="12.75" customHeight="1">
      <c r="B675" s="46"/>
      <c r="C675" s="46"/>
      <c r="D675" s="391" t="s">
        <v>300</v>
      </c>
      <c r="E675" s="391"/>
      <c r="F675" s="391"/>
      <c r="G675" s="391"/>
      <c r="H675" s="391"/>
      <c r="I675" s="391"/>
      <c r="J675" s="391"/>
      <c r="K675" s="46"/>
      <c r="L675" s="46"/>
      <c r="M675" s="46"/>
      <c r="N675" s="46"/>
      <c r="O675" s="46"/>
    </row>
    <row r="676" spans="2:15" ht="12.75" customHeight="1">
      <c r="B676" s="392" t="s">
        <v>455</v>
      </c>
      <c r="C676" s="392"/>
      <c r="D676" s="393" t="s">
        <v>50</v>
      </c>
      <c r="E676" s="393"/>
      <c r="F676" s="393"/>
      <c r="G676" s="393"/>
      <c r="H676" s="393"/>
      <c r="I676" s="393"/>
      <c r="J676" s="393"/>
      <c r="K676" s="90" t="s">
        <v>22</v>
      </c>
      <c r="L676" s="46"/>
      <c r="M676" s="91">
        <v>1.05</v>
      </c>
      <c r="N676" s="92">
        <v>42.87</v>
      </c>
      <c r="O676" s="92">
        <v>45.01</v>
      </c>
    </row>
    <row r="677" spans="2:15" ht="12.75" customHeight="1"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93">
        <v>45.01</v>
      </c>
    </row>
    <row r="678" spans="2:15" ht="12.75" customHeight="1"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</row>
    <row r="679" spans="2:15" ht="12.75" customHeight="1">
      <c r="B679" s="394" t="s">
        <v>203</v>
      </c>
      <c r="C679" s="394"/>
      <c r="D679" s="396" t="s">
        <v>652</v>
      </c>
      <c r="E679" s="396"/>
      <c r="F679" s="396"/>
      <c r="G679" s="395" t="s">
        <v>653</v>
      </c>
      <c r="H679" s="395"/>
      <c r="I679" s="395"/>
      <c r="J679" s="395"/>
      <c r="K679" s="395"/>
      <c r="L679" s="395"/>
      <c r="M679" s="395"/>
      <c r="N679" s="395"/>
      <c r="O679" s="395"/>
    </row>
    <row r="680" spans="2:15" ht="12.75" customHeight="1">
      <c r="B680" s="392" t="s">
        <v>204</v>
      </c>
      <c r="C680" s="392"/>
      <c r="D680" s="396" t="s">
        <v>317</v>
      </c>
      <c r="E680" s="396"/>
      <c r="F680" s="85" t="s">
        <v>206</v>
      </c>
      <c r="G680" s="86">
        <v>1000</v>
      </c>
      <c r="H680" s="85" t="s">
        <v>207</v>
      </c>
      <c r="I680" s="397">
        <v>1000</v>
      </c>
      <c r="J680" s="397"/>
      <c r="K680" s="398" t="s">
        <v>318</v>
      </c>
      <c r="L680" s="398"/>
      <c r="M680" s="398"/>
      <c r="N680" s="398"/>
      <c r="O680" s="87">
        <v>5.79</v>
      </c>
    </row>
    <row r="681" spans="2:15" ht="12.75" customHeight="1"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</row>
    <row r="682" spans="2:15" ht="12.75" customHeight="1">
      <c r="B682" s="396" t="s">
        <v>209</v>
      </c>
      <c r="C682" s="396"/>
      <c r="D682" s="396" t="s">
        <v>210</v>
      </c>
      <c r="E682" s="396"/>
      <c r="F682" s="396"/>
      <c r="G682" s="396"/>
      <c r="H682" s="396"/>
      <c r="I682" s="396"/>
      <c r="J682" s="396"/>
      <c r="K682" s="88" t="s">
        <v>211</v>
      </c>
      <c r="L682" s="89" t="s">
        <v>212</v>
      </c>
      <c r="M682" s="89" t="s">
        <v>213</v>
      </c>
      <c r="N682" s="89" t="s">
        <v>214</v>
      </c>
      <c r="O682" s="89" t="s">
        <v>215</v>
      </c>
    </row>
    <row r="683" spans="2:15" ht="12.75" customHeight="1">
      <c r="B683" s="46"/>
      <c r="C683" s="46"/>
      <c r="D683" s="391" t="s">
        <v>216</v>
      </c>
      <c r="E683" s="391"/>
      <c r="F683" s="391"/>
      <c r="G683" s="391"/>
      <c r="H683" s="391"/>
      <c r="I683" s="391"/>
      <c r="J683" s="391"/>
      <c r="K683" s="46"/>
      <c r="L683" s="46"/>
      <c r="M683" s="46"/>
      <c r="N683" s="46"/>
      <c r="O683" s="46"/>
    </row>
    <row r="684" spans="2:15" ht="12.75" customHeight="1">
      <c r="B684" s="392" t="s">
        <v>280</v>
      </c>
      <c r="C684" s="392"/>
      <c r="D684" s="393" t="s">
        <v>281</v>
      </c>
      <c r="E684" s="393"/>
      <c r="F684" s="393"/>
      <c r="G684" s="393"/>
      <c r="H684" s="393"/>
      <c r="I684" s="393"/>
      <c r="J684" s="393"/>
      <c r="K684" s="90" t="s">
        <v>219</v>
      </c>
      <c r="L684" s="91">
        <v>0.5</v>
      </c>
      <c r="M684" s="91">
        <v>4.0000000000000001E-3</v>
      </c>
      <c r="N684" s="92">
        <v>36.39</v>
      </c>
      <c r="O684" s="92">
        <v>0.15</v>
      </c>
    </row>
    <row r="685" spans="2:15" ht="12.75" customHeight="1">
      <c r="B685" s="392" t="s">
        <v>217</v>
      </c>
      <c r="C685" s="392"/>
      <c r="D685" s="393" t="s">
        <v>218</v>
      </c>
      <c r="E685" s="393"/>
      <c r="F685" s="393"/>
      <c r="G685" s="393"/>
      <c r="H685" s="393"/>
      <c r="I685" s="393"/>
      <c r="J685" s="393"/>
      <c r="K685" s="90" t="s">
        <v>219</v>
      </c>
      <c r="L685" s="91">
        <v>1</v>
      </c>
      <c r="M685" s="91">
        <v>8.0000000000000002E-3</v>
      </c>
      <c r="N685" s="92">
        <v>22.490000000000002</v>
      </c>
      <c r="O685" s="92">
        <v>0.18</v>
      </c>
    </row>
    <row r="686" spans="2:15" ht="12.75" customHeight="1">
      <c r="B686" s="392" t="s">
        <v>220</v>
      </c>
      <c r="C686" s="392"/>
      <c r="D686" s="393" t="s">
        <v>221</v>
      </c>
      <c r="E686" s="393"/>
      <c r="F686" s="393"/>
      <c r="G686" s="393"/>
      <c r="H686" s="393"/>
      <c r="I686" s="393"/>
      <c r="J686" s="393"/>
      <c r="K686" s="90" t="s">
        <v>219</v>
      </c>
      <c r="L686" s="91">
        <v>4</v>
      </c>
      <c r="M686" s="91">
        <v>3.2000000000000001E-2</v>
      </c>
      <c r="N686" s="92">
        <v>20.32</v>
      </c>
      <c r="O686" s="92">
        <v>0.65</v>
      </c>
    </row>
    <row r="687" spans="2:15" ht="12.75" customHeight="1"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93">
        <v>0.98</v>
      </c>
    </row>
    <row r="688" spans="2:15" ht="12.75" customHeight="1">
      <c r="B688" s="46"/>
      <c r="C688" s="46"/>
      <c r="D688" s="391" t="s">
        <v>222</v>
      </c>
      <c r="E688" s="391"/>
      <c r="F688" s="391"/>
      <c r="G688" s="391"/>
      <c r="H688" s="391"/>
      <c r="I688" s="391"/>
      <c r="J688" s="391"/>
      <c r="K688" s="46"/>
      <c r="L688" s="46"/>
      <c r="M688" s="46"/>
      <c r="N688" s="46"/>
      <c r="O688" s="46"/>
    </row>
    <row r="689" spans="2:15" ht="12.75" customHeight="1">
      <c r="B689" s="392" t="s">
        <v>288</v>
      </c>
      <c r="C689" s="392"/>
      <c r="D689" s="393" t="s">
        <v>289</v>
      </c>
      <c r="E689" s="393"/>
      <c r="F689" s="393"/>
      <c r="G689" s="393"/>
      <c r="H689" s="393"/>
      <c r="I689" s="393"/>
      <c r="J689" s="393"/>
      <c r="K689" s="90" t="s">
        <v>242</v>
      </c>
      <c r="L689" s="91">
        <v>1</v>
      </c>
      <c r="M689" s="91">
        <v>8.0000000000000002E-3</v>
      </c>
      <c r="N689" s="92">
        <v>290.81</v>
      </c>
      <c r="O689" s="92">
        <v>2.33</v>
      </c>
    </row>
    <row r="690" spans="2:15" ht="12.75" customHeight="1">
      <c r="B690" s="392" t="s">
        <v>290</v>
      </c>
      <c r="C690" s="392"/>
      <c r="D690" s="394" t="s">
        <v>291</v>
      </c>
      <c r="E690" s="394"/>
      <c r="F690" s="394"/>
      <c r="G690" s="394"/>
      <c r="H690" s="394"/>
      <c r="I690" s="394"/>
      <c r="J690" s="394"/>
      <c r="K690" s="90" t="s">
        <v>242</v>
      </c>
      <c r="L690" s="91">
        <v>1</v>
      </c>
      <c r="M690" s="91">
        <v>8.0000000000000002E-3</v>
      </c>
      <c r="N690" s="92">
        <v>198.36</v>
      </c>
      <c r="O690" s="92">
        <v>1.59</v>
      </c>
    </row>
    <row r="691" spans="2:15" ht="12.75" customHeight="1">
      <c r="B691" s="46"/>
      <c r="C691" s="46"/>
      <c r="D691" s="394"/>
      <c r="E691" s="394"/>
      <c r="F691" s="394"/>
      <c r="G691" s="394"/>
      <c r="H691" s="394"/>
      <c r="I691" s="394"/>
      <c r="J691" s="394"/>
      <c r="K691" s="46"/>
      <c r="L691" s="46"/>
      <c r="M691" s="46"/>
      <c r="N691" s="46"/>
      <c r="O691" s="46"/>
    </row>
    <row r="692" spans="2:15" ht="12.75" customHeight="1">
      <c r="B692" s="392" t="s">
        <v>223</v>
      </c>
      <c r="C692" s="392"/>
      <c r="D692" s="393" t="s">
        <v>224</v>
      </c>
      <c r="E692" s="393"/>
      <c r="F692" s="393"/>
      <c r="G692" s="393"/>
      <c r="H692" s="393"/>
      <c r="I692" s="393"/>
      <c r="J692" s="393"/>
      <c r="K692" s="90" t="s">
        <v>225</v>
      </c>
      <c r="L692" s="46"/>
      <c r="M692" s="91">
        <v>3</v>
      </c>
      <c r="N692" s="92">
        <v>0.98</v>
      </c>
      <c r="O692" s="92">
        <v>0.03</v>
      </c>
    </row>
    <row r="693" spans="2:15" ht="12.75" customHeight="1"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93">
        <v>3.95</v>
      </c>
    </row>
    <row r="694" spans="2:15" ht="12.75" customHeight="1">
      <c r="B694" s="46"/>
      <c r="C694" s="46"/>
      <c r="D694" s="391" t="s">
        <v>300</v>
      </c>
      <c r="E694" s="391"/>
      <c r="F694" s="391"/>
      <c r="G694" s="391"/>
      <c r="H694" s="391"/>
      <c r="I694" s="391"/>
      <c r="J694" s="391"/>
      <c r="K694" s="46"/>
      <c r="L694" s="46"/>
      <c r="M694" s="46"/>
      <c r="N694" s="46"/>
      <c r="O694" s="46"/>
    </row>
    <row r="695" spans="2:15" ht="12.75" customHeight="1">
      <c r="B695" s="392" t="s">
        <v>315</v>
      </c>
      <c r="C695" s="392"/>
      <c r="D695" s="393" t="s">
        <v>316</v>
      </c>
      <c r="E695" s="393"/>
      <c r="F695" s="393"/>
      <c r="G695" s="393"/>
      <c r="H695" s="393"/>
      <c r="I695" s="393"/>
      <c r="J695" s="393"/>
      <c r="K695" s="90" t="s">
        <v>22</v>
      </c>
      <c r="L695" s="46"/>
      <c r="M695" s="91">
        <v>0.04</v>
      </c>
      <c r="N695" s="92">
        <v>21.6</v>
      </c>
      <c r="O695" s="92">
        <v>0.86</v>
      </c>
    </row>
    <row r="696" spans="2:15" ht="12.75" customHeight="1"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93">
        <v>0.86</v>
      </c>
    </row>
    <row r="697" spans="2:15" ht="12.75" customHeight="1"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</row>
    <row r="698" spans="2:15" ht="12.75" customHeight="1">
      <c r="B698" s="394" t="s">
        <v>203</v>
      </c>
      <c r="C698" s="394"/>
      <c r="D698" s="396" t="s">
        <v>654</v>
      </c>
      <c r="E698" s="396"/>
      <c r="F698" s="396"/>
      <c r="G698" s="395" t="s">
        <v>600</v>
      </c>
      <c r="H698" s="395"/>
      <c r="I698" s="395"/>
      <c r="J698" s="395"/>
      <c r="K698" s="395"/>
      <c r="L698" s="395"/>
      <c r="M698" s="395"/>
      <c r="N698" s="395"/>
      <c r="O698" s="395"/>
    </row>
    <row r="699" spans="2:15" ht="12.75" customHeight="1">
      <c r="B699" s="392" t="s">
        <v>204</v>
      </c>
      <c r="C699" s="392"/>
      <c r="D699" s="396" t="s">
        <v>294</v>
      </c>
      <c r="E699" s="396"/>
      <c r="F699" s="85" t="s">
        <v>206</v>
      </c>
      <c r="G699" s="46"/>
      <c r="H699" s="85" t="s">
        <v>207</v>
      </c>
      <c r="I699" s="46"/>
      <c r="J699" s="46"/>
      <c r="K699" s="398" t="s">
        <v>295</v>
      </c>
      <c r="L699" s="398"/>
      <c r="M699" s="398"/>
      <c r="N699" s="398"/>
      <c r="O699" s="87">
        <v>29.46</v>
      </c>
    </row>
    <row r="700" spans="2:15" ht="12.75" customHeight="1"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</row>
    <row r="701" spans="2:15" ht="12.75" customHeight="1">
      <c r="B701" s="396" t="s">
        <v>209</v>
      </c>
      <c r="C701" s="396"/>
      <c r="D701" s="396" t="s">
        <v>210</v>
      </c>
      <c r="E701" s="396"/>
      <c r="F701" s="396"/>
      <c r="G701" s="396"/>
      <c r="H701" s="396"/>
      <c r="I701" s="396"/>
      <c r="J701" s="396"/>
      <c r="K701" s="88" t="s">
        <v>211</v>
      </c>
      <c r="L701" s="89" t="s">
        <v>212</v>
      </c>
      <c r="M701" s="89" t="s">
        <v>213</v>
      </c>
      <c r="N701" s="89" t="s">
        <v>214</v>
      </c>
      <c r="O701" s="89" t="s">
        <v>215</v>
      </c>
    </row>
    <row r="702" spans="2:15" ht="12.75" customHeight="1">
      <c r="B702" s="46"/>
      <c r="C702" s="46"/>
      <c r="D702" s="391" t="s">
        <v>300</v>
      </c>
      <c r="E702" s="391"/>
      <c r="F702" s="391"/>
      <c r="G702" s="391"/>
      <c r="H702" s="391"/>
      <c r="I702" s="391"/>
      <c r="J702" s="391"/>
      <c r="K702" s="46"/>
      <c r="L702" s="46"/>
      <c r="M702" s="46"/>
      <c r="N702" s="46"/>
      <c r="O702" s="46"/>
    </row>
    <row r="703" spans="2:15" ht="12.75" customHeight="1">
      <c r="B703" s="392" t="s">
        <v>655</v>
      </c>
      <c r="C703" s="392"/>
      <c r="D703" s="393" t="s">
        <v>656</v>
      </c>
      <c r="E703" s="393"/>
      <c r="F703" s="393"/>
      <c r="G703" s="393"/>
      <c r="H703" s="393"/>
      <c r="I703" s="393"/>
      <c r="J703" s="393"/>
      <c r="K703" s="90" t="s">
        <v>22</v>
      </c>
      <c r="L703" s="46"/>
      <c r="M703" s="91">
        <v>1</v>
      </c>
      <c r="N703" s="92">
        <v>23.16</v>
      </c>
      <c r="O703" s="92">
        <v>23.16</v>
      </c>
    </row>
    <row r="704" spans="2:15" ht="12.75" customHeight="1">
      <c r="B704" s="392" t="s">
        <v>657</v>
      </c>
      <c r="C704" s="392"/>
      <c r="D704" s="393" t="s">
        <v>658</v>
      </c>
      <c r="E704" s="393"/>
      <c r="F704" s="393"/>
      <c r="G704" s="393"/>
      <c r="H704" s="393"/>
      <c r="I704" s="393"/>
      <c r="J704" s="393"/>
      <c r="K704" s="90" t="s">
        <v>22</v>
      </c>
      <c r="L704" s="46"/>
      <c r="M704" s="91">
        <v>1</v>
      </c>
      <c r="N704" s="92">
        <v>6.3</v>
      </c>
      <c r="O704" s="92">
        <v>6.3</v>
      </c>
    </row>
    <row r="705" spans="2:15" ht="12.75" customHeight="1"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93">
        <v>29.46</v>
      </c>
    </row>
    <row r="706" spans="2:15" ht="12.75" customHeight="1"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</row>
    <row r="707" spans="2:15" ht="12.75" customHeight="1">
      <c r="B707" s="394" t="s">
        <v>203</v>
      </c>
      <c r="C707" s="394"/>
      <c r="D707" s="396" t="s">
        <v>550</v>
      </c>
      <c r="E707" s="396"/>
      <c r="F707" s="396"/>
      <c r="G707" s="395" t="s">
        <v>718</v>
      </c>
      <c r="H707" s="395"/>
      <c r="I707" s="395"/>
      <c r="J707" s="395"/>
      <c r="K707" s="395"/>
      <c r="L707" s="395"/>
      <c r="M707" s="395"/>
      <c r="N707" s="395"/>
      <c r="O707" s="395"/>
    </row>
    <row r="708" spans="2:15" ht="12.75" customHeight="1">
      <c r="B708" s="392" t="s">
        <v>204</v>
      </c>
      <c r="C708" s="392"/>
      <c r="D708" s="396" t="s">
        <v>719</v>
      </c>
      <c r="E708" s="396"/>
      <c r="F708" s="85" t="s">
        <v>206</v>
      </c>
      <c r="G708" s="86">
        <v>262.5</v>
      </c>
      <c r="H708" s="85" t="s">
        <v>207</v>
      </c>
      <c r="I708" s="397">
        <v>262.5</v>
      </c>
      <c r="J708" s="397"/>
      <c r="K708" s="398" t="s">
        <v>720</v>
      </c>
      <c r="L708" s="398"/>
      <c r="M708" s="398"/>
      <c r="N708" s="398"/>
      <c r="O708" s="87">
        <v>9.42</v>
      </c>
    </row>
    <row r="709" spans="2:15" ht="12.75" customHeight="1"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</row>
    <row r="710" spans="2:15" ht="12.75" customHeight="1">
      <c r="B710" s="396" t="s">
        <v>209</v>
      </c>
      <c r="C710" s="396"/>
      <c r="D710" s="396" t="s">
        <v>210</v>
      </c>
      <c r="E710" s="396"/>
      <c r="F710" s="396"/>
      <c r="G710" s="396"/>
      <c r="H710" s="396"/>
      <c r="I710" s="396"/>
      <c r="J710" s="396"/>
      <c r="K710" s="88" t="s">
        <v>211</v>
      </c>
      <c r="L710" s="89" t="s">
        <v>212</v>
      </c>
      <c r="M710" s="89" t="s">
        <v>213</v>
      </c>
      <c r="N710" s="89" t="s">
        <v>214</v>
      </c>
      <c r="O710" s="89" t="s">
        <v>215</v>
      </c>
    </row>
    <row r="711" spans="2:15" ht="12.75" customHeight="1">
      <c r="B711" s="46"/>
      <c r="C711" s="46"/>
      <c r="D711" s="391" t="s">
        <v>216</v>
      </c>
      <c r="E711" s="391"/>
      <c r="F711" s="391"/>
      <c r="G711" s="391"/>
      <c r="H711" s="391"/>
      <c r="I711" s="391"/>
      <c r="J711" s="391"/>
      <c r="K711" s="46"/>
      <c r="L711" s="46"/>
      <c r="M711" s="46"/>
      <c r="N711" s="46"/>
      <c r="O711" s="46"/>
    </row>
    <row r="712" spans="2:15" ht="12.75" customHeight="1">
      <c r="B712" s="392" t="s">
        <v>282</v>
      </c>
      <c r="C712" s="392"/>
      <c r="D712" s="393" t="s">
        <v>283</v>
      </c>
      <c r="E712" s="393"/>
      <c r="F712" s="393"/>
      <c r="G712" s="393"/>
      <c r="H712" s="393"/>
      <c r="I712" s="393"/>
      <c r="J712" s="393"/>
      <c r="K712" s="90" t="s">
        <v>219</v>
      </c>
      <c r="L712" s="91">
        <v>0.2</v>
      </c>
      <c r="M712" s="91">
        <v>6.1000000000000004E-3</v>
      </c>
      <c r="N712" s="92">
        <v>20.32</v>
      </c>
      <c r="O712" s="92">
        <v>0.12</v>
      </c>
    </row>
    <row r="713" spans="2:15" ht="12.75" customHeight="1"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93">
        <v>0.12</v>
      </c>
    </row>
    <row r="714" spans="2:15" ht="12.75" customHeight="1">
      <c r="B714" s="46"/>
      <c r="C714" s="46"/>
      <c r="D714" s="391" t="s">
        <v>222</v>
      </c>
      <c r="E714" s="391"/>
      <c r="F714" s="391"/>
      <c r="G714" s="391"/>
      <c r="H714" s="391"/>
      <c r="I714" s="391"/>
      <c r="J714" s="391"/>
      <c r="K714" s="46"/>
      <c r="L714" s="46"/>
      <c r="M714" s="46"/>
      <c r="N714" s="46"/>
      <c r="O714" s="46"/>
    </row>
    <row r="715" spans="2:15" ht="12.75" customHeight="1">
      <c r="B715" s="392" t="s">
        <v>346</v>
      </c>
      <c r="C715" s="392"/>
      <c r="D715" s="393" t="s">
        <v>347</v>
      </c>
      <c r="E715" s="393"/>
      <c r="F715" s="393"/>
      <c r="G715" s="393"/>
      <c r="H715" s="393"/>
      <c r="I715" s="393"/>
      <c r="J715" s="393"/>
      <c r="K715" s="90" t="s">
        <v>242</v>
      </c>
      <c r="L715" s="91">
        <v>1</v>
      </c>
      <c r="M715" s="91">
        <v>3.0499999999999999E-2</v>
      </c>
      <c r="N715" s="92">
        <v>177.5</v>
      </c>
      <c r="O715" s="92">
        <v>5.41</v>
      </c>
    </row>
    <row r="716" spans="2:15" ht="12.75" customHeight="1"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93">
        <v>5.41</v>
      </c>
    </row>
    <row r="717" spans="2:15" ht="12.75" customHeight="1">
      <c r="B717" s="46"/>
      <c r="C717" s="46"/>
      <c r="D717" s="391" t="s">
        <v>300</v>
      </c>
      <c r="E717" s="391"/>
      <c r="F717" s="391"/>
      <c r="G717" s="391"/>
      <c r="H717" s="391"/>
      <c r="I717" s="391"/>
      <c r="J717" s="391"/>
      <c r="K717" s="46"/>
      <c r="L717" s="46"/>
      <c r="M717" s="46"/>
      <c r="N717" s="46"/>
      <c r="O717" s="46"/>
    </row>
    <row r="718" spans="2:15" ht="12.75" customHeight="1">
      <c r="B718" s="392" t="s">
        <v>348</v>
      </c>
      <c r="C718" s="392"/>
      <c r="D718" s="393" t="s">
        <v>349</v>
      </c>
      <c r="E718" s="393"/>
      <c r="F718" s="393"/>
      <c r="G718" s="393"/>
      <c r="H718" s="393"/>
      <c r="I718" s="393"/>
      <c r="J718" s="393"/>
      <c r="K718" s="90" t="s">
        <v>22</v>
      </c>
      <c r="L718" s="46"/>
      <c r="M718" s="91">
        <v>1</v>
      </c>
      <c r="N718" s="92">
        <v>3.89</v>
      </c>
      <c r="O718" s="92">
        <v>3.89</v>
      </c>
    </row>
    <row r="719" spans="2:15" ht="12.75" customHeight="1"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93">
        <v>3.89</v>
      </c>
    </row>
    <row r="720" spans="2:15" ht="12.75" customHeight="1"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</row>
    <row r="721" spans="2:15" ht="12.75" customHeight="1">
      <c r="B721" s="394" t="s">
        <v>203</v>
      </c>
      <c r="C721" s="394"/>
      <c r="D721" s="396" t="s">
        <v>721</v>
      </c>
      <c r="E721" s="396"/>
      <c r="F721" s="396"/>
      <c r="G721" s="395" t="s">
        <v>722</v>
      </c>
      <c r="H721" s="395"/>
      <c r="I721" s="395"/>
      <c r="J721" s="395"/>
      <c r="K721" s="395"/>
      <c r="L721" s="395"/>
      <c r="M721" s="395"/>
      <c r="N721" s="395"/>
      <c r="O721" s="395"/>
    </row>
    <row r="722" spans="2:15" ht="12.75" customHeight="1">
      <c r="B722" s="392" t="s">
        <v>204</v>
      </c>
      <c r="C722" s="392"/>
      <c r="D722" s="396" t="s">
        <v>719</v>
      </c>
      <c r="E722" s="396"/>
      <c r="F722" s="85" t="s">
        <v>206</v>
      </c>
      <c r="G722" s="86">
        <v>262.5</v>
      </c>
      <c r="H722" s="85" t="s">
        <v>207</v>
      </c>
      <c r="I722" s="397">
        <v>262.5</v>
      </c>
      <c r="J722" s="397"/>
      <c r="K722" s="398" t="s">
        <v>720</v>
      </c>
      <c r="L722" s="398"/>
      <c r="M722" s="398"/>
      <c r="N722" s="398"/>
      <c r="O722" s="87">
        <v>9.42</v>
      </c>
    </row>
    <row r="723" spans="2:15" ht="12.75" customHeight="1"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</row>
    <row r="724" spans="2:15" ht="12.75" customHeight="1">
      <c r="B724" s="396" t="s">
        <v>209</v>
      </c>
      <c r="C724" s="396"/>
      <c r="D724" s="396" t="s">
        <v>210</v>
      </c>
      <c r="E724" s="396"/>
      <c r="F724" s="396"/>
      <c r="G724" s="396"/>
      <c r="H724" s="396"/>
      <c r="I724" s="396"/>
      <c r="J724" s="396"/>
      <c r="K724" s="88" t="s">
        <v>211</v>
      </c>
      <c r="L724" s="89" t="s">
        <v>212</v>
      </c>
      <c r="M724" s="89" t="s">
        <v>213</v>
      </c>
      <c r="N724" s="89" t="s">
        <v>214</v>
      </c>
      <c r="O724" s="89" t="s">
        <v>215</v>
      </c>
    </row>
    <row r="725" spans="2:15" ht="12.75" customHeight="1">
      <c r="B725" s="46"/>
      <c r="C725" s="46"/>
      <c r="D725" s="391" t="s">
        <v>216</v>
      </c>
      <c r="E725" s="391"/>
      <c r="F725" s="391"/>
      <c r="G725" s="391"/>
      <c r="H725" s="391"/>
      <c r="I725" s="391"/>
      <c r="J725" s="391"/>
      <c r="K725" s="46"/>
      <c r="L725" s="46"/>
      <c r="M725" s="46"/>
      <c r="N725" s="46"/>
      <c r="O725" s="46"/>
    </row>
    <row r="726" spans="2:15" ht="12.75" customHeight="1">
      <c r="B726" s="392" t="s">
        <v>282</v>
      </c>
      <c r="C726" s="392"/>
      <c r="D726" s="393" t="s">
        <v>283</v>
      </c>
      <c r="E726" s="393"/>
      <c r="F726" s="393"/>
      <c r="G726" s="393"/>
      <c r="H726" s="393"/>
      <c r="I726" s="393"/>
      <c r="J726" s="393"/>
      <c r="K726" s="90" t="s">
        <v>219</v>
      </c>
      <c r="L726" s="91">
        <v>0.2</v>
      </c>
      <c r="M726" s="91">
        <v>6.1000000000000004E-3</v>
      </c>
      <c r="N726" s="92">
        <v>20.32</v>
      </c>
      <c r="O726" s="92">
        <v>0.12</v>
      </c>
    </row>
    <row r="727" spans="2:15" ht="12.75" customHeight="1"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93">
        <v>0.12</v>
      </c>
    </row>
    <row r="728" spans="2:15" ht="12.75" customHeight="1">
      <c r="B728" s="46"/>
      <c r="C728" s="46"/>
      <c r="D728" s="391" t="s">
        <v>222</v>
      </c>
      <c r="E728" s="391"/>
      <c r="F728" s="391"/>
      <c r="G728" s="391"/>
      <c r="H728" s="391"/>
      <c r="I728" s="391"/>
      <c r="J728" s="391"/>
      <c r="K728" s="46"/>
      <c r="L728" s="46"/>
      <c r="M728" s="46"/>
      <c r="N728" s="46"/>
      <c r="O728" s="46"/>
    </row>
    <row r="729" spans="2:15" ht="12.75" customHeight="1">
      <c r="B729" s="392" t="s">
        <v>346</v>
      </c>
      <c r="C729" s="392"/>
      <c r="D729" s="393" t="s">
        <v>347</v>
      </c>
      <c r="E729" s="393"/>
      <c r="F729" s="393"/>
      <c r="G729" s="393"/>
      <c r="H729" s="393"/>
      <c r="I729" s="393"/>
      <c r="J729" s="393"/>
      <c r="K729" s="90" t="s">
        <v>242</v>
      </c>
      <c r="L729" s="91">
        <v>1</v>
      </c>
      <c r="M729" s="91">
        <v>3.0499999999999999E-2</v>
      </c>
      <c r="N729" s="92">
        <v>177.5</v>
      </c>
      <c r="O729" s="92">
        <v>5.41</v>
      </c>
    </row>
    <row r="730" spans="2:15" ht="12.75" customHeight="1"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93">
        <v>5.41</v>
      </c>
    </row>
    <row r="731" spans="2:15" ht="12.75" customHeight="1">
      <c r="B731" s="46"/>
      <c r="C731" s="46"/>
      <c r="D731" s="391" t="s">
        <v>300</v>
      </c>
      <c r="E731" s="391"/>
      <c r="F731" s="391"/>
      <c r="G731" s="391"/>
      <c r="H731" s="391"/>
      <c r="I731" s="391"/>
      <c r="J731" s="391"/>
      <c r="K731" s="46"/>
      <c r="L731" s="46"/>
      <c r="M731" s="46"/>
      <c r="N731" s="46"/>
      <c r="O731" s="46"/>
    </row>
    <row r="732" spans="2:15" ht="12.75" customHeight="1">
      <c r="B732" s="392" t="s">
        <v>348</v>
      </c>
      <c r="C732" s="392"/>
      <c r="D732" s="393" t="s">
        <v>349</v>
      </c>
      <c r="E732" s="393"/>
      <c r="F732" s="393"/>
      <c r="G732" s="393"/>
      <c r="H732" s="393"/>
      <c r="I732" s="393"/>
      <c r="J732" s="393"/>
      <c r="K732" s="90" t="s">
        <v>22</v>
      </c>
      <c r="L732" s="46"/>
      <c r="M732" s="91">
        <v>1</v>
      </c>
      <c r="N732" s="92">
        <v>3.89</v>
      </c>
      <c r="O732" s="92">
        <v>3.89</v>
      </c>
    </row>
    <row r="733" spans="2:15" ht="12.75" customHeight="1"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93">
        <v>3.89</v>
      </c>
    </row>
    <row r="734" spans="2:15" ht="12.75" customHeight="1"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</row>
    <row r="735" spans="2:15" ht="12.75" customHeight="1">
      <c r="B735" s="394" t="s">
        <v>203</v>
      </c>
      <c r="C735" s="394"/>
      <c r="D735" s="396" t="s">
        <v>552</v>
      </c>
      <c r="E735" s="396"/>
      <c r="F735" s="396"/>
      <c r="G735" s="395" t="s">
        <v>723</v>
      </c>
      <c r="H735" s="395"/>
      <c r="I735" s="395"/>
      <c r="J735" s="395"/>
      <c r="K735" s="395"/>
      <c r="L735" s="395"/>
      <c r="M735" s="395"/>
      <c r="N735" s="395"/>
      <c r="O735" s="395"/>
    </row>
    <row r="736" spans="2:15" ht="12.75" customHeight="1">
      <c r="B736" s="392" t="s">
        <v>204</v>
      </c>
      <c r="C736" s="392"/>
      <c r="D736" s="396" t="s">
        <v>719</v>
      </c>
      <c r="E736" s="396"/>
      <c r="F736" s="85" t="s">
        <v>206</v>
      </c>
      <c r="G736" s="86">
        <v>262.5</v>
      </c>
      <c r="H736" s="85" t="s">
        <v>207</v>
      </c>
      <c r="I736" s="397">
        <v>262.5</v>
      </c>
      <c r="J736" s="397"/>
      <c r="K736" s="398" t="s">
        <v>720</v>
      </c>
      <c r="L736" s="398"/>
      <c r="M736" s="398"/>
      <c r="N736" s="398"/>
      <c r="O736" s="87">
        <v>9.42</v>
      </c>
    </row>
    <row r="737" spans="2:15" ht="12.75" customHeight="1"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</row>
    <row r="738" spans="2:15" ht="12.75" customHeight="1">
      <c r="B738" s="396" t="s">
        <v>209</v>
      </c>
      <c r="C738" s="396"/>
      <c r="D738" s="396" t="s">
        <v>210</v>
      </c>
      <c r="E738" s="396"/>
      <c r="F738" s="396"/>
      <c r="G738" s="396"/>
      <c r="H738" s="396"/>
      <c r="I738" s="396"/>
      <c r="J738" s="396"/>
      <c r="K738" s="88" t="s">
        <v>211</v>
      </c>
      <c r="L738" s="89" t="s">
        <v>212</v>
      </c>
      <c r="M738" s="89" t="s">
        <v>213</v>
      </c>
      <c r="N738" s="89" t="s">
        <v>214</v>
      </c>
      <c r="O738" s="89" t="s">
        <v>215</v>
      </c>
    </row>
    <row r="739" spans="2:15" ht="12.75" customHeight="1">
      <c r="B739" s="46"/>
      <c r="C739" s="46"/>
      <c r="D739" s="391" t="s">
        <v>216</v>
      </c>
      <c r="E739" s="391"/>
      <c r="F739" s="391"/>
      <c r="G739" s="391"/>
      <c r="H739" s="391"/>
      <c r="I739" s="391"/>
      <c r="J739" s="391"/>
      <c r="K739" s="46"/>
      <c r="L739" s="46"/>
      <c r="M739" s="46"/>
      <c r="N739" s="46"/>
      <c r="O739" s="46"/>
    </row>
    <row r="740" spans="2:15" ht="12.75" customHeight="1">
      <c r="B740" s="392" t="s">
        <v>282</v>
      </c>
      <c r="C740" s="392"/>
      <c r="D740" s="393" t="s">
        <v>283</v>
      </c>
      <c r="E740" s="393"/>
      <c r="F740" s="393"/>
      <c r="G740" s="393"/>
      <c r="H740" s="393"/>
      <c r="I740" s="393"/>
      <c r="J740" s="393"/>
      <c r="K740" s="90" t="s">
        <v>219</v>
      </c>
      <c r="L740" s="91">
        <v>0.2</v>
      </c>
      <c r="M740" s="91">
        <v>6.1000000000000004E-3</v>
      </c>
      <c r="N740" s="92">
        <v>20.32</v>
      </c>
      <c r="O740" s="92">
        <v>0.12</v>
      </c>
    </row>
    <row r="741" spans="2:15" ht="12.75" customHeight="1"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93">
        <v>0.12</v>
      </c>
    </row>
    <row r="742" spans="2:15" ht="12.75" customHeight="1">
      <c r="B742" s="46"/>
      <c r="C742" s="46"/>
      <c r="D742" s="391" t="s">
        <v>222</v>
      </c>
      <c r="E742" s="391"/>
      <c r="F742" s="391"/>
      <c r="G742" s="391"/>
      <c r="H742" s="391"/>
      <c r="I742" s="391"/>
      <c r="J742" s="391"/>
      <c r="K742" s="46"/>
      <c r="L742" s="46"/>
      <c r="M742" s="46"/>
      <c r="N742" s="46"/>
      <c r="O742" s="46"/>
    </row>
    <row r="743" spans="2:15" ht="12.75" customHeight="1">
      <c r="B743" s="392" t="s">
        <v>346</v>
      </c>
      <c r="C743" s="392"/>
      <c r="D743" s="393" t="s">
        <v>347</v>
      </c>
      <c r="E743" s="393"/>
      <c r="F743" s="393"/>
      <c r="G743" s="393"/>
      <c r="H743" s="393"/>
      <c r="I743" s="393"/>
      <c r="J743" s="393"/>
      <c r="K743" s="90" t="s">
        <v>242</v>
      </c>
      <c r="L743" s="91">
        <v>1</v>
      </c>
      <c r="M743" s="91">
        <v>3.0499999999999999E-2</v>
      </c>
      <c r="N743" s="92">
        <v>177.5</v>
      </c>
      <c r="O743" s="92">
        <v>5.41</v>
      </c>
    </row>
    <row r="744" spans="2:15" ht="12.75" customHeight="1"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93">
        <v>5.41</v>
      </c>
    </row>
    <row r="745" spans="2:15" ht="12.75" customHeight="1">
      <c r="B745" s="46"/>
      <c r="C745" s="46"/>
      <c r="D745" s="391" t="s">
        <v>300</v>
      </c>
      <c r="E745" s="391"/>
      <c r="F745" s="391"/>
      <c r="G745" s="391"/>
      <c r="H745" s="391"/>
      <c r="I745" s="391"/>
      <c r="J745" s="391"/>
      <c r="K745" s="46"/>
      <c r="L745" s="46"/>
      <c r="M745" s="46"/>
      <c r="N745" s="46"/>
      <c r="O745" s="46"/>
    </row>
    <row r="746" spans="2:15" ht="12.75" customHeight="1">
      <c r="B746" s="392" t="s">
        <v>348</v>
      </c>
      <c r="C746" s="392"/>
      <c r="D746" s="393" t="s">
        <v>349</v>
      </c>
      <c r="E746" s="393"/>
      <c r="F746" s="393"/>
      <c r="G746" s="393"/>
      <c r="H746" s="393"/>
      <c r="I746" s="393"/>
      <c r="J746" s="393"/>
      <c r="K746" s="90" t="s">
        <v>22</v>
      </c>
      <c r="L746" s="46"/>
      <c r="M746" s="91">
        <v>1</v>
      </c>
      <c r="N746" s="92">
        <v>3.89</v>
      </c>
      <c r="O746" s="92">
        <v>3.89</v>
      </c>
    </row>
    <row r="747" spans="2:15" ht="12.75" customHeight="1"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93">
        <v>3.89</v>
      </c>
    </row>
    <row r="748" spans="2:15" ht="12.75" customHeight="1"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</row>
    <row r="749" spans="2:15" ht="12.75" customHeight="1">
      <c r="B749" s="394" t="s">
        <v>203</v>
      </c>
      <c r="C749" s="394"/>
      <c r="D749" s="396" t="s">
        <v>551</v>
      </c>
      <c r="E749" s="396"/>
      <c r="F749" s="396"/>
      <c r="G749" s="395" t="s">
        <v>724</v>
      </c>
      <c r="H749" s="395"/>
      <c r="I749" s="395"/>
      <c r="J749" s="395"/>
      <c r="K749" s="395"/>
      <c r="L749" s="395"/>
      <c r="M749" s="395"/>
      <c r="N749" s="395"/>
      <c r="O749" s="395"/>
    </row>
    <row r="750" spans="2:15" ht="12.75" customHeight="1">
      <c r="B750" s="392" t="s">
        <v>204</v>
      </c>
      <c r="C750" s="392"/>
      <c r="D750" s="396" t="s">
        <v>719</v>
      </c>
      <c r="E750" s="396"/>
      <c r="F750" s="85" t="s">
        <v>206</v>
      </c>
      <c r="G750" s="86">
        <v>550</v>
      </c>
      <c r="H750" s="85" t="s">
        <v>207</v>
      </c>
      <c r="I750" s="397">
        <v>550</v>
      </c>
      <c r="J750" s="397"/>
      <c r="K750" s="398" t="s">
        <v>720</v>
      </c>
      <c r="L750" s="398"/>
      <c r="M750" s="398"/>
      <c r="N750" s="398"/>
      <c r="O750" s="87">
        <v>2.57</v>
      </c>
    </row>
    <row r="751" spans="2:15" ht="12.75" customHeight="1"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</row>
    <row r="752" spans="2:15" ht="12.75" customHeight="1">
      <c r="B752" s="396" t="s">
        <v>209</v>
      </c>
      <c r="C752" s="396"/>
      <c r="D752" s="396" t="s">
        <v>210</v>
      </c>
      <c r="E752" s="396"/>
      <c r="F752" s="396"/>
      <c r="G752" s="396"/>
      <c r="H752" s="396"/>
      <c r="I752" s="396"/>
      <c r="J752" s="396"/>
      <c r="K752" s="88" t="s">
        <v>211</v>
      </c>
      <c r="L752" s="89" t="s">
        <v>212</v>
      </c>
      <c r="M752" s="89" t="s">
        <v>213</v>
      </c>
      <c r="N752" s="89" t="s">
        <v>214</v>
      </c>
      <c r="O752" s="89" t="s">
        <v>215</v>
      </c>
    </row>
    <row r="753" spans="2:15" ht="12.75" customHeight="1">
      <c r="B753" s="46"/>
      <c r="C753" s="46"/>
      <c r="D753" s="391" t="s">
        <v>222</v>
      </c>
      <c r="E753" s="391"/>
      <c r="F753" s="391"/>
      <c r="G753" s="391"/>
      <c r="H753" s="391"/>
      <c r="I753" s="391"/>
      <c r="J753" s="391"/>
      <c r="K753" s="46"/>
      <c r="L753" s="46"/>
      <c r="M753" s="46"/>
      <c r="N753" s="46"/>
      <c r="O753" s="46"/>
    </row>
    <row r="754" spans="2:15" ht="12.75" customHeight="1">
      <c r="B754" s="392" t="s">
        <v>346</v>
      </c>
      <c r="C754" s="392"/>
      <c r="D754" s="393" t="s">
        <v>347</v>
      </c>
      <c r="E754" s="393"/>
      <c r="F754" s="393"/>
      <c r="G754" s="393"/>
      <c r="H754" s="393"/>
      <c r="I754" s="393"/>
      <c r="J754" s="393"/>
      <c r="K754" s="90" t="s">
        <v>242</v>
      </c>
      <c r="L754" s="91">
        <v>1</v>
      </c>
      <c r="M754" s="91">
        <v>1.4499999999999999E-2</v>
      </c>
      <c r="N754" s="92">
        <v>177.5</v>
      </c>
      <c r="O754" s="92">
        <v>2.57</v>
      </c>
    </row>
    <row r="755" spans="2:15" ht="12.75" customHeight="1"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93">
        <v>2.57</v>
      </c>
    </row>
    <row r="756" spans="2:15" ht="12.75" customHeight="1"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</row>
    <row r="757" spans="2:15" ht="12.75" customHeight="1">
      <c r="B757" s="394" t="s">
        <v>203</v>
      </c>
      <c r="C757" s="394"/>
      <c r="D757" s="396" t="s">
        <v>725</v>
      </c>
      <c r="E757" s="396"/>
      <c r="F757" s="396"/>
      <c r="G757" s="395" t="s">
        <v>726</v>
      </c>
      <c r="H757" s="395"/>
      <c r="I757" s="395"/>
      <c r="J757" s="395"/>
      <c r="K757" s="395"/>
      <c r="L757" s="395"/>
      <c r="M757" s="395"/>
      <c r="N757" s="395"/>
      <c r="O757" s="395"/>
    </row>
    <row r="758" spans="2:15" ht="12.75" customHeight="1">
      <c r="B758" s="392" t="s">
        <v>204</v>
      </c>
      <c r="C758" s="392"/>
      <c r="D758" s="396" t="s">
        <v>719</v>
      </c>
      <c r="E758" s="396"/>
      <c r="F758" s="85" t="s">
        <v>206</v>
      </c>
      <c r="G758" s="86">
        <v>550</v>
      </c>
      <c r="H758" s="85" t="s">
        <v>207</v>
      </c>
      <c r="I758" s="397">
        <v>550</v>
      </c>
      <c r="J758" s="397"/>
      <c r="K758" s="398" t="s">
        <v>720</v>
      </c>
      <c r="L758" s="398"/>
      <c r="M758" s="398"/>
      <c r="N758" s="398"/>
      <c r="O758" s="87">
        <v>2.57</v>
      </c>
    </row>
    <row r="759" spans="2:15" ht="12.75" customHeight="1"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</row>
    <row r="760" spans="2:15" ht="12.75" customHeight="1">
      <c r="B760" s="396" t="s">
        <v>209</v>
      </c>
      <c r="C760" s="396"/>
      <c r="D760" s="396" t="s">
        <v>210</v>
      </c>
      <c r="E760" s="396"/>
      <c r="F760" s="396"/>
      <c r="G760" s="396"/>
      <c r="H760" s="396"/>
      <c r="I760" s="396"/>
      <c r="J760" s="396"/>
      <c r="K760" s="88" t="s">
        <v>211</v>
      </c>
      <c r="L760" s="89" t="s">
        <v>212</v>
      </c>
      <c r="M760" s="89" t="s">
        <v>213</v>
      </c>
      <c r="N760" s="89" t="s">
        <v>214</v>
      </c>
      <c r="O760" s="89" t="s">
        <v>215</v>
      </c>
    </row>
    <row r="761" spans="2:15" ht="12.75" customHeight="1">
      <c r="B761" s="46"/>
      <c r="C761" s="46"/>
      <c r="D761" s="391" t="s">
        <v>222</v>
      </c>
      <c r="E761" s="391"/>
      <c r="F761" s="391"/>
      <c r="G761" s="391"/>
      <c r="H761" s="391"/>
      <c r="I761" s="391"/>
      <c r="J761" s="391"/>
      <c r="K761" s="46"/>
      <c r="L761" s="46"/>
      <c r="M761" s="46"/>
      <c r="N761" s="46"/>
      <c r="O761" s="46"/>
    </row>
    <row r="762" spans="2:15" ht="12.75" customHeight="1">
      <c r="B762" s="392" t="s">
        <v>346</v>
      </c>
      <c r="C762" s="392"/>
      <c r="D762" s="393" t="s">
        <v>347</v>
      </c>
      <c r="E762" s="393"/>
      <c r="F762" s="393"/>
      <c r="G762" s="393"/>
      <c r="H762" s="393"/>
      <c r="I762" s="393"/>
      <c r="J762" s="393"/>
      <c r="K762" s="90" t="s">
        <v>242</v>
      </c>
      <c r="L762" s="91">
        <v>1</v>
      </c>
      <c r="M762" s="91">
        <v>1.4499999999999999E-2</v>
      </c>
      <c r="N762" s="92">
        <v>177.5</v>
      </c>
      <c r="O762" s="92">
        <v>2.57</v>
      </c>
    </row>
    <row r="763" spans="2:15" ht="12.75" customHeight="1"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93">
        <v>2.57</v>
      </c>
    </row>
    <row r="764" spans="2:15" ht="12.75" customHeight="1"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</row>
    <row r="765" spans="2:15" ht="12.75" customHeight="1">
      <c r="B765" s="394" t="s">
        <v>203</v>
      </c>
      <c r="C765" s="394"/>
      <c r="D765" s="396" t="s">
        <v>553</v>
      </c>
      <c r="E765" s="396"/>
      <c r="F765" s="396"/>
      <c r="G765" s="395" t="s">
        <v>53</v>
      </c>
      <c r="H765" s="395"/>
      <c r="I765" s="395"/>
      <c r="J765" s="395"/>
      <c r="K765" s="395"/>
      <c r="L765" s="395"/>
      <c r="M765" s="395"/>
      <c r="N765" s="395"/>
      <c r="O765" s="395"/>
    </row>
    <row r="766" spans="2:15" ht="12.75" customHeight="1">
      <c r="B766" s="392" t="s">
        <v>204</v>
      </c>
      <c r="C766" s="392"/>
      <c r="D766" s="396" t="s">
        <v>719</v>
      </c>
      <c r="E766" s="396"/>
      <c r="F766" s="85" t="s">
        <v>206</v>
      </c>
      <c r="G766" s="86">
        <v>550</v>
      </c>
      <c r="H766" s="85" t="s">
        <v>207</v>
      </c>
      <c r="I766" s="397">
        <v>550</v>
      </c>
      <c r="J766" s="397"/>
      <c r="K766" s="398" t="s">
        <v>720</v>
      </c>
      <c r="L766" s="398"/>
      <c r="M766" s="398"/>
      <c r="N766" s="398"/>
      <c r="O766" s="87">
        <v>2.57</v>
      </c>
    </row>
    <row r="767" spans="2:15" ht="12.75" customHeight="1"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</row>
    <row r="768" spans="2:15" ht="12.75" customHeight="1">
      <c r="B768" s="396" t="s">
        <v>209</v>
      </c>
      <c r="C768" s="396"/>
      <c r="D768" s="396" t="s">
        <v>210</v>
      </c>
      <c r="E768" s="396"/>
      <c r="F768" s="396"/>
      <c r="G768" s="396"/>
      <c r="H768" s="396"/>
      <c r="I768" s="396"/>
      <c r="J768" s="396"/>
      <c r="K768" s="88" t="s">
        <v>211</v>
      </c>
      <c r="L768" s="89" t="s">
        <v>212</v>
      </c>
      <c r="M768" s="89" t="s">
        <v>213</v>
      </c>
      <c r="N768" s="89" t="s">
        <v>214</v>
      </c>
      <c r="O768" s="89" t="s">
        <v>215</v>
      </c>
    </row>
    <row r="769" spans="2:15" ht="12.75" customHeight="1">
      <c r="B769" s="46"/>
      <c r="C769" s="46"/>
      <c r="D769" s="391" t="s">
        <v>222</v>
      </c>
      <c r="E769" s="391"/>
      <c r="F769" s="391"/>
      <c r="G769" s="391"/>
      <c r="H769" s="391"/>
      <c r="I769" s="391"/>
      <c r="J769" s="391"/>
      <c r="K769" s="46"/>
      <c r="L769" s="46"/>
      <c r="M769" s="46"/>
      <c r="N769" s="46"/>
      <c r="O769" s="46"/>
    </row>
    <row r="770" spans="2:15" ht="12.75" customHeight="1">
      <c r="B770" s="392" t="s">
        <v>346</v>
      </c>
      <c r="C770" s="392"/>
      <c r="D770" s="393" t="s">
        <v>347</v>
      </c>
      <c r="E770" s="393"/>
      <c r="F770" s="393"/>
      <c r="G770" s="393"/>
      <c r="H770" s="393"/>
      <c r="I770" s="393"/>
      <c r="J770" s="393"/>
      <c r="K770" s="90" t="s">
        <v>242</v>
      </c>
      <c r="L770" s="91">
        <v>1</v>
      </c>
      <c r="M770" s="91">
        <v>1.4499999999999999E-2</v>
      </c>
      <c r="N770" s="92">
        <v>177.5</v>
      </c>
      <c r="O770" s="92">
        <v>2.57</v>
      </c>
    </row>
    <row r="771" spans="2:15" ht="12.75" customHeight="1"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93">
        <v>2.57</v>
      </c>
    </row>
    <row r="772" spans="2:15" ht="12.75" customHeight="1"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</row>
    <row r="773" spans="2:15" ht="12.75" customHeight="1">
      <c r="B773" s="394" t="s">
        <v>203</v>
      </c>
      <c r="C773" s="394"/>
      <c r="D773" s="396" t="s">
        <v>554</v>
      </c>
      <c r="E773" s="396"/>
      <c r="F773" s="396"/>
      <c r="G773" s="395" t="s">
        <v>727</v>
      </c>
      <c r="H773" s="395"/>
      <c r="I773" s="395"/>
      <c r="J773" s="395"/>
      <c r="K773" s="395"/>
      <c r="L773" s="395"/>
      <c r="M773" s="395"/>
      <c r="N773" s="395"/>
      <c r="O773" s="395"/>
    </row>
    <row r="774" spans="2:15" ht="12.75" customHeight="1">
      <c r="B774" s="392" t="s">
        <v>204</v>
      </c>
      <c r="C774" s="392"/>
      <c r="D774" s="396" t="s">
        <v>719</v>
      </c>
      <c r="E774" s="396"/>
      <c r="F774" s="85" t="s">
        <v>206</v>
      </c>
      <c r="G774" s="86">
        <v>252</v>
      </c>
      <c r="H774" s="85" t="s">
        <v>207</v>
      </c>
      <c r="I774" s="397">
        <v>252</v>
      </c>
      <c r="J774" s="397"/>
      <c r="K774" s="398" t="s">
        <v>720</v>
      </c>
      <c r="L774" s="398"/>
      <c r="M774" s="398"/>
      <c r="N774" s="398"/>
      <c r="O774" s="87">
        <v>9.7799999999999994</v>
      </c>
    </row>
    <row r="775" spans="2:15" ht="12.75" customHeight="1"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</row>
    <row r="776" spans="2:15" ht="12.75" customHeight="1">
      <c r="B776" s="396" t="s">
        <v>209</v>
      </c>
      <c r="C776" s="396"/>
      <c r="D776" s="396" t="s">
        <v>210</v>
      </c>
      <c r="E776" s="396"/>
      <c r="F776" s="396"/>
      <c r="G776" s="396"/>
      <c r="H776" s="396"/>
      <c r="I776" s="396"/>
      <c r="J776" s="396"/>
      <c r="K776" s="88" t="s">
        <v>211</v>
      </c>
      <c r="L776" s="89" t="s">
        <v>212</v>
      </c>
      <c r="M776" s="89" t="s">
        <v>213</v>
      </c>
      <c r="N776" s="89" t="s">
        <v>214</v>
      </c>
      <c r="O776" s="89" t="s">
        <v>215</v>
      </c>
    </row>
    <row r="777" spans="2:15" ht="12.75" customHeight="1">
      <c r="B777" s="46"/>
      <c r="C777" s="46"/>
      <c r="D777" s="391" t="s">
        <v>216</v>
      </c>
      <c r="E777" s="391"/>
      <c r="F777" s="391"/>
      <c r="G777" s="391"/>
      <c r="H777" s="391"/>
      <c r="I777" s="391"/>
      <c r="J777" s="391"/>
      <c r="K777" s="46"/>
      <c r="L777" s="46"/>
      <c r="M777" s="46"/>
      <c r="N777" s="46"/>
      <c r="O777" s="46"/>
    </row>
    <row r="778" spans="2:15" ht="12.75" customHeight="1">
      <c r="B778" s="392" t="s">
        <v>282</v>
      </c>
      <c r="C778" s="392"/>
      <c r="D778" s="393" t="s">
        <v>283</v>
      </c>
      <c r="E778" s="393"/>
      <c r="F778" s="393"/>
      <c r="G778" s="393"/>
      <c r="H778" s="393"/>
      <c r="I778" s="393"/>
      <c r="J778" s="393"/>
      <c r="K778" s="90" t="s">
        <v>219</v>
      </c>
      <c r="L778" s="91">
        <v>0.2</v>
      </c>
      <c r="M778" s="91">
        <v>6.3E-3</v>
      </c>
      <c r="N778" s="92">
        <v>20.32</v>
      </c>
      <c r="O778" s="92">
        <v>0.13</v>
      </c>
    </row>
    <row r="779" spans="2:15" ht="12.75" customHeight="1"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93">
        <v>0.13</v>
      </c>
    </row>
    <row r="780" spans="2:15" ht="12.75" customHeight="1">
      <c r="B780" s="46"/>
      <c r="C780" s="46"/>
      <c r="D780" s="391" t="s">
        <v>222</v>
      </c>
      <c r="E780" s="391"/>
      <c r="F780" s="391"/>
      <c r="G780" s="391"/>
      <c r="H780" s="391"/>
      <c r="I780" s="391"/>
      <c r="J780" s="391"/>
      <c r="K780" s="46"/>
      <c r="L780" s="46"/>
      <c r="M780" s="46"/>
      <c r="N780" s="46"/>
      <c r="O780" s="46"/>
    </row>
    <row r="781" spans="2:15" ht="12.75" customHeight="1">
      <c r="B781" s="392" t="s">
        <v>346</v>
      </c>
      <c r="C781" s="392"/>
      <c r="D781" s="393" t="s">
        <v>347</v>
      </c>
      <c r="E781" s="393"/>
      <c r="F781" s="393"/>
      <c r="G781" s="393"/>
      <c r="H781" s="393"/>
      <c r="I781" s="393"/>
      <c r="J781" s="393"/>
      <c r="K781" s="90" t="s">
        <v>242</v>
      </c>
      <c r="L781" s="91">
        <v>1</v>
      </c>
      <c r="M781" s="91">
        <v>3.1699999999999999E-2</v>
      </c>
      <c r="N781" s="92">
        <v>177.5</v>
      </c>
      <c r="O781" s="92">
        <v>5.63</v>
      </c>
    </row>
    <row r="782" spans="2:15" ht="12.75" customHeight="1"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93">
        <v>5.63</v>
      </c>
    </row>
    <row r="783" spans="2:15" ht="12.75" customHeight="1">
      <c r="B783" s="46"/>
      <c r="C783" s="46"/>
      <c r="D783" s="391" t="s">
        <v>300</v>
      </c>
      <c r="E783" s="391"/>
      <c r="F783" s="391"/>
      <c r="G783" s="391"/>
      <c r="H783" s="391"/>
      <c r="I783" s="391"/>
      <c r="J783" s="391"/>
      <c r="K783" s="46"/>
      <c r="L783" s="46"/>
      <c r="M783" s="46"/>
      <c r="N783" s="46"/>
      <c r="O783" s="46"/>
    </row>
    <row r="784" spans="2:15" ht="12.75" customHeight="1">
      <c r="B784" s="392" t="s">
        <v>350</v>
      </c>
      <c r="C784" s="392"/>
      <c r="D784" s="393" t="s">
        <v>351</v>
      </c>
      <c r="E784" s="393"/>
      <c r="F784" s="393"/>
      <c r="G784" s="393"/>
      <c r="H784" s="393"/>
      <c r="I784" s="393"/>
      <c r="J784" s="393"/>
      <c r="K784" s="90" t="s">
        <v>22</v>
      </c>
      <c r="L784" s="46"/>
      <c r="M784" s="91">
        <v>1</v>
      </c>
      <c r="N784" s="92">
        <v>4.0200000000000005</v>
      </c>
      <c r="O784" s="92">
        <v>4.0200000000000005</v>
      </c>
    </row>
    <row r="785" spans="2:15" ht="12.75" customHeight="1"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93">
        <v>4.0200000000000005</v>
      </c>
    </row>
    <row r="786" spans="2:15" ht="12.75" customHeight="1"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</row>
    <row r="787" spans="2:15" ht="12.75" customHeight="1">
      <c r="B787" s="394" t="s">
        <v>203</v>
      </c>
      <c r="C787" s="394"/>
      <c r="D787" s="396" t="s">
        <v>555</v>
      </c>
      <c r="E787" s="396"/>
      <c r="F787" s="396"/>
      <c r="G787" s="395" t="s">
        <v>54</v>
      </c>
      <c r="H787" s="395"/>
      <c r="I787" s="395"/>
      <c r="J787" s="395"/>
      <c r="K787" s="395"/>
      <c r="L787" s="395"/>
      <c r="M787" s="395"/>
      <c r="N787" s="395"/>
      <c r="O787" s="395"/>
    </row>
    <row r="788" spans="2:15" ht="12.75" customHeight="1">
      <c r="B788" s="392" t="s">
        <v>204</v>
      </c>
      <c r="C788" s="392"/>
      <c r="D788" s="396" t="s">
        <v>719</v>
      </c>
      <c r="E788" s="396"/>
      <c r="F788" s="85" t="s">
        <v>206</v>
      </c>
      <c r="G788" s="86">
        <v>672</v>
      </c>
      <c r="H788" s="85" t="s">
        <v>207</v>
      </c>
      <c r="I788" s="397">
        <v>672</v>
      </c>
      <c r="J788" s="397"/>
      <c r="K788" s="398" t="s">
        <v>720</v>
      </c>
      <c r="L788" s="398"/>
      <c r="M788" s="398"/>
      <c r="N788" s="398"/>
      <c r="O788" s="87">
        <v>2.11</v>
      </c>
    </row>
    <row r="789" spans="2:15" ht="12.75" customHeight="1"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</row>
    <row r="790" spans="2:15" ht="12.75" customHeight="1">
      <c r="B790" s="396" t="s">
        <v>209</v>
      </c>
      <c r="C790" s="396"/>
      <c r="D790" s="396" t="s">
        <v>210</v>
      </c>
      <c r="E790" s="396"/>
      <c r="F790" s="396"/>
      <c r="G790" s="396"/>
      <c r="H790" s="396"/>
      <c r="I790" s="396"/>
      <c r="J790" s="396"/>
      <c r="K790" s="88" t="s">
        <v>211</v>
      </c>
      <c r="L790" s="89" t="s">
        <v>212</v>
      </c>
      <c r="M790" s="89" t="s">
        <v>213</v>
      </c>
      <c r="N790" s="89" t="s">
        <v>214</v>
      </c>
      <c r="O790" s="89" t="s">
        <v>215</v>
      </c>
    </row>
    <row r="791" spans="2:15" ht="12.75" customHeight="1">
      <c r="B791" s="46"/>
      <c r="C791" s="46"/>
      <c r="D791" s="391" t="s">
        <v>222</v>
      </c>
      <c r="E791" s="391"/>
      <c r="F791" s="391"/>
      <c r="G791" s="391"/>
      <c r="H791" s="391"/>
      <c r="I791" s="391"/>
      <c r="J791" s="391"/>
      <c r="K791" s="46"/>
      <c r="L791" s="46"/>
      <c r="M791" s="46"/>
      <c r="N791" s="46"/>
      <c r="O791" s="46"/>
    </row>
    <row r="792" spans="2:15" ht="12.75" customHeight="1">
      <c r="B792" s="392" t="s">
        <v>346</v>
      </c>
      <c r="C792" s="392"/>
      <c r="D792" s="393" t="s">
        <v>347</v>
      </c>
      <c r="E792" s="393"/>
      <c r="F792" s="393"/>
      <c r="G792" s="393"/>
      <c r="H792" s="393"/>
      <c r="I792" s="393"/>
      <c r="J792" s="393"/>
      <c r="K792" s="90" t="s">
        <v>242</v>
      </c>
      <c r="L792" s="91">
        <v>1</v>
      </c>
      <c r="M792" s="91">
        <v>1.1899999999999999E-2</v>
      </c>
      <c r="N792" s="92">
        <v>177.5</v>
      </c>
      <c r="O792" s="92">
        <v>2.11</v>
      </c>
    </row>
    <row r="793" spans="2:15" ht="12.75" customHeight="1"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93">
        <v>2.11</v>
      </c>
    </row>
    <row r="794" spans="2:15" ht="12.75" customHeight="1"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</row>
    <row r="795" spans="2:15" ht="12.75" customHeight="1">
      <c r="B795" s="394" t="s">
        <v>203</v>
      </c>
      <c r="C795" s="394"/>
      <c r="D795" s="396" t="s">
        <v>556</v>
      </c>
      <c r="E795" s="396"/>
      <c r="F795" s="396"/>
      <c r="G795" s="395" t="s">
        <v>728</v>
      </c>
      <c r="H795" s="395"/>
      <c r="I795" s="395"/>
      <c r="J795" s="395"/>
      <c r="K795" s="395"/>
      <c r="L795" s="395"/>
      <c r="M795" s="395"/>
      <c r="N795" s="395"/>
      <c r="O795" s="395"/>
    </row>
    <row r="796" spans="2:15" ht="12.75" customHeight="1">
      <c r="B796" s="392" t="s">
        <v>204</v>
      </c>
      <c r="C796" s="392"/>
      <c r="D796" s="396" t="s">
        <v>719</v>
      </c>
      <c r="E796" s="396"/>
      <c r="F796" s="85" t="s">
        <v>206</v>
      </c>
      <c r="G796" s="86">
        <v>278.66669999999999</v>
      </c>
      <c r="H796" s="85" t="s">
        <v>207</v>
      </c>
      <c r="I796" s="397">
        <v>278.66669999999999</v>
      </c>
      <c r="J796" s="397"/>
      <c r="K796" s="398" t="s">
        <v>720</v>
      </c>
      <c r="L796" s="398"/>
      <c r="M796" s="398"/>
      <c r="N796" s="398"/>
      <c r="O796" s="87">
        <v>12.38</v>
      </c>
    </row>
    <row r="797" spans="2:15" ht="12.75" customHeight="1"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</row>
    <row r="798" spans="2:15" ht="12.75" customHeight="1">
      <c r="B798" s="396" t="s">
        <v>209</v>
      </c>
      <c r="C798" s="396"/>
      <c r="D798" s="396" t="s">
        <v>210</v>
      </c>
      <c r="E798" s="396"/>
      <c r="F798" s="396"/>
      <c r="G798" s="396"/>
      <c r="H798" s="396"/>
      <c r="I798" s="396"/>
      <c r="J798" s="396"/>
      <c r="K798" s="88" t="s">
        <v>211</v>
      </c>
      <c r="L798" s="89" t="s">
        <v>212</v>
      </c>
      <c r="M798" s="89" t="s">
        <v>213</v>
      </c>
      <c r="N798" s="89" t="s">
        <v>214</v>
      </c>
      <c r="O798" s="89" t="s">
        <v>215</v>
      </c>
    </row>
    <row r="799" spans="2:15" ht="12.75" customHeight="1">
      <c r="B799" s="46"/>
      <c r="C799" s="46"/>
      <c r="D799" s="391" t="s">
        <v>216</v>
      </c>
      <c r="E799" s="391"/>
      <c r="F799" s="391"/>
      <c r="G799" s="391"/>
      <c r="H799" s="391"/>
      <c r="I799" s="391"/>
      <c r="J799" s="391"/>
      <c r="K799" s="46"/>
      <c r="L799" s="46"/>
      <c r="M799" s="46"/>
      <c r="N799" s="46"/>
      <c r="O799" s="46"/>
    </row>
    <row r="800" spans="2:15" ht="12.75" customHeight="1">
      <c r="B800" s="392" t="s">
        <v>282</v>
      </c>
      <c r="C800" s="392"/>
      <c r="D800" s="393" t="s">
        <v>283</v>
      </c>
      <c r="E800" s="393"/>
      <c r="F800" s="393"/>
      <c r="G800" s="393"/>
      <c r="H800" s="393"/>
      <c r="I800" s="393"/>
      <c r="J800" s="393"/>
      <c r="K800" s="90" t="s">
        <v>219</v>
      </c>
      <c r="L800" s="91">
        <v>0.2</v>
      </c>
      <c r="M800" s="91">
        <v>5.6999999999999993E-3</v>
      </c>
      <c r="N800" s="92">
        <v>20.32</v>
      </c>
      <c r="O800" s="92">
        <v>0.12</v>
      </c>
    </row>
    <row r="801" spans="2:15" ht="12.75" customHeight="1"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93">
        <v>0.12</v>
      </c>
    </row>
    <row r="802" spans="2:15" ht="12.75" customHeight="1">
      <c r="B802" s="46"/>
      <c r="C802" s="46"/>
      <c r="D802" s="391" t="s">
        <v>222</v>
      </c>
      <c r="E802" s="391"/>
      <c r="F802" s="391"/>
      <c r="G802" s="391"/>
      <c r="H802" s="391"/>
      <c r="I802" s="391"/>
      <c r="J802" s="391"/>
      <c r="K802" s="46"/>
      <c r="L802" s="46"/>
      <c r="M802" s="46"/>
      <c r="N802" s="46"/>
      <c r="O802" s="46"/>
    </row>
    <row r="803" spans="2:15" ht="12.75" customHeight="1">
      <c r="B803" s="392" t="s">
        <v>352</v>
      </c>
      <c r="C803" s="392"/>
      <c r="D803" s="393" t="s">
        <v>353</v>
      </c>
      <c r="E803" s="393"/>
      <c r="F803" s="393"/>
      <c r="G803" s="393"/>
      <c r="H803" s="393"/>
      <c r="I803" s="393"/>
      <c r="J803" s="393"/>
      <c r="K803" s="90" t="s">
        <v>242</v>
      </c>
      <c r="L803" s="91">
        <v>1</v>
      </c>
      <c r="M803" s="91">
        <v>2.8700000000000003E-2</v>
      </c>
      <c r="N803" s="92">
        <v>225.91</v>
      </c>
      <c r="O803" s="92">
        <v>6.48</v>
      </c>
    </row>
    <row r="804" spans="2:15" ht="12.75" customHeight="1"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93">
        <v>6.48</v>
      </c>
    </row>
    <row r="805" spans="2:15" ht="12.75" customHeight="1">
      <c r="B805" s="46"/>
      <c r="C805" s="46"/>
      <c r="D805" s="391" t="s">
        <v>300</v>
      </c>
      <c r="E805" s="391"/>
      <c r="F805" s="391"/>
      <c r="G805" s="391"/>
      <c r="H805" s="391"/>
      <c r="I805" s="391"/>
      <c r="J805" s="391"/>
      <c r="K805" s="46"/>
      <c r="L805" s="46"/>
      <c r="M805" s="46"/>
      <c r="N805" s="46"/>
      <c r="O805" s="46"/>
    </row>
    <row r="806" spans="2:15" ht="12.75" customHeight="1">
      <c r="B806" s="392" t="s">
        <v>354</v>
      </c>
      <c r="C806" s="392"/>
      <c r="D806" s="393" t="s">
        <v>355</v>
      </c>
      <c r="E806" s="393"/>
      <c r="F806" s="393"/>
      <c r="G806" s="393"/>
      <c r="H806" s="393"/>
      <c r="I806" s="393"/>
      <c r="J806" s="393"/>
      <c r="K806" s="90" t="s">
        <v>22</v>
      </c>
      <c r="L806" s="46"/>
      <c r="M806" s="91">
        <v>1</v>
      </c>
      <c r="N806" s="92">
        <v>5.78</v>
      </c>
      <c r="O806" s="92">
        <v>5.78</v>
      </c>
    </row>
    <row r="807" spans="2:15" ht="12.75" customHeight="1"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93">
        <v>5.78</v>
      </c>
    </row>
    <row r="808" spans="2:15" ht="12.75" customHeight="1"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</row>
    <row r="809" spans="2:15" ht="12.75" customHeight="1">
      <c r="B809" s="394" t="s">
        <v>203</v>
      </c>
      <c r="C809" s="394"/>
      <c r="D809" s="396" t="s">
        <v>729</v>
      </c>
      <c r="E809" s="396"/>
      <c r="F809" s="396"/>
      <c r="G809" s="395" t="s">
        <v>730</v>
      </c>
      <c r="H809" s="395"/>
      <c r="I809" s="395"/>
      <c r="J809" s="395"/>
      <c r="K809" s="395"/>
      <c r="L809" s="395"/>
      <c r="M809" s="395"/>
      <c r="N809" s="395"/>
      <c r="O809" s="395"/>
    </row>
    <row r="810" spans="2:15" ht="12.75" customHeight="1">
      <c r="B810" s="392" t="s">
        <v>204</v>
      </c>
      <c r="C810" s="392"/>
      <c r="D810" s="396" t="s">
        <v>719</v>
      </c>
      <c r="E810" s="396"/>
      <c r="F810" s="85" t="s">
        <v>206</v>
      </c>
      <c r="G810" s="86">
        <v>252</v>
      </c>
      <c r="H810" s="85" t="s">
        <v>207</v>
      </c>
      <c r="I810" s="397">
        <v>252</v>
      </c>
      <c r="J810" s="397"/>
      <c r="K810" s="398" t="s">
        <v>720</v>
      </c>
      <c r="L810" s="398"/>
      <c r="M810" s="398"/>
      <c r="N810" s="398"/>
      <c r="O810" s="87">
        <v>9.7799999999999994</v>
      </c>
    </row>
    <row r="811" spans="2:15" ht="12.75" customHeight="1"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</row>
    <row r="812" spans="2:15" ht="12.75" customHeight="1">
      <c r="B812" s="396" t="s">
        <v>209</v>
      </c>
      <c r="C812" s="396"/>
      <c r="D812" s="396" t="s">
        <v>210</v>
      </c>
      <c r="E812" s="396"/>
      <c r="F812" s="396"/>
      <c r="G812" s="396"/>
      <c r="H812" s="396"/>
      <c r="I812" s="396"/>
      <c r="J812" s="396"/>
      <c r="K812" s="88" t="s">
        <v>211</v>
      </c>
      <c r="L812" s="89" t="s">
        <v>212</v>
      </c>
      <c r="M812" s="89" t="s">
        <v>213</v>
      </c>
      <c r="N812" s="89" t="s">
        <v>214</v>
      </c>
      <c r="O812" s="89" t="s">
        <v>215</v>
      </c>
    </row>
    <row r="813" spans="2:15" ht="12.75" customHeight="1">
      <c r="B813" s="46"/>
      <c r="C813" s="46"/>
      <c r="D813" s="391" t="s">
        <v>216</v>
      </c>
      <c r="E813" s="391"/>
      <c r="F813" s="391"/>
      <c r="G813" s="391"/>
      <c r="H813" s="391"/>
      <c r="I813" s="391"/>
      <c r="J813" s="391"/>
      <c r="K813" s="46"/>
      <c r="L813" s="46"/>
      <c r="M813" s="46"/>
      <c r="N813" s="46"/>
      <c r="O813" s="46"/>
    </row>
    <row r="814" spans="2:15" ht="12.75" customHeight="1">
      <c r="B814" s="392" t="s">
        <v>282</v>
      </c>
      <c r="C814" s="392"/>
      <c r="D814" s="393" t="s">
        <v>283</v>
      </c>
      <c r="E814" s="393"/>
      <c r="F814" s="393"/>
      <c r="G814" s="393"/>
      <c r="H814" s="393"/>
      <c r="I814" s="393"/>
      <c r="J814" s="393"/>
      <c r="K814" s="90" t="s">
        <v>219</v>
      </c>
      <c r="L814" s="91">
        <v>0.2</v>
      </c>
      <c r="M814" s="91">
        <v>6.3E-3</v>
      </c>
      <c r="N814" s="92">
        <v>20.32</v>
      </c>
      <c r="O814" s="92">
        <v>0.13</v>
      </c>
    </row>
    <row r="815" spans="2:15" ht="12.75" customHeight="1"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93">
        <v>0.13</v>
      </c>
    </row>
    <row r="816" spans="2:15" ht="12.75" customHeight="1">
      <c r="B816" s="46"/>
      <c r="C816" s="46"/>
      <c r="D816" s="391" t="s">
        <v>222</v>
      </c>
      <c r="E816" s="391"/>
      <c r="F816" s="391"/>
      <c r="G816" s="391"/>
      <c r="H816" s="391"/>
      <c r="I816" s="391"/>
      <c r="J816" s="391"/>
      <c r="K816" s="46"/>
      <c r="L816" s="46"/>
      <c r="M816" s="46"/>
      <c r="N816" s="46"/>
      <c r="O816" s="46"/>
    </row>
    <row r="817" spans="2:15" ht="12.75" customHeight="1">
      <c r="B817" s="392" t="s">
        <v>346</v>
      </c>
      <c r="C817" s="392"/>
      <c r="D817" s="393" t="s">
        <v>347</v>
      </c>
      <c r="E817" s="393"/>
      <c r="F817" s="393"/>
      <c r="G817" s="393"/>
      <c r="H817" s="393"/>
      <c r="I817" s="393"/>
      <c r="J817" s="393"/>
      <c r="K817" s="90" t="s">
        <v>242</v>
      </c>
      <c r="L817" s="91">
        <v>1</v>
      </c>
      <c r="M817" s="91">
        <v>3.1699999999999999E-2</v>
      </c>
      <c r="N817" s="92">
        <v>177.5</v>
      </c>
      <c r="O817" s="92">
        <v>5.63</v>
      </c>
    </row>
    <row r="818" spans="2:15" ht="12.75" customHeight="1"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93">
        <v>5.63</v>
      </c>
    </row>
    <row r="819" spans="2:15" ht="12.75" customHeight="1">
      <c r="B819" s="46"/>
      <c r="C819" s="46"/>
      <c r="D819" s="391" t="s">
        <v>300</v>
      </c>
      <c r="E819" s="391"/>
      <c r="F819" s="391"/>
      <c r="G819" s="391"/>
      <c r="H819" s="391"/>
      <c r="I819" s="391"/>
      <c r="J819" s="391"/>
      <c r="K819" s="46"/>
      <c r="L819" s="46"/>
      <c r="M819" s="46"/>
      <c r="N819" s="46"/>
      <c r="O819" s="46"/>
    </row>
    <row r="820" spans="2:15" ht="12.75" customHeight="1">
      <c r="B820" s="392" t="s">
        <v>350</v>
      </c>
      <c r="C820" s="392"/>
      <c r="D820" s="393" t="s">
        <v>351</v>
      </c>
      <c r="E820" s="393"/>
      <c r="F820" s="393"/>
      <c r="G820" s="393"/>
      <c r="H820" s="393"/>
      <c r="I820" s="393"/>
      <c r="J820" s="393"/>
      <c r="K820" s="90" t="s">
        <v>22</v>
      </c>
      <c r="L820" s="46"/>
      <c r="M820" s="91">
        <v>1</v>
      </c>
      <c r="N820" s="92">
        <v>4.0200000000000005</v>
      </c>
      <c r="O820" s="92">
        <v>4.0200000000000005</v>
      </c>
    </row>
    <row r="821" spans="2:15" ht="12.75" customHeight="1"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93">
        <v>4.0200000000000005</v>
      </c>
    </row>
    <row r="822" spans="2:15" ht="12.75" customHeight="1"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</row>
    <row r="823" spans="2:15" ht="12.75" customHeight="1">
      <c r="B823" s="394" t="s">
        <v>203</v>
      </c>
      <c r="C823" s="394"/>
      <c r="D823" s="396" t="s">
        <v>557</v>
      </c>
      <c r="E823" s="396"/>
      <c r="F823" s="396"/>
      <c r="G823" s="395" t="s">
        <v>55</v>
      </c>
      <c r="H823" s="395"/>
      <c r="I823" s="395"/>
      <c r="J823" s="395"/>
      <c r="K823" s="395"/>
      <c r="L823" s="395"/>
      <c r="M823" s="395"/>
      <c r="N823" s="395"/>
      <c r="O823" s="395"/>
    </row>
    <row r="824" spans="2:15" ht="12.75" customHeight="1">
      <c r="B824" s="392" t="s">
        <v>204</v>
      </c>
      <c r="C824" s="392"/>
      <c r="D824" s="396" t="s">
        <v>719</v>
      </c>
      <c r="E824" s="396"/>
      <c r="F824" s="85" t="s">
        <v>206</v>
      </c>
      <c r="G824" s="86">
        <v>645.33330000000001</v>
      </c>
      <c r="H824" s="85" t="s">
        <v>207</v>
      </c>
      <c r="I824" s="397">
        <v>645.33330000000001</v>
      </c>
      <c r="J824" s="397"/>
      <c r="K824" s="398" t="s">
        <v>720</v>
      </c>
      <c r="L824" s="398"/>
      <c r="M824" s="398"/>
      <c r="N824" s="398"/>
      <c r="O824" s="87">
        <v>2.8000000000000003</v>
      </c>
    </row>
    <row r="825" spans="2:15" ht="12.75" customHeight="1"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</row>
    <row r="826" spans="2:15" ht="12.75" customHeight="1">
      <c r="B826" s="396" t="s">
        <v>209</v>
      </c>
      <c r="C826" s="396"/>
      <c r="D826" s="396" t="s">
        <v>210</v>
      </c>
      <c r="E826" s="396"/>
      <c r="F826" s="396"/>
      <c r="G826" s="396"/>
      <c r="H826" s="396"/>
      <c r="I826" s="396"/>
      <c r="J826" s="396"/>
      <c r="K826" s="88" t="s">
        <v>211</v>
      </c>
      <c r="L826" s="89" t="s">
        <v>212</v>
      </c>
      <c r="M826" s="89" t="s">
        <v>213</v>
      </c>
      <c r="N826" s="89" t="s">
        <v>214</v>
      </c>
      <c r="O826" s="89" t="s">
        <v>215</v>
      </c>
    </row>
    <row r="827" spans="2:15" ht="12.75" customHeight="1">
      <c r="B827" s="46"/>
      <c r="C827" s="46"/>
      <c r="D827" s="391" t="s">
        <v>222</v>
      </c>
      <c r="E827" s="391"/>
      <c r="F827" s="391"/>
      <c r="G827" s="391"/>
      <c r="H827" s="391"/>
      <c r="I827" s="391"/>
      <c r="J827" s="391"/>
      <c r="K827" s="46"/>
      <c r="L827" s="46"/>
      <c r="M827" s="46"/>
      <c r="N827" s="46"/>
      <c r="O827" s="46"/>
    </row>
    <row r="828" spans="2:15" ht="12.75" customHeight="1">
      <c r="B828" s="392" t="s">
        <v>352</v>
      </c>
      <c r="C828" s="392"/>
      <c r="D828" s="393" t="s">
        <v>353</v>
      </c>
      <c r="E828" s="393"/>
      <c r="F828" s="393"/>
      <c r="G828" s="393"/>
      <c r="H828" s="393"/>
      <c r="I828" s="393"/>
      <c r="J828" s="393"/>
      <c r="K828" s="90" t="s">
        <v>242</v>
      </c>
      <c r="L828" s="91">
        <v>1</v>
      </c>
      <c r="M828" s="91">
        <v>1.24E-2</v>
      </c>
      <c r="N828" s="92">
        <v>225.91</v>
      </c>
      <c r="O828" s="92">
        <v>2.8000000000000003</v>
      </c>
    </row>
    <row r="829" spans="2:15" ht="12.75" customHeight="1"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93">
        <v>2.8000000000000003</v>
      </c>
    </row>
    <row r="830" spans="2:15" ht="12.75" customHeight="1"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</row>
    <row r="831" spans="2:15" ht="12.75" customHeight="1">
      <c r="B831" s="394" t="s">
        <v>203</v>
      </c>
      <c r="C831" s="394"/>
      <c r="D831" s="396" t="s">
        <v>731</v>
      </c>
      <c r="E831" s="396"/>
      <c r="F831" s="396"/>
      <c r="G831" s="395" t="s">
        <v>732</v>
      </c>
      <c r="H831" s="395"/>
      <c r="I831" s="395"/>
      <c r="J831" s="395"/>
      <c r="K831" s="395"/>
      <c r="L831" s="395"/>
      <c r="M831" s="395"/>
      <c r="N831" s="395"/>
      <c r="O831" s="395"/>
    </row>
    <row r="832" spans="2:15" ht="12.75" customHeight="1">
      <c r="B832" s="392" t="s">
        <v>204</v>
      </c>
      <c r="C832" s="392"/>
      <c r="D832" s="396" t="s">
        <v>719</v>
      </c>
      <c r="E832" s="396"/>
      <c r="F832" s="85" t="s">
        <v>206</v>
      </c>
      <c r="G832" s="86">
        <v>528</v>
      </c>
      <c r="H832" s="85" t="s">
        <v>207</v>
      </c>
      <c r="I832" s="397">
        <v>528</v>
      </c>
      <c r="J832" s="397"/>
      <c r="K832" s="398" t="s">
        <v>720</v>
      </c>
      <c r="L832" s="398"/>
      <c r="M832" s="398"/>
      <c r="N832" s="398"/>
      <c r="O832" s="87">
        <v>2.7</v>
      </c>
    </row>
    <row r="833" spans="2:15" ht="12.75" customHeight="1"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</row>
    <row r="834" spans="2:15" ht="12.75" customHeight="1">
      <c r="B834" s="396" t="s">
        <v>209</v>
      </c>
      <c r="C834" s="396"/>
      <c r="D834" s="396" t="s">
        <v>210</v>
      </c>
      <c r="E834" s="396"/>
      <c r="F834" s="396"/>
      <c r="G834" s="396"/>
      <c r="H834" s="396"/>
      <c r="I834" s="396"/>
      <c r="J834" s="396"/>
      <c r="K834" s="88" t="s">
        <v>211</v>
      </c>
      <c r="L834" s="89" t="s">
        <v>212</v>
      </c>
      <c r="M834" s="89" t="s">
        <v>213</v>
      </c>
      <c r="N834" s="89" t="s">
        <v>214</v>
      </c>
      <c r="O834" s="89" t="s">
        <v>215</v>
      </c>
    </row>
    <row r="835" spans="2:15" ht="12.75" customHeight="1">
      <c r="B835" s="46"/>
      <c r="C835" s="46"/>
      <c r="D835" s="391" t="s">
        <v>222</v>
      </c>
      <c r="E835" s="391"/>
      <c r="F835" s="391"/>
      <c r="G835" s="391"/>
      <c r="H835" s="391"/>
      <c r="I835" s="391"/>
      <c r="J835" s="391"/>
      <c r="K835" s="46"/>
      <c r="L835" s="46"/>
      <c r="M835" s="46"/>
      <c r="N835" s="46"/>
      <c r="O835" s="46"/>
    </row>
    <row r="836" spans="2:15" ht="12.75" customHeight="1">
      <c r="B836" s="392" t="s">
        <v>346</v>
      </c>
      <c r="C836" s="392"/>
      <c r="D836" s="393" t="s">
        <v>347</v>
      </c>
      <c r="E836" s="393"/>
      <c r="F836" s="393"/>
      <c r="G836" s="393"/>
      <c r="H836" s="393"/>
      <c r="I836" s="393"/>
      <c r="J836" s="393"/>
      <c r="K836" s="90" t="s">
        <v>242</v>
      </c>
      <c r="L836" s="91">
        <v>1</v>
      </c>
      <c r="M836" s="91">
        <v>1.52E-2</v>
      </c>
      <c r="N836" s="92">
        <v>177.5</v>
      </c>
      <c r="O836" s="92">
        <v>2.7</v>
      </c>
    </row>
    <row r="837" spans="2:15" ht="12.75" customHeight="1"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93">
        <v>2.7</v>
      </c>
    </row>
    <row r="838" spans="2:15" ht="12.75" customHeight="1"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</row>
    <row r="839" spans="2:15" ht="12.75" customHeight="1">
      <c r="B839" s="394" t="s">
        <v>203</v>
      </c>
      <c r="C839" s="394"/>
      <c r="D839" s="396" t="s">
        <v>673</v>
      </c>
      <c r="E839" s="396"/>
      <c r="F839" s="396"/>
      <c r="G839" s="395" t="s">
        <v>674</v>
      </c>
      <c r="H839" s="395"/>
      <c r="I839" s="395"/>
      <c r="J839" s="395"/>
      <c r="K839" s="395"/>
      <c r="L839" s="395"/>
      <c r="M839" s="395"/>
      <c r="N839" s="395"/>
      <c r="O839" s="395"/>
    </row>
    <row r="840" spans="2:15" ht="12.75" customHeight="1">
      <c r="B840" s="392" t="s">
        <v>204</v>
      </c>
      <c r="C840" s="392"/>
      <c r="D840" s="396" t="s">
        <v>294</v>
      </c>
      <c r="E840" s="396"/>
      <c r="F840" s="85" t="s">
        <v>206</v>
      </c>
      <c r="G840" s="86">
        <v>280</v>
      </c>
      <c r="H840" s="85" t="s">
        <v>207</v>
      </c>
      <c r="I840" s="397">
        <v>280</v>
      </c>
      <c r="J840" s="397"/>
      <c r="K840" s="398" t="s">
        <v>295</v>
      </c>
      <c r="L840" s="398"/>
      <c r="M840" s="398"/>
      <c r="N840" s="398"/>
      <c r="O840" s="87">
        <v>12.16</v>
      </c>
    </row>
    <row r="841" spans="2:15" ht="12.75" customHeight="1"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</row>
    <row r="842" spans="2:15" ht="12.75" customHeight="1">
      <c r="B842" s="396" t="s">
        <v>209</v>
      </c>
      <c r="C842" s="396"/>
      <c r="D842" s="396" t="s">
        <v>210</v>
      </c>
      <c r="E842" s="396"/>
      <c r="F842" s="396"/>
      <c r="G842" s="396"/>
      <c r="H842" s="396"/>
      <c r="I842" s="396"/>
      <c r="J842" s="396"/>
      <c r="K842" s="88" t="s">
        <v>211</v>
      </c>
      <c r="L842" s="89" t="s">
        <v>212</v>
      </c>
      <c r="M842" s="89" t="s">
        <v>213</v>
      </c>
      <c r="N842" s="89" t="s">
        <v>214</v>
      </c>
      <c r="O842" s="89" t="s">
        <v>215</v>
      </c>
    </row>
    <row r="843" spans="2:15" ht="12.75" customHeight="1">
      <c r="B843" s="46"/>
      <c r="C843" s="46"/>
      <c r="D843" s="391" t="s">
        <v>216</v>
      </c>
      <c r="E843" s="391"/>
      <c r="F843" s="391"/>
      <c r="G843" s="391"/>
      <c r="H843" s="391"/>
      <c r="I843" s="391"/>
      <c r="J843" s="391"/>
      <c r="K843" s="46"/>
      <c r="L843" s="46"/>
      <c r="M843" s="46"/>
      <c r="N843" s="46"/>
      <c r="O843" s="46"/>
    </row>
    <row r="844" spans="2:15" ht="12.75" customHeight="1">
      <c r="B844" s="392" t="s">
        <v>280</v>
      </c>
      <c r="C844" s="392"/>
      <c r="D844" s="393" t="s">
        <v>281</v>
      </c>
      <c r="E844" s="393"/>
      <c r="F844" s="393"/>
      <c r="G844" s="393"/>
      <c r="H844" s="393"/>
      <c r="I844" s="393"/>
      <c r="J844" s="393"/>
      <c r="K844" s="90" t="s">
        <v>219</v>
      </c>
      <c r="L844" s="91">
        <v>0.1</v>
      </c>
      <c r="M844" s="91">
        <v>2.8999999999999998E-3</v>
      </c>
      <c r="N844" s="92">
        <v>36.39</v>
      </c>
      <c r="O844" s="92">
        <v>0.11</v>
      </c>
    </row>
    <row r="845" spans="2:15" ht="12.75" customHeight="1">
      <c r="B845" s="392" t="s">
        <v>220</v>
      </c>
      <c r="C845" s="392"/>
      <c r="D845" s="393" t="s">
        <v>221</v>
      </c>
      <c r="E845" s="393"/>
      <c r="F845" s="393"/>
      <c r="G845" s="393"/>
      <c r="H845" s="393"/>
      <c r="I845" s="393"/>
      <c r="J845" s="393"/>
      <c r="K845" s="90" t="s">
        <v>219</v>
      </c>
      <c r="L845" s="91">
        <v>1</v>
      </c>
      <c r="M845" s="91">
        <v>2.86E-2</v>
      </c>
      <c r="N845" s="92">
        <v>20.32</v>
      </c>
      <c r="O845" s="92">
        <v>0.57999999999999996</v>
      </c>
    </row>
    <row r="846" spans="2:15" ht="12.75" customHeight="1"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93">
        <v>0.69000000000000006</v>
      </c>
    </row>
    <row r="847" spans="2:15" ht="12.75" customHeight="1">
      <c r="B847" s="46"/>
      <c r="C847" s="46"/>
      <c r="D847" s="391" t="s">
        <v>222</v>
      </c>
      <c r="E847" s="391"/>
      <c r="F847" s="391"/>
      <c r="G847" s="391"/>
      <c r="H847" s="391"/>
      <c r="I847" s="391"/>
      <c r="J847" s="391"/>
      <c r="K847" s="46"/>
      <c r="L847" s="46"/>
      <c r="M847" s="46"/>
      <c r="N847" s="46"/>
      <c r="O847" s="46"/>
    </row>
    <row r="848" spans="2:15" ht="12.75" customHeight="1">
      <c r="B848" s="392" t="s">
        <v>284</v>
      </c>
      <c r="C848" s="392"/>
      <c r="D848" s="393" t="s">
        <v>285</v>
      </c>
      <c r="E848" s="393"/>
      <c r="F848" s="393"/>
      <c r="G848" s="393"/>
      <c r="H848" s="393"/>
      <c r="I848" s="393"/>
      <c r="J848" s="393"/>
      <c r="K848" s="90" t="s">
        <v>242</v>
      </c>
      <c r="L848" s="91">
        <v>1</v>
      </c>
      <c r="M848" s="91">
        <v>2.86E-2</v>
      </c>
      <c r="N848" s="92">
        <v>400.33</v>
      </c>
      <c r="O848" s="92">
        <v>11.450000000000001</v>
      </c>
    </row>
    <row r="849" spans="2:15" ht="12.75" customHeight="1">
      <c r="B849" s="392" t="s">
        <v>223</v>
      </c>
      <c r="C849" s="392"/>
      <c r="D849" s="393" t="s">
        <v>224</v>
      </c>
      <c r="E849" s="393"/>
      <c r="F849" s="393"/>
      <c r="G849" s="393"/>
      <c r="H849" s="393"/>
      <c r="I849" s="393"/>
      <c r="J849" s="393"/>
      <c r="K849" s="90" t="s">
        <v>225</v>
      </c>
      <c r="L849" s="46"/>
      <c r="M849" s="91">
        <v>3</v>
      </c>
      <c r="N849" s="92">
        <v>0.69000000000000006</v>
      </c>
      <c r="O849" s="92">
        <v>0.02</v>
      </c>
    </row>
    <row r="850" spans="2:15" ht="12.75" customHeight="1"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93">
        <v>11.47</v>
      </c>
    </row>
    <row r="851" spans="2:15" ht="12.75" customHeight="1"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</row>
    <row r="852" spans="2:15" ht="12.75" customHeight="1">
      <c r="B852" s="394" t="s">
        <v>203</v>
      </c>
      <c r="C852" s="394"/>
      <c r="D852" s="396" t="s">
        <v>733</v>
      </c>
      <c r="E852" s="396"/>
      <c r="F852" s="396"/>
      <c r="G852" s="395" t="s">
        <v>58</v>
      </c>
      <c r="H852" s="395"/>
      <c r="I852" s="395"/>
      <c r="J852" s="395"/>
      <c r="K852" s="395"/>
      <c r="L852" s="395"/>
      <c r="M852" s="395"/>
      <c r="N852" s="395"/>
      <c r="O852" s="395"/>
    </row>
    <row r="853" spans="2:15" ht="12.75" customHeight="1">
      <c r="B853" s="392" t="s">
        <v>204</v>
      </c>
      <c r="C853" s="392"/>
      <c r="D853" s="396" t="s">
        <v>294</v>
      </c>
      <c r="E853" s="396"/>
      <c r="F853" s="85" t="s">
        <v>206</v>
      </c>
      <c r="G853" s="86">
        <v>55</v>
      </c>
      <c r="H853" s="85" t="s">
        <v>207</v>
      </c>
      <c r="I853" s="397">
        <v>55</v>
      </c>
      <c r="J853" s="397"/>
      <c r="K853" s="398" t="s">
        <v>295</v>
      </c>
      <c r="L853" s="398"/>
      <c r="M853" s="398"/>
      <c r="N853" s="398"/>
      <c r="O853" s="87">
        <v>62.33</v>
      </c>
    </row>
    <row r="854" spans="2:15" ht="12.75" customHeight="1"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</row>
    <row r="855" spans="2:15" ht="12.75" customHeight="1">
      <c r="B855" s="396" t="s">
        <v>209</v>
      </c>
      <c r="C855" s="396"/>
      <c r="D855" s="396" t="s">
        <v>210</v>
      </c>
      <c r="E855" s="396"/>
      <c r="F855" s="396"/>
      <c r="G855" s="396"/>
      <c r="H855" s="396"/>
      <c r="I855" s="396"/>
      <c r="J855" s="396"/>
      <c r="K855" s="88" t="s">
        <v>211</v>
      </c>
      <c r="L855" s="89" t="s">
        <v>212</v>
      </c>
      <c r="M855" s="89" t="s">
        <v>213</v>
      </c>
      <c r="N855" s="89" t="s">
        <v>214</v>
      </c>
      <c r="O855" s="89" t="s">
        <v>215</v>
      </c>
    </row>
    <row r="856" spans="2:15" ht="12.75" customHeight="1">
      <c r="B856" s="46"/>
      <c r="C856" s="46"/>
      <c r="D856" s="391" t="s">
        <v>216</v>
      </c>
      <c r="E856" s="391"/>
      <c r="F856" s="391"/>
      <c r="G856" s="391"/>
      <c r="H856" s="391"/>
      <c r="I856" s="391"/>
      <c r="J856" s="391"/>
      <c r="K856" s="46"/>
      <c r="L856" s="46"/>
      <c r="M856" s="46"/>
      <c r="N856" s="46"/>
      <c r="O856" s="46"/>
    </row>
    <row r="857" spans="2:15" ht="12.75" customHeight="1">
      <c r="B857" s="392" t="s">
        <v>280</v>
      </c>
      <c r="C857" s="392"/>
      <c r="D857" s="393" t="s">
        <v>281</v>
      </c>
      <c r="E857" s="393"/>
      <c r="F857" s="393"/>
      <c r="G857" s="393"/>
      <c r="H857" s="393"/>
      <c r="I857" s="393"/>
      <c r="J857" s="393"/>
      <c r="K857" s="90" t="s">
        <v>219</v>
      </c>
      <c r="L857" s="91">
        <v>0.1</v>
      </c>
      <c r="M857" s="91">
        <v>1.4499999999999999E-2</v>
      </c>
      <c r="N857" s="92">
        <v>36.39</v>
      </c>
      <c r="O857" s="92">
        <v>0.53</v>
      </c>
    </row>
    <row r="858" spans="2:15" ht="12.75" customHeight="1">
      <c r="B858" s="392" t="s">
        <v>342</v>
      </c>
      <c r="C858" s="392"/>
      <c r="D858" s="393" t="s">
        <v>343</v>
      </c>
      <c r="E858" s="393"/>
      <c r="F858" s="393"/>
      <c r="G858" s="393"/>
      <c r="H858" s="393"/>
      <c r="I858" s="393"/>
      <c r="J858" s="393"/>
      <c r="K858" s="90" t="s">
        <v>219</v>
      </c>
      <c r="L858" s="91">
        <v>1</v>
      </c>
      <c r="M858" s="91">
        <v>0.14550000000000002</v>
      </c>
      <c r="N858" s="92">
        <v>28.52</v>
      </c>
      <c r="O858" s="92">
        <v>4.1500000000000004</v>
      </c>
    </row>
    <row r="859" spans="2:15" ht="12.75" customHeight="1">
      <c r="B859" s="392" t="s">
        <v>220</v>
      </c>
      <c r="C859" s="392"/>
      <c r="D859" s="393" t="s">
        <v>221</v>
      </c>
      <c r="E859" s="393"/>
      <c r="F859" s="393"/>
      <c r="G859" s="393"/>
      <c r="H859" s="393"/>
      <c r="I859" s="393"/>
      <c r="J859" s="393"/>
      <c r="K859" s="90" t="s">
        <v>219</v>
      </c>
      <c r="L859" s="91">
        <v>2</v>
      </c>
      <c r="M859" s="91">
        <v>0.29089999999999999</v>
      </c>
      <c r="N859" s="92">
        <v>20.32</v>
      </c>
      <c r="O859" s="92">
        <v>5.91</v>
      </c>
    </row>
    <row r="860" spans="2:15" ht="12.75" customHeight="1"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93">
        <v>10.59</v>
      </c>
    </row>
    <row r="861" spans="2:15" ht="12.75" customHeight="1">
      <c r="B861" s="46"/>
      <c r="C861" s="46"/>
      <c r="D861" s="391" t="s">
        <v>222</v>
      </c>
      <c r="E861" s="391"/>
      <c r="F861" s="391"/>
      <c r="G861" s="391"/>
      <c r="H861" s="391"/>
      <c r="I861" s="391"/>
      <c r="J861" s="391"/>
      <c r="K861" s="46"/>
      <c r="L861" s="46"/>
      <c r="M861" s="46"/>
      <c r="N861" s="46"/>
      <c r="O861" s="46"/>
    </row>
    <row r="862" spans="2:15" ht="12.75" customHeight="1">
      <c r="B862" s="392" t="s">
        <v>356</v>
      </c>
      <c r="C862" s="392"/>
      <c r="D862" s="393" t="s">
        <v>357</v>
      </c>
      <c r="E862" s="393"/>
      <c r="F862" s="393"/>
      <c r="G862" s="393"/>
      <c r="H862" s="393"/>
      <c r="I862" s="393"/>
      <c r="J862" s="393"/>
      <c r="K862" s="90" t="s">
        <v>242</v>
      </c>
      <c r="L862" s="91">
        <v>1</v>
      </c>
      <c r="M862" s="91">
        <v>0.14550000000000002</v>
      </c>
      <c r="N862" s="92">
        <v>47.32</v>
      </c>
      <c r="O862" s="92">
        <v>6.8900000000000006</v>
      </c>
    </row>
    <row r="863" spans="2:15" ht="12.75" customHeight="1">
      <c r="B863" s="392" t="s">
        <v>338</v>
      </c>
      <c r="C863" s="392"/>
      <c r="D863" s="393" t="s">
        <v>339</v>
      </c>
      <c r="E863" s="393"/>
      <c r="F863" s="393"/>
      <c r="G863" s="393"/>
      <c r="H863" s="393"/>
      <c r="I863" s="393"/>
      <c r="J863" s="393"/>
      <c r="K863" s="90" t="s">
        <v>242</v>
      </c>
      <c r="L863" s="91">
        <v>0.25</v>
      </c>
      <c r="M863" s="91">
        <v>3.6400000000000002E-2</v>
      </c>
      <c r="N863" s="92">
        <v>182.44</v>
      </c>
      <c r="O863" s="92">
        <v>6.6400000000000006</v>
      </c>
    </row>
    <row r="864" spans="2:15" ht="12.75" customHeight="1">
      <c r="B864" s="392" t="s">
        <v>336</v>
      </c>
      <c r="C864" s="392"/>
      <c r="D864" s="393" t="s">
        <v>337</v>
      </c>
      <c r="E864" s="393"/>
      <c r="F864" s="393"/>
      <c r="G864" s="393"/>
      <c r="H864" s="393"/>
      <c r="I864" s="393"/>
      <c r="J864" s="393"/>
      <c r="K864" s="90" t="s">
        <v>242</v>
      </c>
      <c r="L864" s="91">
        <v>1</v>
      </c>
      <c r="M864" s="91">
        <v>0.14550000000000002</v>
      </c>
      <c r="N864" s="92">
        <v>76.98</v>
      </c>
      <c r="O864" s="92">
        <v>11.200000000000001</v>
      </c>
    </row>
    <row r="865" spans="2:15" ht="12.75" customHeight="1">
      <c r="B865" s="392" t="s">
        <v>223</v>
      </c>
      <c r="C865" s="392"/>
      <c r="D865" s="393" t="s">
        <v>224</v>
      </c>
      <c r="E865" s="393"/>
      <c r="F865" s="393"/>
      <c r="G865" s="393"/>
      <c r="H865" s="393"/>
      <c r="I865" s="393"/>
      <c r="J865" s="393"/>
      <c r="K865" s="90" t="s">
        <v>225</v>
      </c>
      <c r="L865" s="46"/>
      <c r="M865" s="91">
        <v>3</v>
      </c>
      <c r="N865" s="92">
        <v>10.59</v>
      </c>
      <c r="O865" s="92">
        <v>0.32</v>
      </c>
    </row>
    <row r="866" spans="2:15" ht="12.75" customHeight="1"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93">
        <v>25.05</v>
      </c>
    </row>
    <row r="867" spans="2:15" ht="12.75" customHeight="1">
      <c r="B867" s="46"/>
      <c r="C867" s="46"/>
      <c r="D867" s="391" t="s">
        <v>300</v>
      </c>
      <c r="E867" s="391"/>
      <c r="F867" s="391"/>
      <c r="G867" s="391"/>
      <c r="H867" s="391"/>
      <c r="I867" s="391"/>
      <c r="J867" s="391"/>
      <c r="K867" s="46"/>
      <c r="L867" s="46"/>
      <c r="M867" s="46"/>
      <c r="N867" s="46"/>
      <c r="O867" s="46"/>
    </row>
    <row r="868" spans="2:15" ht="12.75" customHeight="1">
      <c r="B868" s="392" t="s">
        <v>315</v>
      </c>
      <c r="C868" s="392"/>
      <c r="D868" s="393" t="s">
        <v>316</v>
      </c>
      <c r="E868" s="393"/>
      <c r="F868" s="393"/>
      <c r="G868" s="393"/>
      <c r="H868" s="393"/>
      <c r="I868" s="393"/>
      <c r="J868" s="393"/>
      <c r="K868" s="90" t="s">
        <v>22</v>
      </c>
      <c r="L868" s="46"/>
      <c r="M868" s="91">
        <v>0.1</v>
      </c>
      <c r="N868" s="92">
        <v>21.6</v>
      </c>
      <c r="O868" s="92">
        <v>2.16</v>
      </c>
    </row>
    <row r="869" spans="2:15" ht="12.75" customHeight="1">
      <c r="B869" s="392" t="s">
        <v>303</v>
      </c>
      <c r="C869" s="392"/>
      <c r="D869" s="393" t="s">
        <v>304</v>
      </c>
      <c r="E869" s="393"/>
      <c r="F869" s="393"/>
      <c r="G869" s="393"/>
      <c r="H869" s="393"/>
      <c r="I869" s="393"/>
      <c r="J869" s="393"/>
      <c r="K869" s="90" t="s">
        <v>22</v>
      </c>
      <c r="L869" s="46"/>
      <c r="M869" s="91">
        <v>1.2</v>
      </c>
      <c r="N869" s="92">
        <v>20.440000000000001</v>
      </c>
      <c r="O869" s="92">
        <v>24.53</v>
      </c>
    </row>
    <row r="870" spans="2:15" ht="12.75" customHeight="1"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93">
        <v>26.69</v>
      </c>
    </row>
    <row r="871" spans="2:15" ht="12.75" customHeight="1"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</row>
    <row r="872" spans="2:15" ht="12.75" customHeight="1">
      <c r="B872" s="394" t="s">
        <v>203</v>
      </c>
      <c r="C872" s="394"/>
      <c r="D872" s="396" t="s">
        <v>593</v>
      </c>
      <c r="E872" s="396"/>
      <c r="F872" s="396"/>
      <c r="G872" s="395" t="s">
        <v>675</v>
      </c>
      <c r="H872" s="395"/>
      <c r="I872" s="395"/>
      <c r="J872" s="395"/>
      <c r="K872" s="395"/>
      <c r="L872" s="395"/>
      <c r="M872" s="395"/>
      <c r="N872" s="395"/>
      <c r="O872" s="395"/>
    </row>
    <row r="873" spans="2:15" ht="12.75" customHeight="1">
      <c r="B873" s="392" t="s">
        <v>204</v>
      </c>
      <c r="C873" s="392"/>
      <c r="D873" s="396" t="s">
        <v>294</v>
      </c>
      <c r="E873" s="396"/>
      <c r="F873" s="85" t="s">
        <v>206</v>
      </c>
      <c r="G873" s="86">
        <v>192</v>
      </c>
      <c r="H873" s="85" t="s">
        <v>207</v>
      </c>
      <c r="I873" s="397">
        <v>192</v>
      </c>
      <c r="J873" s="397"/>
      <c r="K873" s="398" t="s">
        <v>295</v>
      </c>
      <c r="L873" s="398"/>
      <c r="M873" s="398"/>
      <c r="N873" s="398"/>
      <c r="O873" s="87">
        <v>41.52</v>
      </c>
    </row>
    <row r="874" spans="2:15" ht="12.75" customHeight="1"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</row>
    <row r="875" spans="2:15" ht="12.75" customHeight="1">
      <c r="B875" s="396" t="s">
        <v>209</v>
      </c>
      <c r="C875" s="396"/>
      <c r="D875" s="396" t="s">
        <v>210</v>
      </c>
      <c r="E875" s="396"/>
      <c r="F875" s="396"/>
      <c r="G875" s="396"/>
      <c r="H875" s="396"/>
      <c r="I875" s="396"/>
      <c r="J875" s="396"/>
      <c r="K875" s="88" t="s">
        <v>211</v>
      </c>
      <c r="L875" s="89" t="s">
        <v>212</v>
      </c>
      <c r="M875" s="89" t="s">
        <v>213</v>
      </c>
      <c r="N875" s="89" t="s">
        <v>214</v>
      </c>
      <c r="O875" s="89" t="s">
        <v>215</v>
      </c>
    </row>
    <row r="876" spans="2:15" ht="12.75" customHeight="1">
      <c r="B876" s="46"/>
      <c r="C876" s="46"/>
      <c r="D876" s="391" t="s">
        <v>216</v>
      </c>
      <c r="E876" s="391"/>
      <c r="F876" s="391"/>
      <c r="G876" s="391"/>
      <c r="H876" s="391"/>
      <c r="I876" s="391"/>
      <c r="J876" s="391"/>
      <c r="K876" s="46"/>
      <c r="L876" s="46"/>
      <c r="M876" s="46"/>
      <c r="N876" s="46"/>
      <c r="O876" s="46"/>
    </row>
    <row r="877" spans="2:15" ht="12.75" customHeight="1">
      <c r="B877" s="392" t="s">
        <v>280</v>
      </c>
      <c r="C877" s="392"/>
      <c r="D877" s="393" t="s">
        <v>281</v>
      </c>
      <c r="E877" s="393"/>
      <c r="F877" s="393"/>
      <c r="G877" s="393"/>
      <c r="H877" s="393"/>
      <c r="I877" s="393"/>
      <c r="J877" s="393"/>
      <c r="K877" s="90" t="s">
        <v>219</v>
      </c>
      <c r="L877" s="91">
        <v>0.5</v>
      </c>
      <c r="M877" s="91">
        <v>2.0800000000000003E-2</v>
      </c>
      <c r="N877" s="92">
        <v>36.39</v>
      </c>
      <c r="O877" s="92">
        <v>0.76</v>
      </c>
    </row>
    <row r="878" spans="2:15" ht="12.75" customHeight="1">
      <c r="B878" s="392" t="s">
        <v>217</v>
      </c>
      <c r="C878" s="392"/>
      <c r="D878" s="393" t="s">
        <v>218</v>
      </c>
      <c r="E878" s="393"/>
      <c r="F878" s="393"/>
      <c r="G878" s="393"/>
      <c r="H878" s="393"/>
      <c r="I878" s="393"/>
      <c r="J878" s="393"/>
      <c r="K878" s="90" t="s">
        <v>219</v>
      </c>
      <c r="L878" s="91">
        <v>1</v>
      </c>
      <c r="M878" s="91">
        <v>4.1700000000000001E-2</v>
      </c>
      <c r="N878" s="92">
        <v>22.490000000000002</v>
      </c>
      <c r="O878" s="92">
        <v>0.94000000000000006</v>
      </c>
    </row>
    <row r="879" spans="2:15" ht="12.75" customHeight="1">
      <c r="B879" s="392" t="s">
        <v>220</v>
      </c>
      <c r="C879" s="392"/>
      <c r="D879" s="393" t="s">
        <v>221</v>
      </c>
      <c r="E879" s="393"/>
      <c r="F879" s="393"/>
      <c r="G879" s="393"/>
      <c r="H879" s="393"/>
      <c r="I879" s="393"/>
      <c r="J879" s="393"/>
      <c r="K879" s="90" t="s">
        <v>219</v>
      </c>
      <c r="L879" s="91">
        <v>1</v>
      </c>
      <c r="M879" s="91">
        <v>4.1700000000000001E-2</v>
      </c>
      <c r="N879" s="92">
        <v>20.32</v>
      </c>
      <c r="O879" s="92">
        <v>0.85</v>
      </c>
    </row>
    <row r="880" spans="2:15" ht="12.75" customHeight="1"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93">
        <v>2.5500000000000003</v>
      </c>
    </row>
    <row r="881" spans="2:15" ht="12.75" customHeight="1">
      <c r="B881" s="46"/>
      <c r="C881" s="46"/>
      <c r="D881" s="391" t="s">
        <v>222</v>
      </c>
      <c r="E881" s="391"/>
      <c r="F881" s="391"/>
      <c r="G881" s="391"/>
      <c r="H881" s="391"/>
      <c r="I881" s="391"/>
      <c r="J881" s="391"/>
      <c r="K881" s="46"/>
      <c r="L881" s="46"/>
      <c r="M881" s="46"/>
      <c r="N881" s="46"/>
      <c r="O881" s="46"/>
    </row>
    <row r="882" spans="2:15" ht="12.75" customHeight="1">
      <c r="B882" s="392" t="s">
        <v>309</v>
      </c>
      <c r="C882" s="392"/>
      <c r="D882" s="393" t="s">
        <v>310</v>
      </c>
      <c r="E882" s="393"/>
      <c r="F882" s="393"/>
      <c r="G882" s="393"/>
      <c r="H882" s="393"/>
      <c r="I882" s="393"/>
      <c r="J882" s="393"/>
      <c r="K882" s="90" t="s">
        <v>242</v>
      </c>
      <c r="L882" s="91">
        <v>1</v>
      </c>
      <c r="M882" s="91">
        <v>4.1700000000000001E-2</v>
      </c>
      <c r="N882" s="92">
        <v>24.93</v>
      </c>
      <c r="O882" s="92">
        <v>1.04</v>
      </c>
    </row>
    <row r="883" spans="2:15" ht="12.75" customHeight="1">
      <c r="B883" s="392" t="s">
        <v>284</v>
      </c>
      <c r="C883" s="392"/>
      <c r="D883" s="393" t="s">
        <v>285</v>
      </c>
      <c r="E883" s="393"/>
      <c r="F883" s="393"/>
      <c r="G883" s="393"/>
      <c r="H883" s="393"/>
      <c r="I883" s="393"/>
      <c r="J883" s="393"/>
      <c r="K883" s="90" t="s">
        <v>242</v>
      </c>
      <c r="L883" s="91">
        <v>2</v>
      </c>
      <c r="M883" s="91">
        <v>8.3299999999999999E-2</v>
      </c>
      <c r="N883" s="92">
        <v>400.33</v>
      </c>
      <c r="O883" s="92">
        <v>33.35</v>
      </c>
    </row>
    <row r="884" spans="2:15" ht="12.75" customHeight="1">
      <c r="B884" s="392" t="s">
        <v>296</v>
      </c>
      <c r="C884" s="392"/>
      <c r="D884" s="393" t="s">
        <v>297</v>
      </c>
      <c r="E884" s="393"/>
      <c r="F884" s="393"/>
      <c r="G884" s="393"/>
      <c r="H884" s="393"/>
      <c r="I884" s="393"/>
      <c r="J884" s="393"/>
      <c r="K884" s="90" t="s">
        <v>242</v>
      </c>
      <c r="L884" s="91">
        <v>0.2</v>
      </c>
      <c r="M884" s="91">
        <v>8.3000000000000001E-3</v>
      </c>
      <c r="N884" s="92">
        <v>542.28</v>
      </c>
      <c r="O884" s="92">
        <v>4.5</v>
      </c>
    </row>
    <row r="885" spans="2:15" ht="12.75" customHeight="1">
      <c r="B885" s="392" t="s">
        <v>223</v>
      </c>
      <c r="C885" s="392"/>
      <c r="D885" s="393" t="s">
        <v>224</v>
      </c>
      <c r="E885" s="393"/>
      <c r="F885" s="393"/>
      <c r="G885" s="393"/>
      <c r="H885" s="393"/>
      <c r="I885" s="393"/>
      <c r="J885" s="393"/>
      <c r="K885" s="90" t="s">
        <v>225</v>
      </c>
      <c r="L885" s="46"/>
      <c r="M885" s="91">
        <v>3</v>
      </c>
      <c r="N885" s="92">
        <v>2.5500000000000003</v>
      </c>
      <c r="O885" s="92">
        <v>0.08</v>
      </c>
    </row>
    <row r="886" spans="2:15" ht="12.75" customHeight="1"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93">
        <v>38.97</v>
      </c>
    </row>
    <row r="887" spans="2:15" ht="12.75" customHeight="1"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</row>
    <row r="888" spans="2:15" ht="12.75" customHeight="1">
      <c r="B888" s="394" t="s">
        <v>203</v>
      </c>
      <c r="C888" s="394"/>
      <c r="D888" s="396" t="s">
        <v>676</v>
      </c>
      <c r="E888" s="396"/>
      <c r="F888" s="396"/>
      <c r="G888" s="395" t="s">
        <v>677</v>
      </c>
      <c r="H888" s="395"/>
      <c r="I888" s="395"/>
      <c r="J888" s="395"/>
      <c r="K888" s="395"/>
      <c r="L888" s="395"/>
      <c r="M888" s="395"/>
      <c r="N888" s="395"/>
      <c r="O888" s="395"/>
    </row>
    <row r="889" spans="2:15" ht="12.75" customHeight="1">
      <c r="B889" s="392" t="s">
        <v>204</v>
      </c>
      <c r="C889" s="392"/>
      <c r="D889" s="396" t="s">
        <v>294</v>
      </c>
      <c r="E889" s="396"/>
      <c r="F889" s="85" t="s">
        <v>206</v>
      </c>
      <c r="G889" s="86">
        <v>32</v>
      </c>
      <c r="H889" s="85" t="s">
        <v>207</v>
      </c>
      <c r="I889" s="397">
        <v>32</v>
      </c>
      <c r="J889" s="397"/>
      <c r="K889" s="398" t="s">
        <v>295</v>
      </c>
      <c r="L889" s="398"/>
      <c r="M889" s="398"/>
      <c r="N889" s="398"/>
      <c r="O889" s="87">
        <v>82.68</v>
      </c>
    </row>
    <row r="890" spans="2:15" ht="12.75" customHeight="1"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</row>
    <row r="891" spans="2:15" ht="12.75" customHeight="1">
      <c r="B891" s="396" t="s">
        <v>209</v>
      </c>
      <c r="C891" s="396"/>
      <c r="D891" s="396" t="s">
        <v>210</v>
      </c>
      <c r="E891" s="396"/>
      <c r="F891" s="396"/>
      <c r="G891" s="396"/>
      <c r="H891" s="396"/>
      <c r="I891" s="396"/>
      <c r="J891" s="396"/>
      <c r="K891" s="88" t="s">
        <v>211</v>
      </c>
      <c r="L891" s="89" t="s">
        <v>212</v>
      </c>
      <c r="M891" s="89" t="s">
        <v>213</v>
      </c>
      <c r="N891" s="89" t="s">
        <v>214</v>
      </c>
      <c r="O891" s="89" t="s">
        <v>215</v>
      </c>
    </row>
    <row r="892" spans="2:15" ht="12.75" customHeight="1">
      <c r="B892" s="46"/>
      <c r="C892" s="46"/>
      <c r="D892" s="391" t="s">
        <v>216</v>
      </c>
      <c r="E892" s="391"/>
      <c r="F892" s="391"/>
      <c r="G892" s="391"/>
      <c r="H892" s="391"/>
      <c r="I892" s="391"/>
      <c r="J892" s="391"/>
      <c r="K892" s="46"/>
      <c r="L892" s="46"/>
      <c r="M892" s="46"/>
      <c r="N892" s="46"/>
      <c r="O892" s="46"/>
    </row>
    <row r="893" spans="2:15" ht="12.75" customHeight="1">
      <c r="B893" s="392" t="s">
        <v>280</v>
      </c>
      <c r="C893" s="392"/>
      <c r="D893" s="393" t="s">
        <v>281</v>
      </c>
      <c r="E893" s="393"/>
      <c r="F893" s="393"/>
      <c r="G893" s="393"/>
      <c r="H893" s="393"/>
      <c r="I893" s="393"/>
      <c r="J893" s="393"/>
      <c r="K893" s="90" t="s">
        <v>219</v>
      </c>
      <c r="L893" s="91">
        <v>0.1</v>
      </c>
      <c r="M893" s="91">
        <v>2.5000000000000001E-2</v>
      </c>
      <c r="N893" s="92">
        <v>36.39</v>
      </c>
      <c r="O893" s="92">
        <v>0.91</v>
      </c>
    </row>
    <row r="894" spans="2:15" ht="12.75" customHeight="1">
      <c r="B894" s="392" t="s">
        <v>342</v>
      </c>
      <c r="C894" s="392"/>
      <c r="D894" s="393" t="s">
        <v>343</v>
      </c>
      <c r="E894" s="393"/>
      <c r="F894" s="393"/>
      <c r="G894" s="393"/>
      <c r="H894" s="393"/>
      <c r="I894" s="393"/>
      <c r="J894" s="393"/>
      <c r="K894" s="90" t="s">
        <v>219</v>
      </c>
      <c r="L894" s="91">
        <v>1</v>
      </c>
      <c r="M894" s="91">
        <v>0.25</v>
      </c>
      <c r="N894" s="92">
        <v>28.52</v>
      </c>
      <c r="O894" s="92">
        <v>7.13</v>
      </c>
    </row>
    <row r="895" spans="2:15" ht="12.75" customHeight="1">
      <c r="B895" s="392" t="s">
        <v>220</v>
      </c>
      <c r="C895" s="392"/>
      <c r="D895" s="393" t="s">
        <v>221</v>
      </c>
      <c r="E895" s="393"/>
      <c r="F895" s="393"/>
      <c r="G895" s="393"/>
      <c r="H895" s="393"/>
      <c r="I895" s="393"/>
      <c r="J895" s="393"/>
      <c r="K895" s="90" t="s">
        <v>219</v>
      </c>
      <c r="L895" s="91">
        <v>1</v>
      </c>
      <c r="M895" s="91">
        <v>0.25</v>
      </c>
      <c r="N895" s="92">
        <v>20.32</v>
      </c>
      <c r="O895" s="92">
        <v>5.08</v>
      </c>
    </row>
    <row r="896" spans="2:15" ht="12.75" customHeight="1"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93">
        <v>13.120000000000001</v>
      </c>
    </row>
    <row r="897" spans="2:15" ht="12.75" customHeight="1">
      <c r="B897" s="46"/>
      <c r="C897" s="46"/>
      <c r="D897" s="391" t="s">
        <v>222</v>
      </c>
      <c r="E897" s="391"/>
      <c r="F897" s="391"/>
      <c r="G897" s="391"/>
      <c r="H897" s="391"/>
      <c r="I897" s="391"/>
      <c r="J897" s="391"/>
      <c r="K897" s="46"/>
      <c r="L897" s="46"/>
      <c r="M897" s="46"/>
      <c r="N897" s="46"/>
      <c r="O897" s="46"/>
    </row>
    <row r="898" spans="2:15" ht="12.75" customHeight="1">
      <c r="B898" s="392" t="s">
        <v>356</v>
      </c>
      <c r="C898" s="392"/>
      <c r="D898" s="393" t="s">
        <v>357</v>
      </c>
      <c r="E898" s="393"/>
      <c r="F898" s="393"/>
      <c r="G898" s="393"/>
      <c r="H898" s="393"/>
      <c r="I898" s="393"/>
      <c r="J898" s="393"/>
      <c r="K898" s="90" t="s">
        <v>242</v>
      </c>
      <c r="L898" s="91">
        <v>1</v>
      </c>
      <c r="M898" s="91">
        <v>0.25</v>
      </c>
      <c r="N898" s="92">
        <v>47.32</v>
      </c>
      <c r="O898" s="92">
        <v>11.83</v>
      </c>
    </row>
    <row r="899" spans="2:15" ht="12.75" customHeight="1">
      <c r="B899" s="392" t="s">
        <v>338</v>
      </c>
      <c r="C899" s="392"/>
      <c r="D899" s="393" t="s">
        <v>339</v>
      </c>
      <c r="E899" s="393"/>
      <c r="F899" s="393"/>
      <c r="G899" s="393"/>
      <c r="H899" s="393"/>
      <c r="I899" s="393"/>
      <c r="J899" s="393"/>
      <c r="K899" s="90" t="s">
        <v>242</v>
      </c>
      <c r="L899" s="91">
        <v>0.25</v>
      </c>
      <c r="M899" s="91">
        <v>6.25E-2</v>
      </c>
      <c r="N899" s="92">
        <v>182.44</v>
      </c>
      <c r="O899" s="92">
        <v>11.4</v>
      </c>
    </row>
    <row r="900" spans="2:15" ht="12.75" customHeight="1">
      <c r="B900" s="392" t="s">
        <v>336</v>
      </c>
      <c r="C900" s="392"/>
      <c r="D900" s="393" t="s">
        <v>337</v>
      </c>
      <c r="E900" s="393"/>
      <c r="F900" s="393"/>
      <c r="G900" s="393"/>
      <c r="H900" s="393"/>
      <c r="I900" s="393"/>
      <c r="J900" s="393"/>
      <c r="K900" s="90" t="s">
        <v>242</v>
      </c>
      <c r="L900" s="91">
        <v>1</v>
      </c>
      <c r="M900" s="91">
        <v>0.25</v>
      </c>
      <c r="N900" s="92">
        <v>76.98</v>
      </c>
      <c r="O900" s="92">
        <v>19.25</v>
      </c>
    </row>
    <row r="901" spans="2:15" ht="12.75" customHeight="1">
      <c r="B901" s="392" t="s">
        <v>223</v>
      </c>
      <c r="C901" s="392"/>
      <c r="D901" s="393" t="s">
        <v>224</v>
      </c>
      <c r="E901" s="393"/>
      <c r="F901" s="393"/>
      <c r="G901" s="393"/>
      <c r="H901" s="393"/>
      <c r="I901" s="393"/>
      <c r="J901" s="393"/>
      <c r="K901" s="90" t="s">
        <v>225</v>
      </c>
      <c r="L901" s="46"/>
      <c r="M901" s="91">
        <v>3</v>
      </c>
      <c r="N901" s="92">
        <v>13.120000000000001</v>
      </c>
      <c r="O901" s="92">
        <v>0.39</v>
      </c>
    </row>
    <row r="902" spans="2:15" ht="12.75" customHeight="1"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93">
        <v>42.87</v>
      </c>
    </row>
    <row r="903" spans="2:15" ht="12.75" customHeight="1">
      <c r="B903" s="46"/>
      <c r="C903" s="46"/>
      <c r="D903" s="391" t="s">
        <v>300</v>
      </c>
      <c r="E903" s="391"/>
      <c r="F903" s="391"/>
      <c r="G903" s="391"/>
      <c r="H903" s="391"/>
      <c r="I903" s="391"/>
      <c r="J903" s="391"/>
      <c r="K903" s="46"/>
      <c r="L903" s="46"/>
      <c r="M903" s="46"/>
      <c r="N903" s="46"/>
      <c r="O903" s="46"/>
    </row>
    <row r="904" spans="2:15" ht="12.75" customHeight="1">
      <c r="B904" s="392" t="s">
        <v>315</v>
      </c>
      <c r="C904" s="392"/>
      <c r="D904" s="393" t="s">
        <v>316</v>
      </c>
      <c r="E904" s="393"/>
      <c r="F904" s="393"/>
      <c r="G904" s="393"/>
      <c r="H904" s="393"/>
      <c r="I904" s="393"/>
      <c r="J904" s="393"/>
      <c r="K904" s="90" t="s">
        <v>22</v>
      </c>
      <c r="L904" s="46"/>
      <c r="M904" s="91">
        <v>0.1</v>
      </c>
      <c r="N904" s="92">
        <v>21.6</v>
      </c>
      <c r="O904" s="92">
        <v>2.16</v>
      </c>
    </row>
    <row r="905" spans="2:15" ht="12.75" customHeight="1">
      <c r="B905" s="392" t="s">
        <v>303</v>
      </c>
      <c r="C905" s="392"/>
      <c r="D905" s="393" t="s">
        <v>304</v>
      </c>
      <c r="E905" s="393"/>
      <c r="F905" s="393"/>
      <c r="G905" s="393"/>
      <c r="H905" s="393"/>
      <c r="I905" s="393"/>
      <c r="J905" s="393"/>
      <c r="K905" s="90" t="s">
        <v>22</v>
      </c>
      <c r="L905" s="46"/>
      <c r="M905" s="91">
        <v>1.2</v>
      </c>
      <c r="N905" s="92">
        <v>20.440000000000001</v>
      </c>
      <c r="O905" s="92">
        <v>24.53</v>
      </c>
    </row>
    <row r="906" spans="2:15" ht="12.75" customHeight="1"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93">
        <v>26.69</v>
      </c>
    </row>
    <row r="907" spans="2:15" ht="12.75" customHeight="1"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</row>
    <row r="908" spans="2:15" ht="12.75" customHeight="1">
      <c r="B908" s="394" t="s">
        <v>203</v>
      </c>
      <c r="C908" s="394"/>
      <c r="D908" s="396" t="s">
        <v>734</v>
      </c>
      <c r="E908" s="396"/>
      <c r="F908" s="396"/>
      <c r="G908" s="395" t="s">
        <v>735</v>
      </c>
      <c r="H908" s="395"/>
      <c r="I908" s="395"/>
      <c r="J908" s="395"/>
      <c r="K908" s="395"/>
      <c r="L908" s="395"/>
      <c r="M908" s="395"/>
      <c r="N908" s="395"/>
      <c r="O908" s="395"/>
    </row>
    <row r="909" spans="2:15" ht="12.75" customHeight="1">
      <c r="B909" s="392" t="s">
        <v>204</v>
      </c>
      <c r="C909" s="392"/>
      <c r="D909" s="396" t="s">
        <v>205</v>
      </c>
      <c r="E909" s="396"/>
      <c r="F909" s="85" t="s">
        <v>206</v>
      </c>
      <c r="G909" s="46"/>
      <c r="H909" s="85" t="s">
        <v>207</v>
      </c>
      <c r="I909" s="46"/>
      <c r="J909" s="46"/>
      <c r="K909" s="398" t="s">
        <v>208</v>
      </c>
      <c r="L909" s="398"/>
      <c r="M909" s="398"/>
      <c r="N909" s="398"/>
      <c r="O909" s="87">
        <v>26176.9</v>
      </c>
    </row>
    <row r="910" spans="2:15" ht="12.75" customHeight="1"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</row>
    <row r="911" spans="2:15" ht="12.75" customHeight="1">
      <c r="B911" s="396" t="s">
        <v>209</v>
      </c>
      <c r="C911" s="396"/>
      <c r="D911" s="396" t="s">
        <v>210</v>
      </c>
      <c r="E911" s="396"/>
      <c r="F911" s="396"/>
      <c r="G911" s="396"/>
      <c r="H911" s="396"/>
      <c r="I911" s="396"/>
      <c r="J911" s="396"/>
      <c r="K911" s="88" t="s">
        <v>211</v>
      </c>
      <c r="L911" s="89" t="s">
        <v>212</v>
      </c>
      <c r="M911" s="89" t="s">
        <v>213</v>
      </c>
      <c r="N911" s="89" t="s">
        <v>214</v>
      </c>
      <c r="O911" s="89" t="s">
        <v>215</v>
      </c>
    </row>
    <row r="912" spans="2:15" ht="12.75" customHeight="1">
      <c r="B912" s="46"/>
      <c r="C912" s="46"/>
      <c r="D912" s="391" t="s">
        <v>300</v>
      </c>
      <c r="E912" s="391"/>
      <c r="F912" s="391"/>
      <c r="G912" s="391"/>
      <c r="H912" s="391"/>
      <c r="I912" s="391"/>
      <c r="J912" s="391"/>
      <c r="K912" s="46"/>
      <c r="L912" s="46"/>
      <c r="M912" s="46"/>
      <c r="N912" s="46"/>
      <c r="O912" s="46"/>
    </row>
    <row r="913" spans="2:15" ht="12.75" customHeight="1">
      <c r="B913" s="392" t="s">
        <v>736</v>
      </c>
      <c r="C913" s="392"/>
      <c r="D913" s="394" t="s">
        <v>737</v>
      </c>
      <c r="E913" s="394"/>
      <c r="F913" s="394"/>
      <c r="G913" s="394"/>
      <c r="H913" s="394"/>
      <c r="I913" s="394"/>
      <c r="J913" s="394"/>
      <c r="K913" s="90" t="s">
        <v>22</v>
      </c>
      <c r="L913" s="46"/>
      <c r="M913" s="91">
        <v>60</v>
      </c>
      <c r="N913" s="92">
        <v>51.07</v>
      </c>
      <c r="O913" s="92">
        <v>3064.2000000000003</v>
      </c>
    </row>
    <row r="914" spans="2:15" ht="12.75" customHeight="1">
      <c r="B914" s="46"/>
      <c r="C914" s="46"/>
      <c r="D914" s="394"/>
      <c r="E914" s="394"/>
      <c r="F914" s="394"/>
      <c r="G914" s="394"/>
      <c r="H914" s="394"/>
      <c r="I914" s="394"/>
      <c r="J914" s="394"/>
      <c r="K914" s="46"/>
      <c r="L914" s="46"/>
      <c r="M914" s="46"/>
      <c r="N914" s="46"/>
      <c r="O914" s="46"/>
    </row>
    <row r="915" spans="2:15" ht="12.75" customHeight="1">
      <c r="B915" s="392" t="s">
        <v>738</v>
      </c>
      <c r="C915" s="392"/>
      <c r="D915" s="394" t="s">
        <v>739</v>
      </c>
      <c r="E915" s="394"/>
      <c r="F915" s="394"/>
      <c r="G915" s="394"/>
      <c r="H915" s="394"/>
      <c r="I915" s="394"/>
      <c r="J915" s="394"/>
      <c r="K915" s="90" t="s">
        <v>11</v>
      </c>
      <c r="L915" s="46"/>
      <c r="M915" s="91">
        <v>13</v>
      </c>
      <c r="N915" s="92">
        <v>1684.06</v>
      </c>
      <c r="O915" s="92">
        <v>21892.78</v>
      </c>
    </row>
    <row r="916" spans="2:15" ht="12.75" customHeight="1">
      <c r="B916" s="46"/>
      <c r="C916" s="46"/>
      <c r="D916" s="394"/>
      <c r="E916" s="394"/>
      <c r="F916" s="394"/>
      <c r="G916" s="394"/>
      <c r="H916" s="394"/>
      <c r="I916" s="394"/>
      <c r="J916" s="394"/>
      <c r="K916" s="46"/>
      <c r="L916" s="46"/>
      <c r="M916" s="46"/>
      <c r="N916" s="46"/>
      <c r="O916" s="46"/>
    </row>
    <row r="917" spans="2:15" ht="12.75" customHeight="1">
      <c r="B917" s="392" t="s">
        <v>323</v>
      </c>
      <c r="C917" s="392"/>
      <c r="D917" s="393" t="s">
        <v>324</v>
      </c>
      <c r="E917" s="393"/>
      <c r="F917" s="393"/>
      <c r="G917" s="393"/>
      <c r="H917" s="393"/>
      <c r="I917" s="393"/>
      <c r="J917" s="393"/>
      <c r="K917" s="90" t="s">
        <v>22</v>
      </c>
      <c r="L917" s="46"/>
      <c r="M917" s="91">
        <v>34</v>
      </c>
      <c r="N917" s="92">
        <v>35.880000000000003</v>
      </c>
      <c r="O917" s="92">
        <v>1219.92</v>
      </c>
    </row>
    <row r="918" spans="2:15" ht="12.75" customHeight="1"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93">
        <v>26176.9</v>
      </c>
    </row>
    <row r="919" spans="2:15" ht="12.75" customHeight="1"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</row>
    <row r="920" spans="2:15" ht="12.75" customHeight="1">
      <c r="B920" s="394" t="s">
        <v>203</v>
      </c>
      <c r="C920" s="394"/>
      <c r="D920" s="396" t="s">
        <v>560</v>
      </c>
      <c r="E920" s="396"/>
      <c r="F920" s="396"/>
      <c r="G920" s="395" t="s">
        <v>59</v>
      </c>
      <c r="H920" s="395"/>
      <c r="I920" s="395"/>
      <c r="J920" s="395"/>
      <c r="K920" s="395"/>
      <c r="L920" s="395"/>
      <c r="M920" s="395"/>
      <c r="N920" s="395"/>
      <c r="O920" s="395"/>
    </row>
    <row r="921" spans="2:15" ht="12.75" customHeight="1">
      <c r="B921" s="392" t="s">
        <v>204</v>
      </c>
      <c r="C921" s="392"/>
      <c r="D921" s="396" t="s">
        <v>294</v>
      </c>
      <c r="E921" s="396"/>
      <c r="F921" s="85" t="s">
        <v>206</v>
      </c>
      <c r="G921" s="86">
        <v>14.222200000000001</v>
      </c>
      <c r="H921" s="85" t="s">
        <v>207</v>
      </c>
      <c r="I921" s="397">
        <v>14.222200000000001</v>
      </c>
      <c r="J921" s="397"/>
      <c r="K921" s="398" t="s">
        <v>295</v>
      </c>
      <c r="L921" s="398"/>
      <c r="M921" s="398"/>
      <c r="N921" s="398"/>
      <c r="O921" s="87">
        <v>443.39</v>
      </c>
    </row>
    <row r="922" spans="2:15" ht="12.75" customHeight="1"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</row>
    <row r="923" spans="2:15" ht="12.75" customHeight="1">
      <c r="B923" s="396" t="s">
        <v>209</v>
      </c>
      <c r="C923" s="396"/>
      <c r="D923" s="396" t="s">
        <v>210</v>
      </c>
      <c r="E923" s="396"/>
      <c r="F923" s="396"/>
      <c r="G923" s="396"/>
      <c r="H923" s="396"/>
      <c r="I923" s="396"/>
      <c r="J923" s="396"/>
      <c r="K923" s="88" t="s">
        <v>211</v>
      </c>
      <c r="L923" s="89" t="s">
        <v>212</v>
      </c>
      <c r="M923" s="89" t="s">
        <v>213</v>
      </c>
      <c r="N923" s="89" t="s">
        <v>214</v>
      </c>
      <c r="O923" s="89" t="s">
        <v>215</v>
      </c>
    </row>
    <row r="924" spans="2:15" ht="12.75" customHeight="1">
      <c r="B924" s="46"/>
      <c r="C924" s="46"/>
      <c r="D924" s="391" t="s">
        <v>300</v>
      </c>
      <c r="E924" s="391"/>
      <c r="F924" s="391"/>
      <c r="G924" s="391"/>
      <c r="H924" s="391"/>
      <c r="I924" s="391"/>
      <c r="J924" s="391"/>
      <c r="K924" s="46"/>
      <c r="L924" s="46"/>
      <c r="M924" s="46"/>
      <c r="N924" s="46"/>
      <c r="O924" s="46"/>
    </row>
    <row r="925" spans="2:15" ht="12.75" customHeight="1">
      <c r="B925" s="392" t="s">
        <v>740</v>
      </c>
      <c r="C925" s="392"/>
      <c r="D925" s="393" t="s">
        <v>741</v>
      </c>
      <c r="E925" s="393"/>
      <c r="F925" s="393"/>
      <c r="G925" s="393"/>
      <c r="H925" s="393"/>
      <c r="I925" s="393"/>
      <c r="J925" s="393"/>
      <c r="K925" s="90" t="s">
        <v>22</v>
      </c>
      <c r="L925" s="46"/>
      <c r="M925" s="91">
        <v>0.6</v>
      </c>
      <c r="N925" s="92">
        <v>601.38</v>
      </c>
      <c r="O925" s="92">
        <v>360.83</v>
      </c>
    </row>
    <row r="926" spans="2:15" ht="12.75" customHeight="1">
      <c r="B926" s="392" t="s">
        <v>360</v>
      </c>
      <c r="C926" s="392"/>
      <c r="D926" s="393" t="s">
        <v>361</v>
      </c>
      <c r="E926" s="393"/>
      <c r="F926" s="393"/>
      <c r="G926" s="393"/>
      <c r="H926" s="393"/>
      <c r="I926" s="393"/>
      <c r="J926" s="393"/>
      <c r="K926" s="90" t="s">
        <v>22</v>
      </c>
      <c r="L926" s="46"/>
      <c r="M926" s="91">
        <v>0.4</v>
      </c>
      <c r="N926" s="92">
        <v>206.4</v>
      </c>
      <c r="O926" s="92">
        <v>82.56</v>
      </c>
    </row>
    <row r="927" spans="2:15" ht="12.75" customHeight="1"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93">
        <v>443.39</v>
      </c>
    </row>
    <row r="928" spans="2:15" ht="12.75" customHeight="1"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</row>
    <row r="929" spans="2:15" ht="12.75" customHeight="1">
      <c r="B929" s="394" t="s">
        <v>203</v>
      </c>
      <c r="C929" s="394"/>
      <c r="D929" s="396" t="s">
        <v>561</v>
      </c>
      <c r="E929" s="396"/>
      <c r="F929" s="396"/>
      <c r="G929" s="395" t="s">
        <v>60</v>
      </c>
      <c r="H929" s="395"/>
      <c r="I929" s="395"/>
      <c r="J929" s="395"/>
      <c r="K929" s="395"/>
      <c r="L929" s="395"/>
      <c r="M929" s="395"/>
      <c r="N929" s="395"/>
      <c r="O929" s="395"/>
    </row>
    <row r="930" spans="2:15" ht="12.75" customHeight="1">
      <c r="B930" s="392" t="s">
        <v>204</v>
      </c>
      <c r="C930" s="392"/>
      <c r="D930" s="396" t="s">
        <v>294</v>
      </c>
      <c r="E930" s="396"/>
      <c r="F930" s="85" t="s">
        <v>206</v>
      </c>
      <c r="G930" s="86">
        <v>16</v>
      </c>
      <c r="H930" s="85" t="s">
        <v>207</v>
      </c>
      <c r="I930" s="397">
        <v>16</v>
      </c>
      <c r="J930" s="397"/>
      <c r="K930" s="398" t="s">
        <v>295</v>
      </c>
      <c r="L930" s="398"/>
      <c r="M930" s="398"/>
      <c r="N930" s="398"/>
      <c r="O930" s="87">
        <v>420.8</v>
      </c>
    </row>
    <row r="931" spans="2:15" ht="12.75" customHeight="1"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</row>
    <row r="932" spans="2:15" ht="12.75" customHeight="1">
      <c r="B932" s="396" t="s">
        <v>209</v>
      </c>
      <c r="C932" s="396"/>
      <c r="D932" s="396" t="s">
        <v>210</v>
      </c>
      <c r="E932" s="396"/>
      <c r="F932" s="396"/>
      <c r="G932" s="396"/>
      <c r="H932" s="396"/>
      <c r="I932" s="396"/>
      <c r="J932" s="396"/>
      <c r="K932" s="88" t="s">
        <v>211</v>
      </c>
      <c r="L932" s="89" t="s">
        <v>212</v>
      </c>
      <c r="M932" s="89" t="s">
        <v>213</v>
      </c>
      <c r="N932" s="89" t="s">
        <v>214</v>
      </c>
      <c r="O932" s="89" t="s">
        <v>215</v>
      </c>
    </row>
    <row r="933" spans="2:15" ht="12.75" customHeight="1">
      <c r="B933" s="46"/>
      <c r="C933" s="46"/>
      <c r="D933" s="391" t="s">
        <v>300</v>
      </c>
      <c r="E933" s="391"/>
      <c r="F933" s="391"/>
      <c r="G933" s="391"/>
      <c r="H933" s="391"/>
      <c r="I933" s="391"/>
      <c r="J933" s="391"/>
      <c r="K933" s="46"/>
      <c r="L933" s="46"/>
      <c r="M933" s="46"/>
      <c r="N933" s="46"/>
      <c r="O933" s="46"/>
    </row>
    <row r="934" spans="2:15" ht="12.75" customHeight="1">
      <c r="B934" s="392" t="s">
        <v>362</v>
      </c>
      <c r="C934" s="392"/>
      <c r="D934" s="393" t="s">
        <v>363</v>
      </c>
      <c r="E934" s="393"/>
      <c r="F934" s="393"/>
      <c r="G934" s="393"/>
      <c r="H934" s="393"/>
      <c r="I934" s="393"/>
      <c r="J934" s="393"/>
      <c r="K934" s="90" t="s">
        <v>22</v>
      </c>
      <c r="L934" s="46"/>
      <c r="M934" s="91">
        <v>1.05</v>
      </c>
      <c r="N934" s="92">
        <v>337.49</v>
      </c>
      <c r="O934" s="92">
        <v>354.36</v>
      </c>
    </row>
    <row r="935" spans="2:15" ht="12.75" customHeight="1">
      <c r="B935" s="392" t="s">
        <v>742</v>
      </c>
      <c r="C935" s="392"/>
      <c r="D935" s="393" t="s">
        <v>743</v>
      </c>
      <c r="E935" s="393"/>
      <c r="F935" s="393"/>
      <c r="G935" s="393"/>
      <c r="H935" s="393"/>
      <c r="I935" s="393"/>
      <c r="J935" s="393"/>
      <c r="K935" s="90" t="s">
        <v>22</v>
      </c>
      <c r="L935" s="46"/>
      <c r="M935" s="91">
        <v>1</v>
      </c>
      <c r="N935" s="92">
        <v>66.44</v>
      </c>
      <c r="O935" s="92">
        <v>66.44</v>
      </c>
    </row>
    <row r="936" spans="2:15" ht="12.75" customHeight="1"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93">
        <v>420.8</v>
      </c>
    </row>
    <row r="937" spans="2:15" ht="12.75" customHeight="1"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</row>
    <row r="938" spans="2:15" ht="12.75" customHeight="1">
      <c r="B938" s="394" t="s">
        <v>203</v>
      </c>
      <c r="C938" s="394"/>
      <c r="D938" s="396" t="s">
        <v>621</v>
      </c>
      <c r="E938" s="396"/>
      <c r="F938" s="396"/>
      <c r="G938" s="395" t="s">
        <v>744</v>
      </c>
      <c r="H938" s="395"/>
      <c r="I938" s="395"/>
      <c r="J938" s="395"/>
      <c r="K938" s="395"/>
      <c r="L938" s="395"/>
      <c r="M938" s="395"/>
      <c r="N938" s="395"/>
      <c r="O938" s="395"/>
    </row>
    <row r="939" spans="2:15" ht="12.75" customHeight="1">
      <c r="B939" s="392" t="s">
        <v>204</v>
      </c>
      <c r="C939" s="392"/>
      <c r="D939" s="396" t="s">
        <v>294</v>
      </c>
      <c r="E939" s="396"/>
      <c r="F939" s="85" t="s">
        <v>206</v>
      </c>
      <c r="G939" s="86">
        <v>14.222200000000001</v>
      </c>
      <c r="H939" s="85" t="s">
        <v>207</v>
      </c>
      <c r="I939" s="397">
        <v>14.222200000000001</v>
      </c>
      <c r="J939" s="397"/>
      <c r="K939" s="398" t="s">
        <v>295</v>
      </c>
      <c r="L939" s="398"/>
      <c r="M939" s="398"/>
      <c r="N939" s="398"/>
      <c r="O939" s="87">
        <v>375.72</v>
      </c>
    </row>
    <row r="940" spans="2:15" ht="12.75" customHeight="1"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</row>
    <row r="941" spans="2:15" ht="12.75" customHeight="1">
      <c r="B941" s="396" t="s">
        <v>209</v>
      </c>
      <c r="C941" s="396"/>
      <c r="D941" s="396" t="s">
        <v>210</v>
      </c>
      <c r="E941" s="396"/>
      <c r="F941" s="396"/>
      <c r="G941" s="396"/>
      <c r="H941" s="396"/>
      <c r="I941" s="396"/>
      <c r="J941" s="396"/>
      <c r="K941" s="88" t="s">
        <v>211</v>
      </c>
      <c r="L941" s="89" t="s">
        <v>212</v>
      </c>
      <c r="M941" s="89" t="s">
        <v>213</v>
      </c>
      <c r="N941" s="89" t="s">
        <v>214</v>
      </c>
      <c r="O941" s="89" t="s">
        <v>215</v>
      </c>
    </row>
    <row r="942" spans="2:15" ht="12.75" customHeight="1">
      <c r="B942" s="46"/>
      <c r="C942" s="46"/>
      <c r="D942" s="391" t="s">
        <v>300</v>
      </c>
      <c r="E942" s="391"/>
      <c r="F942" s="391"/>
      <c r="G942" s="391"/>
      <c r="H942" s="391"/>
      <c r="I942" s="391"/>
      <c r="J942" s="391"/>
      <c r="K942" s="46"/>
      <c r="L942" s="46"/>
      <c r="M942" s="46"/>
      <c r="N942" s="46"/>
      <c r="O942" s="46"/>
    </row>
    <row r="943" spans="2:15" ht="12.75" customHeight="1">
      <c r="B943" s="392" t="s">
        <v>366</v>
      </c>
      <c r="C943" s="392"/>
      <c r="D943" s="393" t="s">
        <v>367</v>
      </c>
      <c r="E943" s="393"/>
      <c r="F943" s="393"/>
      <c r="G943" s="393"/>
      <c r="H943" s="393"/>
      <c r="I943" s="393"/>
      <c r="J943" s="393"/>
      <c r="K943" s="90" t="s">
        <v>22</v>
      </c>
      <c r="L943" s="46"/>
      <c r="M943" s="91">
        <v>0.75</v>
      </c>
      <c r="N943" s="92">
        <v>351.96</v>
      </c>
      <c r="O943" s="92">
        <v>263.97000000000003</v>
      </c>
    </row>
    <row r="944" spans="2:15" ht="12.75" customHeight="1">
      <c r="B944" s="392" t="s">
        <v>742</v>
      </c>
      <c r="C944" s="392"/>
      <c r="D944" s="393" t="s">
        <v>743</v>
      </c>
      <c r="E944" s="393"/>
      <c r="F944" s="393"/>
      <c r="G944" s="393"/>
      <c r="H944" s="393"/>
      <c r="I944" s="393"/>
      <c r="J944" s="393"/>
      <c r="K944" s="90" t="s">
        <v>22</v>
      </c>
      <c r="L944" s="46"/>
      <c r="M944" s="91">
        <v>0.75</v>
      </c>
      <c r="N944" s="92">
        <v>66.44</v>
      </c>
      <c r="O944" s="92">
        <v>49.83</v>
      </c>
    </row>
    <row r="945" spans="2:15" ht="12.75" customHeight="1">
      <c r="B945" s="392" t="s">
        <v>360</v>
      </c>
      <c r="C945" s="392"/>
      <c r="D945" s="393" t="s">
        <v>361</v>
      </c>
      <c r="E945" s="393"/>
      <c r="F945" s="393"/>
      <c r="G945" s="393"/>
      <c r="H945" s="393"/>
      <c r="I945" s="393"/>
      <c r="J945" s="393"/>
      <c r="K945" s="90" t="s">
        <v>22</v>
      </c>
      <c r="L945" s="46"/>
      <c r="M945" s="91">
        <v>0.3</v>
      </c>
      <c r="N945" s="92">
        <v>206.4</v>
      </c>
      <c r="O945" s="92">
        <v>61.92</v>
      </c>
    </row>
    <row r="946" spans="2:15" ht="12.75" customHeight="1"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93">
        <v>375.72</v>
      </c>
    </row>
    <row r="947" spans="2:15" ht="12.75" customHeight="1"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</row>
    <row r="948" spans="2:15" ht="12.75" customHeight="1">
      <c r="B948" s="394" t="s">
        <v>203</v>
      </c>
      <c r="C948" s="394"/>
      <c r="D948" s="396" t="s">
        <v>562</v>
      </c>
      <c r="E948" s="396"/>
      <c r="F948" s="396"/>
      <c r="G948" s="395" t="s">
        <v>745</v>
      </c>
      <c r="H948" s="395"/>
      <c r="I948" s="395"/>
      <c r="J948" s="395"/>
      <c r="K948" s="395"/>
      <c r="L948" s="395"/>
      <c r="M948" s="395"/>
      <c r="N948" s="395"/>
      <c r="O948" s="395"/>
    </row>
    <row r="949" spans="2:15" ht="12.75" customHeight="1">
      <c r="B949" s="392" t="s">
        <v>204</v>
      </c>
      <c r="C949" s="392"/>
      <c r="D949" s="396" t="s">
        <v>294</v>
      </c>
      <c r="E949" s="396"/>
      <c r="F949" s="85" t="s">
        <v>206</v>
      </c>
      <c r="G949" s="86">
        <v>18</v>
      </c>
      <c r="H949" s="85" t="s">
        <v>207</v>
      </c>
      <c r="I949" s="397">
        <v>18</v>
      </c>
      <c r="J949" s="397"/>
      <c r="K949" s="398" t="s">
        <v>295</v>
      </c>
      <c r="L949" s="398"/>
      <c r="M949" s="398"/>
      <c r="N949" s="398"/>
      <c r="O949" s="87">
        <v>436</v>
      </c>
    </row>
    <row r="950" spans="2:15" ht="12.75" customHeight="1"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</row>
    <row r="951" spans="2:15" ht="12.75" customHeight="1">
      <c r="B951" s="396" t="s">
        <v>209</v>
      </c>
      <c r="C951" s="396"/>
      <c r="D951" s="396" t="s">
        <v>210</v>
      </c>
      <c r="E951" s="396"/>
      <c r="F951" s="396"/>
      <c r="G951" s="396"/>
      <c r="H951" s="396"/>
      <c r="I951" s="396"/>
      <c r="J951" s="396"/>
      <c r="K951" s="88" t="s">
        <v>211</v>
      </c>
      <c r="L951" s="89" t="s">
        <v>212</v>
      </c>
      <c r="M951" s="89" t="s">
        <v>213</v>
      </c>
      <c r="N951" s="89" t="s">
        <v>214</v>
      </c>
      <c r="O951" s="89" t="s">
        <v>215</v>
      </c>
    </row>
    <row r="952" spans="2:15" ht="12.75" customHeight="1">
      <c r="B952" s="46"/>
      <c r="C952" s="46"/>
      <c r="D952" s="391" t="s">
        <v>300</v>
      </c>
      <c r="E952" s="391"/>
      <c r="F952" s="391"/>
      <c r="G952" s="391"/>
      <c r="H952" s="391"/>
      <c r="I952" s="391"/>
      <c r="J952" s="391"/>
      <c r="K952" s="46"/>
      <c r="L952" s="46"/>
      <c r="M952" s="46"/>
      <c r="N952" s="46"/>
      <c r="O952" s="46"/>
    </row>
    <row r="953" spans="2:15" ht="12.75" customHeight="1">
      <c r="B953" s="392" t="s">
        <v>366</v>
      </c>
      <c r="C953" s="392"/>
      <c r="D953" s="393" t="s">
        <v>367</v>
      </c>
      <c r="E953" s="393"/>
      <c r="F953" s="393"/>
      <c r="G953" s="393"/>
      <c r="H953" s="393"/>
      <c r="I953" s="393"/>
      <c r="J953" s="393"/>
      <c r="K953" s="90" t="s">
        <v>22</v>
      </c>
      <c r="L953" s="46"/>
      <c r="M953" s="91">
        <v>1.05</v>
      </c>
      <c r="N953" s="92">
        <v>351.96</v>
      </c>
      <c r="O953" s="92">
        <v>369.56</v>
      </c>
    </row>
    <row r="954" spans="2:15" ht="12.75" customHeight="1">
      <c r="B954" s="392" t="s">
        <v>742</v>
      </c>
      <c r="C954" s="392"/>
      <c r="D954" s="393" t="s">
        <v>743</v>
      </c>
      <c r="E954" s="393"/>
      <c r="F954" s="393"/>
      <c r="G954" s="393"/>
      <c r="H954" s="393"/>
      <c r="I954" s="393"/>
      <c r="J954" s="393"/>
      <c r="K954" s="90" t="s">
        <v>22</v>
      </c>
      <c r="L954" s="46"/>
      <c r="M954" s="91">
        <v>1</v>
      </c>
      <c r="N954" s="92">
        <v>66.44</v>
      </c>
      <c r="O954" s="92">
        <v>66.44</v>
      </c>
    </row>
    <row r="955" spans="2:15" ht="12.75" customHeight="1"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93">
        <v>436</v>
      </c>
    </row>
    <row r="956" spans="2:15" ht="12.75" customHeight="1"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</row>
    <row r="957" spans="2:15" ht="12.75" customHeight="1">
      <c r="B957" s="394" t="s">
        <v>203</v>
      </c>
      <c r="C957" s="394"/>
      <c r="D957" s="396" t="s">
        <v>680</v>
      </c>
      <c r="E957" s="396"/>
      <c r="F957" s="396"/>
      <c r="G957" s="395" t="s">
        <v>746</v>
      </c>
      <c r="H957" s="395"/>
      <c r="I957" s="395"/>
      <c r="J957" s="395"/>
      <c r="K957" s="395"/>
      <c r="L957" s="395"/>
      <c r="M957" s="395"/>
      <c r="N957" s="395"/>
      <c r="O957" s="395"/>
    </row>
    <row r="958" spans="2:15" ht="12.75" customHeight="1">
      <c r="B958" s="392" t="s">
        <v>204</v>
      </c>
      <c r="C958" s="392"/>
      <c r="D958" s="396" t="s">
        <v>294</v>
      </c>
      <c r="E958" s="396"/>
      <c r="F958" s="85" t="s">
        <v>206</v>
      </c>
      <c r="G958" s="86">
        <v>16</v>
      </c>
      <c r="H958" s="85" t="s">
        <v>207</v>
      </c>
      <c r="I958" s="397">
        <v>16</v>
      </c>
      <c r="J958" s="397"/>
      <c r="K958" s="398" t="s">
        <v>295</v>
      </c>
      <c r="L958" s="398"/>
      <c r="M958" s="398"/>
      <c r="N958" s="398"/>
      <c r="O958" s="87">
        <v>590.41</v>
      </c>
    </row>
    <row r="959" spans="2:15" ht="12.75" customHeight="1"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</row>
    <row r="960" spans="2:15" ht="12.75" customHeight="1">
      <c r="B960" s="396" t="s">
        <v>209</v>
      </c>
      <c r="C960" s="396"/>
      <c r="D960" s="396" t="s">
        <v>210</v>
      </c>
      <c r="E960" s="396"/>
      <c r="F960" s="396"/>
      <c r="G960" s="396"/>
      <c r="H960" s="396"/>
      <c r="I960" s="396"/>
      <c r="J960" s="396"/>
      <c r="K960" s="88" t="s">
        <v>211</v>
      </c>
      <c r="L960" s="89" t="s">
        <v>212</v>
      </c>
      <c r="M960" s="89" t="s">
        <v>213</v>
      </c>
      <c r="N960" s="89" t="s">
        <v>214</v>
      </c>
      <c r="O960" s="89" t="s">
        <v>215</v>
      </c>
    </row>
    <row r="961" spans="2:15" ht="12.75" customHeight="1">
      <c r="B961" s="46"/>
      <c r="C961" s="46"/>
      <c r="D961" s="391" t="s">
        <v>300</v>
      </c>
      <c r="E961" s="391"/>
      <c r="F961" s="391"/>
      <c r="G961" s="391"/>
      <c r="H961" s="391"/>
      <c r="I961" s="391"/>
      <c r="J961" s="391"/>
      <c r="K961" s="46"/>
      <c r="L961" s="46"/>
      <c r="M961" s="46"/>
      <c r="N961" s="46"/>
      <c r="O961" s="46"/>
    </row>
    <row r="962" spans="2:15" ht="12.75" customHeight="1">
      <c r="B962" s="392" t="s">
        <v>446</v>
      </c>
      <c r="C962" s="392"/>
      <c r="D962" s="393" t="s">
        <v>443</v>
      </c>
      <c r="E962" s="393"/>
      <c r="F962" s="393"/>
      <c r="G962" s="393"/>
      <c r="H962" s="393"/>
      <c r="I962" s="393"/>
      <c r="J962" s="393"/>
      <c r="K962" s="90" t="s">
        <v>22</v>
      </c>
      <c r="L962" s="46"/>
      <c r="M962" s="91">
        <v>1.05</v>
      </c>
      <c r="N962" s="92">
        <v>474.33</v>
      </c>
      <c r="O962" s="92">
        <v>498.05</v>
      </c>
    </row>
    <row r="963" spans="2:15" ht="12.75" customHeight="1">
      <c r="B963" s="392" t="s">
        <v>364</v>
      </c>
      <c r="C963" s="392"/>
      <c r="D963" s="393" t="s">
        <v>365</v>
      </c>
      <c r="E963" s="393"/>
      <c r="F963" s="393"/>
      <c r="G963" s="393"/>
      <c r="H963" s="393"/>
      <c r="I963" s="393"/>
      <c r="J963" s="393"/>
      <c r="K963" s="90" t="s">
        <v>22</v>
      </c>
      <c r="L963" s="46"/>
      <c r="M963" s="91">
        <v>1</v>
      </c>
      <c r="N963" s="92">
        <v>92.36</v>
      </c>
      <c r="O963" s="92">
        <v>92.36</v>
      </c>
    </row>
    <row r="964" spans="2:15" ht="12.75" customHeight="1"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93">
        <v>590.41</v>
      </c>
    </row>
    <row r="965" spans="2:15" ht="12.75" customHeight="1"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</row>
    <row r="966" spans="2:15" ht="12.75" customHeight="1">
      <c r="B966" s="394" t="s">
        <v>203</v>
      </c>
      <c r="C966" s="394"/>
      <c r="D966" s="396" t="s">
        <v>563</v>
      </c>
      <c r="E966" s="396"/>
      <c r="F966" s="396"/>
      <c r="G966" s="395" t="s">
        <v>61</v>
      </c>
      <c r="H966" s="395"/>
      <c r="I966" s="395"/>
      <c r="J966" s="395"/>
      <c r="K966" s="395"/>
      <c r="L966" s="395"/>
      <c r="M966" s="395"/>
      <c r="N966" s="395"/>
      <c r="O966" s="395"/>
    </row>
    <row r="967" spans="2:15" ht="12.75" customHeight="1">
      <c r="B967" s="392" t="s">
        <v>204</v>
      </c>
      <c r="C967" s="392"/>
      <c r="D967" s="396" t="s">
        <v>294</v>
      </c>
      <c r="E967" s="396"/>
      <c r="F967" s="85" t="s">
        <v>206</v>
      </c>
      <c r="G967" s="46"/>
      <c r="H967" s="85" t="s">
        <v>207</v>
      </c>
      <c r="I967" s="46"/>
      <c r="J967" s="46"/>
      <c r="K967" s="398" t="s">
        <v>295</v>
      </c>
      <c r="L967" s="398"/>
      <c r="M967" s="398"/>
      <c r="N967" s="398"/>
      <c r="O967" s="87">
        <v>643.11</v>
      </c>
    </row>
    <row r="968" spans="2:15" ht="12.75" customHeight="1"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</row>
    <row r="969" spans="2:15" ht="12.75" customHeight="1">
      <c r="B969" s="396" t="s">
        <v>209</v>
      </c>
      <c r="C969" s="396"/>
      <c r="D969" s="396" t="s">
        <v>210</v>
      </c>
      <c r="E969" s="396"/>
      <c r="F969" s="396"/>
      <c r="G969" s="396"/>
      <c r="H969" s="396"/>
      <c r="I969" s="396"/>
      <c r="J969" s="396"/>
      <c r="K969" s="88" t="s">
        <v>211</v>
      </c>
      <c r="L969" s="89" t="s">
        <v>212</v>
      </c>
      <c r="M969" s="89" t="s">
        <v>213</v>
      </c>
      <c r="N969" s="89" t="s">
        <v>214</v>
      </c>
      <c r="O969" s="89" t="s">
        <v>215</v>
      </c>
    </row>
    <row r="970" spans="2:15" ht="12.75" customHeight="1">
      <c r="B970" s="46"/>
      <c r="C970" s="46"/>
      <c r="D970" s="391" t="s">
        <v>300</v>
      </c>
      <c r="E970" s="391"/>
      <c r="F970" s="391"/>
      <c r="G970" s="391"/>
      <c r="H970" s="391"/>
      <c r="I970" s="391"/>
      <c r="J970" s="391"/>
      <c r="K970" s="46"/>
      <c r="L970" s="46"/>
      <c r="M970" s="46"/>
      <c r="N970" s="46"/>
      <c r="O970" s="46"/>
    </row>
    <row r="971" spans="2:15" ht="12.75" customHeight="1">
      <c r="B971" s="392" t="s">
        <v>368</v>
      </c>
      <c r="C971" s="392"/>
      <c r="D971" s="393" t="s">
        <v>369</v>
      </c>
      <c r="E971" s="393"/>
      <c r="F971" s="393"/>
      <c r="G971" s="393"/>
      <c r="H971" s="393"/>
      <c r="I971" s="393"/>
      <c r="J971" s="393"/>
      <c r="K971" s="90" t="s">
        <v>22</v>
      </c>
      <c r="L971" s="46"/>
      <c r="M971" s="91">
        <v>1.05</v>
      </c>
      <c r="N971" s="92">
        <v>524.52</v>
      </c>
      <c r="O971" s="92">
        <v>550.75</v>
      </c>
    </row>
    <row r="972" spans="2:15" ht="12.75" customHeight="1">
      <c r="B972" s="392" t="s">
        <v>364</v>
      </c>
      <c r="C972" s="392"/>
      <c r="D972" s="393" t="s">
        <v>365</v>
      </c>
      <c r="E972" s="393"/>
      <c r="F972" s="393"/>
      <c r="G972" s="393"/>
      <c r="H972" s="393"/>
      <c r="I972" s="393"/>
      <c r="J972" s="393"/>
      <c r="K972" s="90" t="s">
        <v>22</v>
      </c>
      <c r="L972" s="46"/>
      <c r="M972" s="91">
        <v>1</v>
      </c>
      <c r="N972" s="92">
        <v>92.36</v>
      </c>
      <c r="O972" s="92">
        <v>92.36</v>
      </c>
    </row>
    <row r="973" spans="2:15" ht="12.75" customHeight="1"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93">
        <v>643.11</v>
      </c>
    </row>
    <row r="974" spans="2:15" ht="12.75" customHeight="1"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</row>
    <row r="975" spans="2:15" ht="12.75" customHeight="1">
      <c r="B975" s="394" t="s">
        <v>203</v>
      </c>
      <c r="C975" s="394"/>
      <c r="D975" s="396" t="s">
        <v>564</v>
      </c>
      <c r="E975" s="396"/>
      <c r="F975" s="396"/>
      <c r="G975" s="395" t="s">
        <v>62</v>
      </c>
      <c r="H975" s="395"/>
      <c r="I975" s="395"/>
      <c r="J975" s="395"/>
      <c r="K975" s="395"/>
      <c r="L975" s="395"/>
      <c r="M975" s="395"/>
      <c r="N975" s="395"/>
      <c r="O975" s="395"/>
    </row>
    <row r="976" spans="2:15" ht="12.75" customHeight="1">
      <c r="B976" s="392" t="s">
        <v>204</v>
      </c>
      <c r="C976" s="392"/>
      <c r="D976" s="396" t="s">
        <v>370</v>
      </c>
      <c r="E976" s="396"/>
      <c r="F976" s="85" t="s">
        <v>206</v>
      </c>
      <c r="G976" s="86">
        <v>220</v>
      </c>
      <c r="H976" s="85" t="s">
        <v>207</v>
      </c>
      <c r="I976" s="397">
        <v>220</v>
      </c>
      <c r="J976" s="397"/>
      <c r="K976" s="398" t="s">
        <v>371</v>
      </c>
      <c r="L976" s="398"/>
      <c r="M976" s="398"/>
      <c r="N976" s="398"/>
      <c r="O976" s="87">
        <v>8.0500000000000007</v>
      </c>
    </row>
    <row r="977" spans="2:15" ht="12.75" customHeight="1"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</row>
    <row r="978" spans="2:15" ht="12.75" customHeight="1">
      <c r="B978" s="396" t="s">
        <v>209</v>
      </c>
      <c r="C978" s="396"/>
      <c r="D978" s="396" t="s">
        <v>210</v>
      </c>
      <c r="E978" s="396"/>
      <c r="F978" s="396"/>
      <c r="G978" s="396"/>
      <c r="H978" s="396"/>
      <c r="I978" s="396"/>
      <c r="J978" s="396"/>
      <c r="K978" s="88" t="s">
        <v>211</v>
      </c>
      <c r="L978" s="89" t="s">
        <v>212</v>
      </c>
      <c r="M978" s="89" t="s">
        <v>213</v>
      </c>
      <c r="N978" s="89" t="s">
        <v>214</v>
      </c>
      <c r="O978" s="89" t="s">
        <v>215</v>
      </c>
    </row>
    <row r="979" spans="2:15" ht="12.75" customHeight="1">
      <c r="B979" s="46"/>
      <c r="C979" s="46"/>
      <c r="D979" s="391" t="s">
        <v>216</v>
      </c>
      <c r="E979" s="391"/>
      <c r="F979" s="391"/>
      <c r="G979" s="391"/>
      <c r="H979" s="391"/>
      <c r="I979" s="391"/>
      <c r="J979" s="391"/>
      <c r="K979" s="46"/>
      <c r="L979" s="46"/>
      <c r="M979" s="46"/>
      <c r="N979" s="46"/>
      <c r="O979" s="46"/>
    </row>
    <row r="980" spans="2:15" ht="12.75" customHeight="1">
      <c r="B980" s="392" t="s">
        <v>280</v>
      </c>
      <c r="C980" s="392"/>
      <c r="D980" s="393" t="s">
        <v>281</v>
      </c>
      <c r="E980" s="393"/>
      <c r="F980" s="393"/>
      <c r="G980" s="393"/>
      <c r="H980" s="393"/>
      <c r="I980" s="393"/>
      <c r="J980" s="393"/>
      <c r="K980" s="90" t="s">
        <v>219</v>
      </c>
      <c r="L980" s="91">
        <v>0.1</v>
      </c>
      <c r="M980" s="91">
        <v>3.5999999999999999E-3</v>
      </c>
      <c r="N980" s="92">
        <v>36.39</v>
      </c>
      <c r="O980" s="92">
        <v>0.13</v>
      </c>
    </row>
    <row r="981" spans="2:15" ht="12.75" customHeight="1">
      <c r="B981" s="392" t="s">
        <v>342</v>
      </c>
      <c r="C981" s="392"/>
      <c r="D981" s="393" t="s">
        <v>343</v>
      </c>
      <c r="E981" s="393"/>
      <c r="F981" s="393"/>
      <c r="G981" s="393"/>
      <c r="H981" s="393"/>
      <c r="I981" s="393"/>
      <c r="J981" s="393"/>
      <c r="K981" s="90" t="s">
        <v>219</v>
      </c>
      <c r="L981" s="91">
        <v>1</v>
      </c>
      <c r="M981" s="91">
        <v>3.6400000000000002E-2</v>
      </c>
      <c r="N981" s="92">
        <v>28.52</v>
      </c>
      <c r="O981" s="92">
        <v>1.04</v>
      </c>
    </row>
    <row r="982" spans="2:15" ht="12.75" customHeight="1">
      <c r="B982" s="392" t="s">
        <v>217</v>
      </c>
      <c r="C982" s="392"/>
      <c r="D982" s="393" t="s">
        <v>218</v>
      </c>
      <c r="E982" s="393"/>
      <c r="F982" s="393"/>
      <c r="G982" s="393"/>
      <c r="H982" s="393"/>
      <c r="I982" s="393"/>
      <c r="J982" s="393"/>
      <c r="K982" s="90" t="s">
        <v>219</v>
      </c>
      <c r="L982" s="91">
        <v>1</v>
      </c>
      <c r="M982" s="91">
        <v>3.6400000000000002E-2</v>
      </c>
      <c r="N982" s="92">
        <v>22.490000000000002</v>
      </c>
      <c r="O982" s="92">
        <v>0.82000000000000006</v>
      </c>
    </row>
    <row r="983" spans="2:15" ht="12.75" customHeight="1">
      <c r="B983" s="392" t="s">
        <v>220</v>
      </c>
      <c r="C983" s="392"/>
      <c r="D983" s="393" t="s">
        <v>221</v>
      </c>
      <c r="E983" s="393"/>
      <c r="F983" s="393"/>
      <c r="G983" s="393"/>
      <c r="H983" s="393"/>
      <c r="I983" s="393"/>
      <c r="J983" s="393"/>
      <c r="K983" s="90" t="s">
        <v>219</v>
      </c>
      <c r="L983" s="91">
        <v>0.5</v>
      </c>
      <c r="M983" s="91">
        <v>1.8200000000000001E-2</v>
      </c>
      <c r="N983" s="92">
        <v>20.32</v>
      </c>
      <c r="O983" s="92">
        <v>0.37</v>
      </c>
    </row>
    <row r="984" spans="2:15" ht="12.75" customHeight="1"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93">
        <v>2.36</v>
      </c>
    </row>
    <row r="985" spans="2:15" ht="12.75" customHeight="1">
      <c r="B985" s="46"/>
      <c r="C985" s="46"/>
      <c r="D985" s="391" t="s">
        <v>231</v>
      </c>
      <c r="E985" s="391"/>
      <c r="F985" s="391"/>
      <c r="G985" s="391"/>
      <c r="H985" s="391"/>
      <c r="I985" s="391"/>
      <c r="J985" s="391"/>
      <c r="K985" s="46"/>
      <c r="L985" s="46"/>
      <c r="M985" s="46"/>
      <c r="N985" s="46"/>
      <c r="O985" s="46"/>
    </row>
    <row r="986" spans="2:15" ht="12.75" customHeight="1">
      <c r="B986" s="392" t="s">
        <v>372</v>
      </c>
      <c r="C986" s="392"/>
      <c r="D986" s="393" t="s">
        <v>373</v>
      </c>
      <c r="E986" s="393"/>
      <c r="F986" s="393"/>
      <c r="G986" s="393"/>
      <c r="H986" s="393"/>
      <c r="I986" s="393"/>
      <c r="J986" s="393"/>
      <c r="K986" s="90" t="s">
        <v>63</v>
      </c>
      <c r="L986" s="46"/>
      <c r="M986" s="91">
        <v>0.05</v>
      </c>
      <c r="N986" s="92">
        <v>8.36</v>
      </c>
      <c r="O986" s="92">
        <v>0.42</v>
      </c>
    </row>
    <row r="987" spans="2:15" ht="12.75" customHeight="1">
      <c r="B987" s="392" t="s">
        <v>374</v>
      </c>
      <c r="C987" s="392"/>
      <c r="D987" s="393" t="s">
        <v>375</v>
      </c>
      <c r="E987" s="393"/>
      <c r="F987" s="393"/>
      <c r="G987" s="393"/>
      <c r="H987" s="393"/>
      <c r="I987" s="393"/>
      <c r="J987" s="393"/>
      <c r="K987" s="90" t="s">
        <v>63</v>
      </c>
      <c r="L987" s="46"/>
      <c r="M987" s="91">
        <v>1.05</v>
      </c>
      <c r="N987" s="92">
        <v>4.95</v>
      </c>
      <c r="O987" s="92">
        <v>5.2</v>
      </c>
    </row>
    <row r="988" spans="2:15" ht="12.75" customHeight="1"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93">
        <v>5.62</v>
      </c>
    </row>
    <row r="989" spans="2:15" ht="12.75" customHeight="1">
      <c r="B989" s="46"/>
      <c r="C989" s="46"/>
      <c r="D989" s="391" t="s">
        <v>222</v>
      </c>
      <c r="E989" s="391"/>
      <c r="F989" s="391"/>
      <c r="G989" s="391"/>
      <c r="H989" s="391"/>
      <c r="I989" s="391"/>
      <c r="J989" s="391"/>
      <c r="K989" s="46"/>
      <c r="L989" s="46"/>
      <c r="M989" s="46"/>
      <c r="N989" s="46"/>
      <c r="O989" s="46"/>
    </row>
    <row r="990" spans="2:15" ht="12.75" customHeight="1">
      <c r="B990" s="392" t="s">
        <v>223</v>
      </c>
      <c r="C990" s="392"/>
      <c r="D990" s="393" t="s">
        <v>224</v>
      </c>
      <c r="E990" s="393"/>
      <c r="F990" s="393"/>
      <c r="G990" s="393"/>
      <c r="H990" s="393"/>
      <c r="I990" s="393"/>
      <c r="J990" s="393"/>
      <c r="K990" s="90" t="s">
        <v>225</v>
      </c>
      <c r="L990" s="46"/>
      <c r="M990" s="91">
        <v>3</v>
      </c>
      <c r="N990" s="92">
        <v>2.36</v>
      </c>
      <c r="O990" s="92">
        <v>7.0000000000000007E-2</v>
      </c>
    </row>
    <row r="991" spans="2:15" ht="12.75" customHeight="1"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93">
        <v>7.0000000000000007E-2</v>
      </c>
    </row>
    <row r="992" spans="2:15" ht="12.75" customHeight="1"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</row>
    <row r="993" spans="2:15" ht="12.75" customHeight="1">
      <c r="B993" s="394" t="s">
        <v>203</v>
      </c>
      <c r="C993" s="394"/>
      <c r="D993" s="396" t="s">
        <v>565</v>
      </c>
      <c r="E993" s="396"/>
      <c r="F993" s="396"/>
      <c r="G993" s="395" t="s">
        <v>64</v>
      </c>
      <c r="H993" s="395"/>
      <c r="I993" s="395"/>
      <c r="J993" s="395"/>
      <c r="K993" s="395"/>
      <c r="L993" s="395"/>
      <c r="M993" s="395"/>
      <c r="N993" s="395"/>
      <c r="O993" s="395"/>
    </row>
    <row r="994" spans="2:15" ht="12.75" customHeight="1">
      <c r="B994" s="392" t="s">
        <v>204</v>
      </c>
      <c r="C994" s="392"/>
      <c r="D994" s="396" t="s">
        <v>317</v>
      </c>
      <c r="E994" s="396"/>
      <c r="F994" s="85" t="s">
        <v>206</v>
      </c>
      <c r="G994" s="86">
        <v>10</v>
      </c>
      <c r="H994" s="85" t="s">
        <v>207</v>
      </c>
      <c r="I994" s="397">
        <v>10</v>
      </c>
      <c r="J994" s="397"/>
      <c r="K994" s="398" t="s">
        <v>318</v>
      </c>
      <c r="L994" s="398"/>
      <c r="M994" s="398"/>
      <c r="N994" s="398"/>
      <c r="O994" s="87">
        <v>75.900000000000006</v>
      </c>
    </row>
    <row r="995" spans="2:15" ht="12.75" customHeight="1"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</row>
    <row r="996" spans="2:15" ht="12.75" customHeight="1">
      <c r="B996" s="396" t="s">
        <v>209</v>
      </c>
      <c r="C996" s="396"/>
      <c r="D996" s="396" t="s">
        <v>210</v>
      </c>
      <c r="E996" s="396"/>
      <c r="F996" s="396"/>
      <c r="G996" s="396"/>
      <c r="H996" s="396"/>
      <c r="I996" s="396"/>
      <c r="J996" s="396"/>
      <c r="K996" s="88" t="s">
        <v>211</v>
      </c>
      <c r="L996" s="89" t="s">
        <v>212</v>
      </c>
      <c r="M996" s="89" t="s">
        <v>213</v>
      </c>
      <c r="N996" s="89" t="s">
        <v>214</v>
      </c>
      <c r="O996" s="89" t="s">
        <v>215</v>
      </c>
    </row>
    <row r="997" spans="2:15" ht="12.75" customHeight="1">
      <c r="B997" s="46"/>
      <c r="C997" s="46"/>
      <c r="D997" s="391" t="s">
        <v>216</v>
      </c>
      <c r="E997" s="391"/>
      <c r="F997" s="391"/>
      <c r="G997" s="391"/>
      <c r="H997" s="391"/>
      <c r="I997" s="391"/>
      <c r="J997" s="391"/>
      <c r="K997" s="46"/>
      <c r="L997" s="46"/>
      <c r="M997" s="46"/>
      <c r="N997" s="46"/>
      <c r="O997" s="46"/>
    </row>
    <row r="998" spans="2:15" ht="12.75" customHeight="1">
      <c r="B998" s="392" t="s">
        <v>280</v>
      </c>
      <c r="C998" s="392"/>
      <c r="D998" s="393" t="s">
        <v>281</v>
      </c>
      <c r="E998" s="393"/>
      <c r="F998" s="393"/>
      <c r="G998" s="393"/>
      <c r="H998" s="393"/>
      <c r="I998" s="393"/>
      <c r="J998" s="393"/>
      <c r="K998" s="90" t="s">
        <v>219</v>
      </c>
      <c r="L998" s="91">
        <v>0.2</v>
      </c>
      <c r="M998" s="91">
        <v>0.16</v>
      </c>
      <c r="N998" s="92">
        <v>36.39</v>
      </c>
      <c r="O998" s="92">
        <v>5.82</v>
      </c>
    </row>
    <row r="999" spans="2:15" ht="12.75" customHeight="1">
      <c r="B999" s="392" t="s">
        <v>217</v>
      </c>
      <c r="C999" s="392"/>
      <c r="D999" s="393" t="s">
        <v>218</v>
      </c>
      <c r="E999" s="393"/>
      <c r="F999" s="393"/>
      <c r="G999" s="393"/>
      <c r="H999" s="393"/>
      <c r="I999" s="393"/>
      <c r="J999" s="393"/>
      <c r="K999" s="90" t="s">
        <v>219</v>
      </c>
      <c r="L999" s="91">
        <v>1</v>
      </c>
      <c r="M999" s="91">
        <v>0.8</v>
      </c>
      <c r="N999" s="92">
        <v>22.490000000000002</v>
      </c>
      <c r="O999" s="92">
        <v>17.990000000000002</v>
      </c>
    </row>
    <row r="1000" spans="2:15" ht="12.75" customHeight="1">
      <c r="B1000" s="392" t="s">
        <v>220</v>
      </c>
      <c r="C1000" s="392"/>
      <c r="D1000" s="393" t="s">
        <v>221</v>
      </c>
      <c r="E1000" s="393"/>
      <c r="F1000" s="393"/>
      <c r="G1000" s="393"/>
      <c r="H1000" s="393"/>
      <c r="I1000" s="393"/>
      <c r="J1000" s="393"/>
      <c r="K1000" s="90" t="s">
        <v>219</v>
      </c>
      <c r="L1000" s="91">
        <v>1</v>
      </c>
      <c r="M1000" s="91">
        <v>0.8</v>
      </c>
      <c r="N1000" s="92">
        <v>20.32</v>
      </c>
      <c r="O1000" s="92">
        <v>16.260000000000002</v>
      </c>
    </row>
    <row r="1001" spans="2:15" ht="12.75" customHeight="1"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93">
        <v>40.07</v>
      </c>
    </row>
    <row r="1002" spans="2:15" ht="12.75" customHeight="1">
      <c r="B1002" s="46"/>
      <c r="C1002" s="46"/>
      <c r="D1002" s="391" t="s">
        <v>231</v>
      </c>
      <c r="E1002" s="391"/>
      <c r="F1002" s="391"/>
      <c r="G1002" s="391"/>
      <c r="H1002" s="391"/>
      <c r="I1002" s="391"/>
      <c r="J1002" s="391"/>
      <c r="K1002" s="46"/>
      <c r="L1002" s="46"/>
      <c r="M1002" s="46"/>
      <c r="N1002" s="46"/>
      <c r="O1002" s="46"/>
    </row>
    <row r="1003" spans="2:15" ht="12.75" customHeight="1">
      <c r="B1003" s="392" t="s">
        <v>376</v>
      </c>
      <c r="C1003" s="392"/>
      <c r="D1003" s="393" t="s">
        <v>377</v>
      </c>
      <c r="E1003" s="393"/>
      <c r="F1003" s="393"/>
      <c r="G1003" s="393"/>
      <c r="H1003" s="393"/>
      <c r="I1003" s="393"/>
      <c r="J1003" s="393"/>
      <c r="K1003" s="90" t="s">
        <v>63</v>
      </c>
      <c r="L1003" s="46"/>
      <c r="M1003" s="91">
        <v>0.1</v>
      </c>
      <c r="N1003" s="92">
        <v>8.36</v>
      </c>
      <c r="O1003" s="92">
        <v>0.84</v>
      </c>
    </row>
    <row r="1004" spans="2:15" ht="12.75" customHeight="1">
      <c r="B1004" s="392" t="s">
        <v>378</v>
      </c>
      <c r="C1004" s="392"/>
      <c r="D1004" s="393" t="s">
        <v>379</v>
      </c>
      <c r="E1004" s="393"/>
      <c r="F1004" s="393"/>
      <c r="G1004" s="393"/>
      <c r="H1004" s="393"/>
      <c r="I1004" s="393"/>
      <c r="J1004" s="393"/>
      <c r="K1004" s="90" t="s">
        <v>63</v>
      </c>
      <c r="L1004" s="46"/>
      <c r="M1004" s="91">
        <v>0.2</v>
      </c>
      <c r="N1004" s="92">
        <v>6.38</v>
      </c>
      <c r="O1004" s="92">
        <v>1.28</v>
      </c>
    </row>
    <row r="1005" spans="2:15" ht="12.75" customHeight="1">
      <c r="B1005" s="392" t="s">
        <v>380</v>
      </c>
      <c r="C1005" s="392"/>
      <c r="D1005" s="393" t="s">
        <v>381</v>
      </c>
      <c r="E1005" s="393"/>
      <c r="F1005" s="393"/>
      <c r="G1005" s="393"/>
      <c r="H1005" s="393"/>
      <c r="I1005" s="393"/>
      <c r="J1005" s="393"/>
      <c r="K1005" s="90" t="s">
        <v>273</v>
      </c>
      <c r="L1005" s="46"/>
      <c r="M1005" s="91">
        <v>0.05</v>
      </c>
      <c r="N1005" s="92">
        <v>105.60000000000001</v>
      </c>
      <c r="O1005" s="92">
        <v>5.28</v>
      </c>
    </row>
    <row r="1006" spans="2:15" ht="12.75" customHeight="1">
      <c r="B1006" s="392" t="s">
        <v>382</v>
      </c>
      <c r="C1006" s="392"/>
      <c r="D1006" s="393" t="s">
        <v>383</v>
      </c>
      <c r="E1006" s="393"/>
      <c r="F1006" s="393"/>
      <c r="G1006" s="393"/>
      <c r="H1006" s="393"/>
      <c r="I1006" s="393"/>
      <c r="J1006" s="393"/>
      <c r="K1006" s="90" t="s">
        <v>384</v>
      </c>
      <c r="L1006" s="46"/>
      <c r="M1006" s="91">
        <v>4.5</v>
      </c>
      <c r="N1006" s="92">
        <v>6.05</v>
      </c>
      <c r="O1006" s="92">
        <v>27.23</v>
      </c>
    </row>
    <row r="1007" spans="2:15" ht="12.75" customHeight="1"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93">
        <v>34.630000000000003</v>
      </c>
    </row>
    <row r="1008" spans="2:15" ht="12.75" customHeight="1">
      <c r="B1008" s="46"/>
      <c r="C1008" s="46"/>
      <c r="D1008" s="391" t="s">
        <v>222</v>
      </c>
      <c r="E1008" s="391"/>
      <c r="F1008" s="391"/>
      <c r="G1008" s="391"/>
      <c r="H1008" s="391"/>
      <c r="I1008" s="391"/>
      <c r="J1008" s="391"/>
      <c r="K1008" s="46"/>
      <c r="L1008" s="46"/>
      <c r="M1008" s="46"/>
      <c r="N1008" s="46"/>
      <c r="O1008" s="46"/>
    </row>
    <row r="1009" spans="2:15" ht="12.75" customHeight="1">
      <c r="B1009" s="392" t="s">
        <v>223</v>
      </c>
      <c r="C1009" s="392"/>
      <c r="D1009" s="393" t="s">
        <v>224</v>
      </c>
      <c r="E1009" s="393"/>
      <c r="F1009" s="393"/>
      <c r="G1009" s="393"/>
      <c r="H1009" s="393"/>
      <c r="I1009" s="393"/>
      <c r="J1009" s="393"/>
      <c r="K1009" s="90" t="s">
        <v>225</v>
      </c>
      <c r="L1009" s="46"/>
      <c r="M1009" s="91">
        <v>3</v>
      </c>
      <c r="N1009" s="92">
        <v>40.07</v>
      </c>
      <c r="O1009" s="92">
        <v>1.2</v>
      </c>
    </row>
    <row r="1010" spans="2:15" ht="12.75" customHeight="1"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93">
        <v>1.2</v>
      </c>
    </row>
    <row r="1011" spans="2:15" ht="12.75" customHeight="1"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</row>
    <row r="1012" spans="2:15" ht="12.75" customHeight="1">
      <c r="B1012" s="394" t="s">
        <v>203</v>
      </c>
      <c r="C1012" s="394"/>
      <c r="D1012" s="396" t="s">
        <v>566</v>
      </c>
      <c r="E1012" s="396"/>
      <c r="F1012" s="396"/>
      <c r="G1012" s="395" t="s">
        <v>65</v>
      </c>
      <c r="H1012" s="395"/>
      <c r="I1012" s="395"/>
      <c r="J1012" s="395"/>
      <c r="K1012" s="395"/>
      <c r="L1012" s="395"/>
      <c r="M1012" s="395"/>
      <c r="N1012" s="395"/>
      <c r="O1012" s="395"/>
    </row>
    <row r="1013" spans="2:15" ht="12.75" customHeight="1">
      <c r="B1013" s="392" t="s">
        <v>204</v>
      </c>
      <c r="C1013" s="392"/>
      <c r="D1013" s="396" t="s">
        <v>317</v>
      </c>
      <c r="E1013" s="396"/>
      <c r="F1013" s="85" t="s">
        <v>206</v>
      </c>
      <c r="G1013" s="86">
        <v>12</v>
      </c>
      <c r="H1013" s="85" t="s">
        <v>207</v>
      </c>
      <c r="I1013" s="397">
        <v>12</v>
      </c>
      <c r="J1013" s="397"/>
      <c r="K1013" s="398" t="s">
        <v>318</v>
      </c>
      <c r="L1013" s="398"/>
      <c r="M1013" s="398"/>
      <c r="N1013" s="398"/>
      <c r="O1013" s="87">
        <v>126.19</v>
      </c>
    </row>
    <row r="1014" spans="2:15" ht="12.75" customHeight="1"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</row>
    <row r="1015" spans="2:15" ht="12.75" customHeight="1">
      <c r="B1015" s="396" t="s">
        <v>209</v>
      </c>
      <c r="C1015" s="396"/>
      <c r="D1015" s="396" t="s">
        <v>210</v>
      </c>
      <c r="E1015" s="396"/>
      <c r="F1015" s="396"/>
      <c r="G1015" s="396"/>
      <c r="H1015" s="396"/>
      <c r="I1015" s="396"/>
      <c r="J1015" s="396"/>
      <c r="K1015" s="88" t="s">
        <v>211</v>
      </c>
      <c r="L1015" s="89" t="s">
        <v>212</v>
      </c>
      <c r="M1015" s="89" t="s">
        <v>213</v>
      </c>
      <c r="N1015" s="89" t="s">
        <v>214</v>
      </c>
      <c r="O1015" s="89" t="s">
        <v>215</v>
      </c>
    </row>
    <row r="1016" spans="2:15" ht="12.75" customHeight="1">
      <c r="B1016" s="46"/>
      <c r="C1016" s="46"/>
      <c r="D1016" s="391" t="s">
        <v>216</v>
      </c>
      <c r="E1016" s="391"/>
      <c r="F1016" s="391"/>
      <c r="G1016" s="391"/>
      <c r="H1016" s="391"/>
      <c r="I1016" s="391"/>
      <c r="J1016" s="391"/>
      <c r="K1016" s="46"/>
      <c r="L1016" s="46"/>
      <c r="M1016" s="46"/>
      <c r="N1016" s="46"/>
      <c r="O1016" s="46"/>
    </row>
    <row r="1017" spans="2:15" ht="12.75" customHeight="1">
      <c r="B1017" s="392" t="s">
        <v>280</v>
      </c>
      <c r="C1017" s="392"/>
      <c r="D1017" s="393" t="s">
        <v>281</v>
      </c>
      <c r="E1017" s="393"/>
      <c r="F1017" s="393"/>
      <c r="G1017" s="393"/>
      <c r="H1017" s="393"/>
      <c r="I1017" s="393"/>
      <c r="J1017" s="393"/>
      <c r="K1017" s="90" t="s">
        <v>219</v>
      </c>
      <c r="L1017" s="91">
        <v>0.1</v>
      </c>
      <c r="M1017" s="91">
        <v>6.6699999999999995E-2</v>
      </c>
      <c r="N1017" s="92">
        <v>36.39</v>
      </c>
      <c r="O1017" s="92">
        <v>2.4300000000000002</v>
      </c>
    </row>
    <row r="1018" spans="2:15" ht="12.75" customHeight="1">
      <c r="B1018" s="392" t="s">
        <v>217</v>
      </c>
      <c r="C1018" s="392"/>
      <c r="D1018" s="393" t="s">
        <v>218</v>
      </c>
      <c r="E1018" s="393"/>
      <c r="F1018" s="393"/>
      <c r="G1018" s="393"/>
      <c r="H1018" s="393"/>
      <c r="I1018" s="393"/>
      <c r="J1018" s="393"/>
      <c r="K1018" s="90" t="s">
        <v>219</v>
      </c>
      <c r="L1018" s="91">
        <v>1</v>
      </c>
      <c r="M1018" s="91">
        <v>0.66670000000000007</v>
      </c>
      <c r="N1018" s="92">
        <v>22.490000000000002</v>
      </c>
      <c r="O1018" s="92">
        <v>14.99</v>
      </c>
    </row>
    <row r="1019" spans="2:15" ht="12.75" customHeight="1">
      <c r="B1019" s="392" t="s">
        <v>220</v>
      </c>
      <c r="C1019" s="392"/>
      <c r="D1019" s="393" t="s">
        <v>221</v>
      </c>
      <c r="E1019" s="393"/>
      <c r="F1019" s="393"/>
      <c r="G1019" s="393"/>
      <c r="H1019" s="393"/>
      <c r="I1019" s="393"/>
      <c r="J1019" s="393"/>
      <c r="K1019" s="90" t="s">
        <v>219</v>
      </c>
      <c r="L1019" s="91">
        <v>1</v>
      </c>
      <c r="M1019" s="91">
        <v>0.66670000000000007</v>
      </c>
      <c r="N1019" s="92">
        <v>20.32</v>
      </c>
      <c r="O1019" s="92">
        <v>13.55</v>
      </c>
    </row>
    <row r="1020" spans="2:15" ht="12.75" customHeight="1">
      <c r="B1020" s="46"/>
      <c r="C1020" s="46"/>
      <c r="D1020" s="46"/>
      <c r="E1020" s="46"/>
      <c r="F1020" s="46"/>
      <c r="G1020" s="46"/>
      <c r="H1020" s="46"/>
      <c r="I1020" s="46"/>
      <c r="J1020" s="46"/>
      <c r="K1020" s="46"/>
      <c r="L1020" s="46"/>
      <c r="M1020" s="46"/>
      <c r="N1020" s="46"/>
      <c r="O1020" s="93">
        <v>30.970000000000002</v>
      </c>
    </row>
    <row r="1021" spans="2:15" ht="12.75" customHeight="1">
      <c r="B1021" s="46"/>
      <c r="C1021" s="46"/>
      <c r="D1021" s="391" t="s">
        <v>231</v>
      </c>
      <c r="E1021" s="391"/>
      <c r="F1021" s="391"/>
      <c r="G1021" s="391"/>
      <c r="H1021" s="391"/>
      <c r="I1021" s="391"/>
      <c r="J1021" s="391"/>
      <c r="K1021" s="46"/>
      <c r="L1021" s="46"/>
      <c r="M1021" s="46"/>
      <c r="N1021" s="46"/>
      <c r="O1021" s="46"/>
    </row>
    <row r="1022" spans="2:15" ht="12.75" customHeight="1">
      <c r="B1022" s="392" t="s">
        <v>376</v>
      </c>
      <c r="C1022" s="392"/>
      <c r="D1022" s="393" t="s">
        <v>377</v>
      </c>
      <c r="E1022" s="393"/>
      <c r="F1022" s="393"/>
      <c r="G1022" s="393"/>
      <c r="H1022" s="393"/>
      <c r="I1022" s="393"/>
      <c r="J1022" s="393"/>
      <c r="K1022" s="90" t="s">
        <v>63</v>
      </c>
      <c r="L1022" s="46"/>
      <c r="M1022" s="91">
        <v>0.15</v>
      </c>
      <c r="N1022" s="92">
        <v>8.36</v>
      </c>
      <c r="O1022" s="92">
        <v>1.25</v>
      </c>
    </row>
    <row r="1023" spans="2:15" ht="12.75" customHeight="1">
      <c r="B1023" s="392" t="s">
        <v>378</v>
      </c>
      <c r="C1023" s="392"/>
      <c r="D1023" s="393" t="s">
        <v>379</v>
      </c>
      <c r="E1023" s="393"/>
      <c r="F1023" s="393"/>
      <c r="G1023" s="393"/>
      <c r="H1023" s="393"/>
      <c r="I1023" s="393"/>
      <c r="J1023" s="393"/>
      <c r="K1023" s="90" t="s">
        <v>63</v>
      </c>
      <c r="L1023" s="46"/>
      <c r="M1023" s="91">
        <v>0.2</v>
      </c>
      <c r="N1023" s="92">
        <v>6.38</v>
      </c>
      <c r="O1023" s="92">
        <v>1.28</v>
      </c>
    </row>
    <row r="1024" spans="2:15" ht="12.75" customHeight="1">
      <c r="B1024" s="392" t="s">
        <v>380</v>
      </c>
      <c r="C1024" s="392"/>
      <c r="D1024" s="393" t="s">
        <v>381</v>
      </c>
      <c r="E1024" s="393"/>
      <c r="F1024" s="393"/>
      <c r="G1024" s="393"/>
      <c r="H1024" s="393"/>
      <c r="I1024" s="393"/>
      <c r="J1024" s="393"/>
      <c r="K1024" s="90" t="s">
        <v>273</v>
      </c>
      <c r="L1024" s="46"/>
      <c r="M1024" s="91">
        <v>0.1</v>
      </c>
      <c r="N1024" s="92">
        <v>105.60000000000001</v>
      </c>
      <c r="O1024" s="92">
        <v>10.56</v>
      </c>
    </row>
    <row r="1025" spans="2:15" ht="12.75" customHeight="1">
      <c r="B1025" s="392" t="s">
        <v>382</v>
      </c>
      <c r="C1025" s="392"/>
      <c r="D1025" s="393" t="s">
        <v>383</v>
      </c>
      <c r="E1025" s="393"/>
      <c r="F1025" s="393"/>
      <c r="G1025" s="393"/>
      <c r="H1025" s="393"/>
      <c r="I1025" s="393"/>
      <c r="J1025" s="393"/>
      <c r="K1025" s="90" t="s">
        <v>384</v>
      </c>
      <c r="L1025" s="46"/>
      <c r="M1025" s="91">
        <v>6.5</v>
      </c>
      <c r="N1025" s="92">
        <v>6.05</v>
      </c>
      <c r="O1025" s="92">
        <v>39.33</v>
      </c>
    </row>
    <row r="1026" spans="2:15" ht="12.75" customHeight="1">
      <c r="B1026" s="392" t="s">
        <v>747</v>
      </c>
      <c r="C1026" s="392"/>
      <c r="D1026" s="393" t="s">
        <v>748</v>
      </c>
      <c r="E1026" s="393"/>
      <c r="F1026" s="393"/>
      <c r="G1026" s="393"/>
      <c r="H1026" s="393"/>
      <c r="I1026" s="393"/>
      <c r="J1026" s="393"/>
      <c r="K1026" s="90" t="s">
        <v>11</v>
      </c>
      <c r="L1026" s="46"/>
      <c r="M1026" s="91">
        <v>0.3</v>
      </c>
      <c r="N1026" s="92">
        <v>137.5</v>
      </c>
      <c r="O1026" s="92">
        <v>41.25</v>
      </c>
    </row>
    <row r="1027" spans="2:15" ht="12.75" customHeight="1">
      <c r="B1027" s="46"/>
      <c r="C1027" s="46"/>
      <c r="D1027" s="46"/>
      <c r="E1027" s="46"/>
      <c r="F1027" s="46"/>
      <c r="G1027" s="46"/>
      <c r="H1027" s="46"/>
      <c r="I1027" s="46"/>
      <c r="J1027" s="46"/>
      <c r="K1027" s="46"/>
      <c r="L1027" s="46"/>
      <c r="M1027" s="46"/>
      <c r="N1027" s="46"/>
      <c r="O1027" s="93">
        <v>93.67</v>
      </c>
    </row>
    <row r="1028" spans="2:15" ht="12.75" customHeight="1">
      <c r="B1028" s="46"/>
      <c r="C1028" s="46"/>
      <c r="D1028" s="391" t="s">
        <v>222</v>
      </c>
      <c r="E1028" s="391"/>
      <c r="F1028" s="391"/>
      <c r="G1028" s="391"/>
      <c r="H1028" s="391"/>
      <c r="I1028" s="391"/>
      <c r="J1028" s="391"/>
      <c r="K1028" s="46"/>
      <c r="L1028" s="46"/>
      <c r="M1028" s="46"/>
      <c r="N1028" s="46"/>
      <c r="O1028" s="46"/>
    </row>
    <row r="1029" spans="2:15" ht="12.75" customHeight="1">
      <c r="B1029" s="392" t="s">
        <v>223</v>
      </c>
      <c r="C1029" s="392"/>
      <c r="D1029" s="393" t="s">
        <v>224</v>
      </c>
      <c r="E1029" s="393"/>
      <c r="F1029" s="393"/>
      <c r="G1029" s="393"/>
      <c r="H1029" s="393"/>
      <c r="I1029" s="393"/>
      <c r="J1029" s="393"/>
      <c r="K1029" s="90" t="s">
        <v>225</v>
      </c>
      <c r="L1029" s="46"/>
      <c r="M1029" s="91">
        <v>5</v>
      </c>
      <c r="N1029" s="92">
        <v>30.970000000000002</v>
      </c>
      <c r="O1029" s="92">
        <v>1.55</v>
      </c>
    </row>
    <row r="1030" spans="2:15" ht="12.75" customHeight="1">
      <c r="B1030" s="46"/>
      <c r="C1030" s="46"/>
      <c r="D1030" s="46"/>
      <c r="E1030" s="46"/>
      <c r="F1030" s="46"/>
      <c r="G1030" s="46"/>
      <c r="H1030" s="46"/>
      <c r="I1030" s="46"/>
      <c r="J1030" s="46"/>
      <c r="K1030" s="46"/>
      <c r="L1030" s="46"/>
      <c r="M1030" s="46"/>
      <c r="N1030" s="46"/>
      <c r="O1030" s="93">
        <v>1.55</v>
      </c>
    </row>
    <row r="1031" spans="2:15" ht="12.75" customHeight="1">
      <c r="B1031" s="46"/>
      <c r="C1031" s="46"/>
      <c r="D1031" s="46"/>
      <c r="E1031" s="46"/>
      <c r="F1031" s="46"/>
      <c r="G1031" s="46"/>
      <c r="H1031" s="46"/>
      <c r="I1031" s="46"/>
      <c r="J1031" s="46"/>
      <c r="K1031" s="46"/>
      <c r="L1031" s="46"/>
      <c r="M1031" s="46"/>
      <c r="N1031" s="46"/>
      <c r="O1031" s="46"/>
    </row>
    <row r="1032" spans="2:15" ht="12.75" customHeight="1">
      <c r="B1032" s="394" t="s">
        <v>203</v>
      </c>
      <c r="C1032" s="394"/>
      <c r="D1032" s="396" t="s">
        <v>567</v>
      </c>
      <c r="E1032" s="396"/>
      <c r="F1032" s="396"/>
      <c r="G1032" s="395" t="s">
        <v>66</v>
      </c>
      <c r="H1032" s="395"/>
      <c r="I1032" s="395"/>
      <c r="J1032" s="395"/>
      <c r="K1032" s="395"/>
      <c r="L1032" s="395"/>
      <c r="M1032" s="395"/>
      <c r="N1032" s="395"/>
      <c r="O1032" s="395"/>
    </row>
    <row r="1033" spans="2:15" ht="12.75" customHeight="1">
      <c r="B1033" s="392" t="s">
        <v>204</v>
      </c>
      <c r="C1033" s="392"/>
      <c r="D1033" s="396" t="s">
        <v>386</v>
      </c>
      <c r="E1033" s="396"/>
      <c r="F1033" s="85" t="s">
        <v>206</v>
      </c>
      <c r="G1033" s="86">
        <v>24</v>
      </c>
      <c r="H1033" s="85" t="s">
        <v>207</v>
      </c>
      <c r="I1033" s="397">
        <v>24</v>
      </c>
      <c r="J1033" s="397"/>
      <c r="K1033" s="398" t="s">
        <v>387</v>
      </c>
      <c r="L1033" s="398"/>
      <c r="M1033" s="398"/>
      <c r="N1033" s="398"/>
      <c r="O1033" s="87">
        <v>616.12</v>
      </c>
    </row>
    <row r="1034" spans="2:15" ht="12.75" customHeight="1">
      <c r="B1034" s="46"/>
      <c r="C1034" s="46"/>
      <c r="D1034" s="46"/>
      <c r="E1034" s="46"/>
      <c r="F1034" s="46"/>
      <c r="G1034" s="46"/>
      <c r="H1034" s="46"/>
      <c r="I1034" s="46"/>
      <c r="J1034" s="46"/>
      <c r="K1034" s="46"/>
      <c r="L1034" s="46"/>
      <c r="M1034" s="46"/>
      <c r="N1034" s="46"/>
      <c r="O1034" s="46"/>
    </row>
    <row r="1035" spans="2:15" ht="12.75" customHeight="1">
      <c r="B1035" s="396" t="s">
        <v>209</v>
      </c>
      <c r="C1035" s="396"/>
      <c r="D1035" s="396" t="s">
        <v>210</v>
      </c>
      <c r="E1035" s="396"/>
      <c r="F1035" s="396"/>
      <c r="G1035" s="396"/>
      <c r="H1035" s="396"/>
      <c r="I1035" s="396"/>
      <c r="J1035" s="396"/>
      <c r="K1035" s="88" t="s">
        <v>211</v>
      </c>
      <c r="L1035" s="89" t="s">
        <v>212</v>
      </c>
      <c r="M1035" s="89" t="s">
        <v>213</v>
      </c>
      <c r="N1035" s="89" t="s">
        <v>214</v>
      </c>
      <c r="O1035" s="89" t="s">
        <v>215</v>
      </c>
    </row>
    <row r="1036" spans="2:15" ht="12.75" customHeight="1">
      <c r="B1036" s="46"/>
      <c r="C1036" s="46"/>
      <c r="D1036" s="391" t="s">
        <v>216</v>
      </c>
      <c r="E1036" s="391"/>
      <c r="F1036" s="391"/>
      <c r="G1036" s="391"/>
      <c r="H1036" s="391"/>
      <c r="I1036" s="391"/>
      <c r="J1036" s="391"/>
      <c r="K1036" s="46"/>
      <c r="L1036" s="46"/>
      <c r="M1036" s="46"/>
      <c r="N1036" s="46"/>
      <c r="O1036" s="46"/>
    </row>
    <row r="1037" spans="2:15" ht="12.75" customHeight="1">
      <c r="B1037" s="392" t="s">
        <v>280</v>
      </c>
      <c r="C1037" s="392"/>
      <c r="D1037" s="393" t="s">
        <v>281</v>
      </c>
      <c r="E1037" s="393"/>
      <c r="F1037" s="393"/>
      <c r="G1037" s="393"/>
      <c r="H1037" s="393"/>
      <c r="I1037" s="393"/>
      <c r="J1037" s="393"/>
      <c r="K1037" s="90" t="s">
        <v>219</v>
      </c>
      <c r="L1037" s="91">
        <v>1</v>
      </c>
      <c r="M1037" s="91">
        <v>0.33329999999999999</v>
      </c>
      <c r="N1037" s="92">
        <v>36.39</v>
      </c>
      <c r="O1037" s="92">
        <v>12.13</v>
      </c>
    </row>
    <row r="1038" spans="2:15" ht="12.75" customHeight="1">
      <c r="B1038" s="392" t="s">
        <v>342</v>
      </c>
      <c r="C1038" s="392"/>
      <c r="D1038" s="393" t="s">
        <v>343</v>
      </c>
      <c r="E1038" s="393"/>
      <c r="F1038" s="393"/>
      <c r="G1038" s="393"/>
      <c r="H1038" s="393"/>
      <c r="I1038" s="393"/>
      <c r="J1038" s="393"/>
      <c r="K1038" s="90" t="s">
        <v>219</v>
      </c>
      <c r="L1038" s="91">
        <v>1</v>
      </c>
      <c r="M1038" s="91">
        <v>0.33329999999999999</v>
      </c>
      <c r="N1038" s="92">
        <v>28.52</v>
      </c>
      <c r="O1038" s="92">
        <v>9.51</v>
      </c>
    </row>
    <row r="1039" spans="2:15" ht="12.75" customHeight="1">
      <c r="B1039" s="392" t="s">
        <v>217</v>
      </c>
      <c r="C1039" s="392"/>
      <c r="D1039" s="393" t="s">
        <v>218</v>
      </c>
      <c r="E1039" s="393"/>
      <c r="F1039" s="393"/>
      <c r="G1039" s="393"/>
      <c r="H1039" s="393"/>
      <c r="I1039" s="393"/>
      <c r="J1039" s="393"/>
      <c r="K1039" s="90" t="s">
        <v>219</v>
      </c>
      <c r="L1039" s="91">
        <v>2</v>
      </c>
      <c r="M1039" s="91">
        <v>0.66670000000000007</v>
      </c>
      <c r="N1039" s="92">
        <v>22.490000000000002</v>
      </c>
      <c r="O1039" s="92">
        <v>14.99</v>
      </c>
    </row>
    <row r="1040" spans="2:15" ht="12.75" customHeight="1">
      <c r="B1040" s="392" t="s">
        <v>220</v>
      </c>
      <c r="C1040" s="392"/>
      <c r="D1040" s="393" t="s">
        <v>221</v>
      </c>
      <c r="E1040" s="393"/>
      <c r="F1040" s="393"/>
      <c r="G1040" s="393"/>
      <c r="H1040" s="393"/>
      <c r="I1040" s="393"/>
      <c r="J1040" s="393"/>
      <c r="K1040" s="90" t="s">
        <v>219</v>
      </c>
      <c r="L1040" s="91">
        <v>2</v>
      </c>
      <c r="M1040" s="91">
        <v>0.66670000000000007</v>
      </c>
      <c r="N1040" s="92">
        <v>20.32</v>
      </c>
      <c r="O1040" s="92">
        <v>13.55</v>
      </c>
    </row>
    <row r="1041" spans="2:15" ht="12.75" customHeight="1">
      <c r="B1041" s="46"/>
      <c r="C1041" s="46"/>
      <c r="D1041" s="46"/>
      <c r="E1041" s="46"/>
      <c r="F1041" s="46"/>
      <c r="G1041" s="46"/>
      <c r="H1041" s="46"/>
      <c r="I1041" s="46"/>
      <c r="J1041" s="46"/>
      <c r="K1041" s="46"/>
      <c r="L1041" s="46"/>
      <c r="M1041" s="46"/>
      <c r="N1041" s="46"/>
      <c r="O1041" s="93">
        <v>50.18</v>
      </c>
    </row>
    <row r="1042" spans="2:15" ht="12.75" customHeight="1">
      <c r="B1042" s="46"/>
      <c r="C1042" s="46"/>
      <c r="D1042" s="391" t="s">
        <v>231</v>
      </c>
      <c r="E1042" s="391"/>
      <c r="F1042" s="391"/>
      <c r="G1042" s="391"/>
      <c r="H1042" s="391"/>
      <c r="I1042" s="391"/>
      <c r="J1042" s="391"/>
      <c r="K1042" s="46"/>
      <c r="L1042" s="46"/>
      <c r="M1042" s="46"/>
      <c r="N1042" s="46"/>
      <c r="O1042" s="46"/>
    </row>
    <row r="1043" spans="2:15" ht="12.75" customHeight="1">
      <c r="B1043" s="392" t="s">
        <v>388</v>
      </c>
      <c r="C1043" s="392"/>
      <c r="D1043" s="393" t="s">
        <v>389</v>
      </c>
      <c r="E1043" s="393"/>
      <c r="F1043" s="393"/>
      <c r="G1043" s="393"/>
      <c r="H1043" s="393"/>
      <c r="I1043" s="393"/>
      <c r="J1043" s="393"/>
      <c r="K1043" s="90" t="s">
        <v>67</v>
      </c>
      <c r="L1043" s="46"/>
      <c r="M1043" s="91">
        <v>1.05</v>
      </c>
      <c r="N1043" s="92">
        <v>466.16</v>
      </c>
      <c r="O1043" s="92">
        <v>489.47</v>
      </c>
    </row>
    <row r="1044" spans="2:15" ht="12.75" customHeight="1">
      <c r="B1044" s="46"/>
      <c r="C1044" s="46"/>
      <c r="D1044" s="46"/>
      <c r="E1044" s="46"/>
      <c r="F1044" s="46"/>
      <c r="G1044" s="46"/>
      <c r="H1044" s="46"/>
      <c r="I1044" s="46"/>
      <c r="J1044" s="46"/>
      <c r="K1044" s="46"/>
      <c r="L1044" s="46"/>
      <c r="M1044" s="46"/>
      <c r="N1044" s="46"/>
      <c r="O1044" s="93">
        <v>489.47</v>
      </c>
    </row>
    <row r="1045" spans="2:15" ht="12.75" customHeight="1">
      <c r="B1045" s="46"/>
      <c r="C1045" s="46"/>
      <c r="D1045" s="391" t="s">
        <v>222</v>
      </c>
      <c r="E1045" s="391"/>
      <c r="F1045" s="391"/>
      <c r="G1045" s="391"/>
      <c r="H1045" s="391"/>
      <c r="I1045" s="391"/>
      <c r="J1045" s="391"/>
      <c r="K1045" s="46"/>
      <c r="L1045" s="46"/>
      <c r="M1045" s="46"/>
      <c r="N1045" s="46"/>
      <c r="O1045" s="46"/>
    </row>
    <row r="1046" spans="2:15" ht="12.75" customHeight="1">
      <c r="B1046" s="392" t="s">
        <v>284</v>
      </c>
      <c r="C1046" s="392"/>
      <c r="D1046" s="393" t="s">
        <v>285</v>
      </c>
      <c r="E1046" s="393"/>
      <c r="F1046" s="393"/>
      <c r="G1046" s="393"/>
      <c r="H1046" s="393"/>
      <c r="I1046" s="393"/>
      <c r="J1046" s="393"/>
      <c r="K1046" s="90" t="s">
        <v>242</v>
      </c>
      <c r="L1046" s="91">
        <v>0.5</v>
      </c>
      <c r="M1046" s="91">
        <v>0.16670000000000001</v>
      </c>
      <c r="N1046" s="92">
        <v>400.33</v>
      </c>
      <c r="O1046" s="92">
        <v>66.739999999999995</v>
      </c>
    </row>
    <row r="1047" spans="2:15" ht="12.75" customHeight="1">
      <c r="B1047" s="392" t="s">
        <v>330</v>
      </c>
      <c r="C1047" s="392"/>
      <c r="D1047" s="393" t="s">
        <v>331</v>
      </c>
      <c r="E1047" s="393"/>
      <c r="F1047" s="393"/>
      <c r="G1047" s="393"/>
      <c r="H1047" s="393"/>
      <c r="I1047" s="393"/>
      <c r="J1047" s="393"/>
      <c r="K1047" s="90" t="s">
        <v>242</v>
      </c>
      <c r="L1047" s="91">
        <v>0.1</v>
      </c>
      <c r="M1047" s="91">
        <v>3.3300000000000003E-2</v>
      </c>
      <c r="N1047" s="92">
        <v>216.79</v>
      </c>
      <c r="O1047" s="92">
        <v>7.22</v>
      </c>
    </row>
    <row r="1048" spans="2:15" ht="12.75" customHeight="1">
      <c r="B1048" s="392" t="s">
        <v>223</v>
      </c>
      <c r="C1048" s="392"/>
      <c r="D1048" s="393" t="s">
        <v>224</v>
      </c>
      <c r="E1048" s="393"/>
      <c r="F1048" s="393"/>
      <c r="G1048" s="393"/>
      <c r="H1048" s="393"/>
      <c r="I1048" s="393"/>
      <c r="J1048" s="393"/>
      <c r="K1048" s="90" t="s">
        <v>225</v>
      </c>
      <c r="L1048" s="46"/>
      <c r="M1048" s="91">
        <v>5</v>
      </c>
      <c r="N1048" s="92">
        <v>50.18</v>
      </c>
      <c r="O1048" s="92">
        <v>2.5100000000000002</v>
      </c>
    </row>
    <row r="1049" spans="2:15" ht="12.75" customHeight="1"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  <c r="M1049" s="46"/>
      <c r="N1049" s="46"/>
      <c r="O1049" s="93">
        <v>76.47</v>
      </c>
    </row>
    <row r="1050" spans="2:15" ht="12.75" customHeight="1"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  <c r="M1050" s="46"/>
      <c r="N1050" s="46"/>
      <c r="O1050" s="46"/>
    </row>
    <row r="1051" spans="2:15" ht="12.75" customHeight="1">
      <c r="B1051" s="394" t="s">
        <v>203</v>
      </c>
      <c r="C1051" s="394"/>
      <c r="D1051" s="396" t="s">
        <v>568</v>
      </c>
      <c r="E1051" s="396"/>
      <c r="F1051" s="396"/>
      <c r="G1051" s="395" t="s">
        <v>68</v>
      </c>
      <c r="H1051" s="395"/>
      <c r="I1051" s="395"/>
      <c r="J1051" s="395"/>
      <c r="K1051" s="395"/>
      <c r="L1051" s="395"/>
      <c r="M1051" s="395"/>
      <c r="N1051" s="395"/>
      <c r="O1051" s="395"/>
    </row>
    <row r="1052" spans="2:15" ht="12.75" customHeight="1">
      <c r="B1052" s="392" t="s">
        <v>204</v>
      </c>
      <c r="C1052" s="392"/>
      <c r="D1052" s="396" t="s">
        <v>319</v>
      </c>
      <c r="E1052" s="396"/>
      <c r="F1052" s="85" t="s">
        <v>206</v>
      </c>
      <c r="G1052" s="86">
        <v>24</v>
      </c>
      <c r="H1052" s="85" t="s">
        <v>207</v>
      </c>
      <c r="I1052" s="397">
        <v>24</v>
      </c>
      <c r="J1052" s="397"/>
      <c r="K1052" s="398" t="s">
        <v>320</v>
      </c>
      <c r="L1052" s="398"/>
      <c r="M1052" s="398"/>
      <c r="N1052" s="398"/>
      <c r="O1052" s="87">
        <v>1528.14</v>
      </c>
    </row>
    <row r="1053" spans="2:15" ht="12.75" customHeight="1"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  <c r="M1053" s="46"/>
      <c r="N1053" s="46"/>
      <c r="O1053" s="46"/>
    </row>
    <row r="1054" spans="2:15" ht="12.75" customHeight="1">
      <c r="B1054" s="396" t="s">
        <v>209</v>
      </c>
      <c r="C1054" s="396"/>
      <c r="D1054" s="396" t="s">
        <v>210</v>
      </c>
      <c r="E1054" s="396"/>
      <c r="F1054" s="396"/>
      <c r="G1054" s="396"/>
      <c r="H1054" s="396"/>
      <c r="I1054" s="396"/>
      <c r="J1054" s="396"/>
      <c r="K1054" s="88" t="s">
        <v>211</v>
      </c>
      <c r="L1054" s="89" t="s">
        <v>212</v>
      </c>
      <c r="M1054" s="89" t="s">
        <v>213</v>
      </c>
      <c r="N1054" s="89" t="s">
        <v>214</v>
      </c>
      <c r="O1054" s="89" t="s">
        <v>215</v>
      </c>
    </row>
    <row r="1055" spans="2:15" ht="12.75" customHeight="1">
      <c r="B1055" s="46"/>
      <c r="C1055" s="46"/>
      <c r="D1055" s="391" t="s">
        <v>216</v>
      </c>
      <c r="E1055" s="391"/>
      <c r="F1055" s="391"/>
      <c r="G1055" s="391"/>
      <c r="H1055" s="391"/>
      <c r="I1055" s="391"/>
      <c r="J1055" s="391"/>
      <c r="K1055" s="46"/>
      <c r="L1055" s="46"/>
      <c r="M1055" s="46"/>
      <c r="N1055" s="46"/>
      <c r="O1055" s="46"/>
    </row>
    <row r="1056" spans="2:15" ht="12.75" customHeight="1">
      <c r="B1056" s="392" t="s">
        <v>280</v>
      </c>
      <c r="C1056" s="392"/>
      <c r="D1056" s="393" t="s">
        <v>281</v>
      </c>
      <c r="E1056" s="393"/>
      <c r="F1056" s="393"/>
      <c r="G1056" s="393"/>
      <c r="H1056" s="393"/>
      <c r="I1056" s="393"/>
      <c r="J1056" s="393"/>
      <c r="K1056" s="90" t="s">
        <v>219</v>
      </c>
      <c r="L1056" s="91">
        <v>1</v>
      </c>
      <c r="M1056" s="91">
        <v>0.33329999999999999</v>
      </c>
      <c r="N1056" s="92">
        <v>36.39</v>
      </c>
      <c r="O1056" s="92">
        <v>12.13</v>
      </c>
    </row>
    <row r="1057" spans="2:15" ht="12.75" customHeight="1">
      <c r="B1057" s="392" t="s">
        <v>342</v>
      </c>
      <c r="C1057" s="392"/>
      <c r="D1057" s="393" t="s">
        <v>343</v>
      </c>
      <c r="E1057" s="393"/>
      <c r="F1057" s="393"/>
      <c r="G1057" s="393"/>
      <c r="H1057" s="393"/>
      <c r="I1057" s="393"/>
      <c r="J1057" s="393"/>
      <c r="K1057" s="90" t="s">
        <v>219</v>
      </c>
      <c r="L1057" s="91">
        <v>1</v>
      </c>
      <c r="M1057" s="91">
        <v>0.33329999999999999</v>
      </c>
      <c r="N1057" s="92">
        <v>28.52</v>
      </c>
      <c r="O1057" s="92">
        <v>9.51</v>
      </c>
    </row>
    <row r="1058" spans="2:15" ht="12.75" customHeight="1">
      <c r="B1058" s="392" t="s">
        <v>217</v>
      </c>
      <c r="C1058" s="392"/>
      <c r="D1058" s="393" t="s">
        <v>218</v>
      </c>
      <c r="E1058" s="393"/>
      <c r="F1058" s="393"/>
      <c r="G1058" s="393"/>
      <c r="H1058" s="393"/>
      <c r="I1058" s="393"/>
      <c r="J1058" s="393"/>
      <c r="K1058" s="90" t="s">
        <v>219</v>
      </c>
      <c r="L1058" s="91">
        <v>2</v>
      </c>
      <c r="M1058" s="91">
        <v>0.66670000000000007</v>
      </c>
      <c r="N1058" s="92">
        <v>22.490000000000002</v>
      </c>
      <c r="O1058" s="92">
        <v>14.99</v>
      </c>
    </row>
    <row r="1059" spans="2:15" ht="12.75" customHeight="1">
      <c r="B1059" s="392" t="s">
        <v>220</v>
      </c>
      <c r="C1059" s="392"/>
      <c r="D1059" s="393" t="s">
        <v>221</v>
      </c>
      <c r="E1059" s="393"/>
      <c r="F1059" s="393"/>
      <c r="G1059" s="393"/>
      <c r="H1059" s="393"/>
      <c r="I1059" s="393"/>
      <c r="J1059" s="393"/>
      <c r="K1059" s="90" t="s">
        <v>219</v>
      </c>
      <c r="L1059" s="91">
        <v>2.0000999999999998</v>
      </c>
      <c r="M1059" s="91">
        <v>0.66670000000000007</v>
      </c>
      <c r="N1059" s="92">
        <v>20.32</v>
      </c>
      <c r="O1059" s="92">
        <v>13.55</v>
      </c>
    </row>
    <row r="1060" spans="2:15" ht="12.75" customHeight="1">
      <c r="B1060" s="46"/>
      <c r="C1060" s="46"/>
      <c r="D1060" s="46"/>
      <c r="E1060" s="46"/>
      <c r="F1060" s="46"/>
      <c r="G1060" s="46"/>
      <c r="H1060" s="46"/>
      <c r="I1060" s="46"/>
      <c r="J1060" s="46"/>
      <c r="K1060" s="46"/>
      <c r="L1060" s="46"/>
      <c r="M1060" s="46"/>
      <c r="N1060" s="46"/>
      <c r="O1060" s="93">
        <v>50.18</v>
      </c>
    </row>
    <row r="1061" spans="2:15" ht="12.75" customHeight="1">
      <c r="B1061" s="46"/>
      <c r="C1061" s="46"/>
      <c r="D1061" s="391" t="s">
        <v>231</v>
      </c>
      <c r="E1061" s="391"/>
      <c r="F1061" s="391"/>
      <c r="G1061" s="391"/>
      <c r="H1061" s="391"/>
      <c r="I1061" s="391"/>
      <c r="J1061" s="391"/>
      <c r="K1061" s="46"/>
      <c r="L1061" s="46"/>
      <c r="M1061" s="46"/>
      <c r="N1061" s="46"/>
      <c r="O1061" s="46"/>
    </row>
    <row r="1062" spans="2:15" ht="12.75" customHeight="1">
      <c r="B1062" s="392" t="s">
        <v>390</v>
      </c>
      <c r="C1062" s="392"/>
      <c r="D1062" s="393" t="s">
        <v>391</v>
      </c>
      <c r="E1062" s="393"/>
      <c r="F1062" s="393"/>
      <c r="G1062" s="393"/>
      <c r="H1062" s="393"/>
      <c r="I1062" s="393"/>
      <c r="J1062" s="393"/>
      <c r="K1062" s="90" t="s">
        <v>67</v>
      </c>
      <c r="L1062" s="46"/>
      <c r="M1062" s="91">
        <v>1.05</v>
      </c>
      <c r="N1062" s="92">
        <v>1341.63</v>
      </c>
      <c r="O1062" s="92">
        <v>1408.71</v>
      </c>
    </row>
    <row r="1063" spans="2:15" ht="12.75" customHeight="1">
      <c r="B1063" s="46"/>
      <c r="C1063" s="46"/>
      <c r="D1063" s="46"/>
      <c r="E1063" s="46"/>
      <c r="F1063" s="46"/>
      <c r="G1063" s="46"/>
      <c r="H1063" s="46"/>
      <c r="I1063" s="46"/>
      <c r="J1063" s="46"/>
      <c r="K1063" s="46"/>
      <c r="L1063" s="46"/>
      <c r="M1063" s="46"/>
      <c r="N1063" s="46"/>
      <c r="O1063" s="93">
        <v>1408.71</v>
      </c>
    </row>
    <row r="1064" spans="2:15" ht="12.75" customHeight="1">
      <c r="B1064" s="46"/>
      <c r="C1064" s="46"/>
      <c r="D1064" s="391" t="s">
        <v>222</v>
      </c>
      <c r="E1064" s="391"/>
      <c r="F1064" s="391"/>
      <c r="G1064" s="391"/>
      <c r="H1064" s="391"/>
      <c r="I1064" s="391"/>
      <c r="J1064" s="391"/>
      <c r="K1064" s="46"/>
      <c r="L1064" s="46"/>
      <c r="M1064" s="46"/>
      <c r="N1064" s="46"/>
      <c r="O1064" s="46"/>
    </row>
    <row r="1065" spans="2:15" ht="12.75" customHeight="1">
      <c r="B1065" s="392" t="s">
        <v>284</v>
      </c>
      <c r="C1065" s="392"/>
      <c r="D1065" s="393" t="s">
        <v>285</v>
      </c>
      <c r="E1065" s="393"/>
      <c r="F1065" s="393"/>
      <c r="G1065" s="393"/>
      <c r="H1065" s="393"/>
      <c r="I1065" s="393"/>
      <c r="J1065" s="393"/>
      <c r="K1065" s="90" t="s">
        <v>242</v>
      </c>
      <c r="L1065" s="91">
        <v>0.5</v>
      </c>
      <c r="M1065" s="91">
        <v>0.16670000000000001</v>
      </c>
      <c r="N1065" s="92">
        <v>400.33</v>
      </c>
      <c r="O1065" s="92">
        <v>66.739999999999995</v>
      </c>
    </row>
    <row r="1066" spans="2:15" ht="12.75" customHeight="1">
      <c r="B1066" s="392" t="s">
        <v>223</v>
      </c>
      <c r="C1066" s="392"/>
      <c r="D1066" s="393" t="s">
        <v>224</v>
      </c>
      <c r="E1066" s="393"/>
      <c r="F1066" s="393"/>
      <c r="G1066" s="393"/>
      <c r="H1066" s="393"/>
      <c r="I1066" s="393"/>
      <c r="J1066" s="393"/>
      <c r="K1066" s="90" t="s">
        <v>225</v>
      </c>
      <c r="L1066" s="46"/>
      <c r="M1066" s="91">
        <v>5</v>
      </c>
      <c r="N1066" s="92">
        <v>50.18</v>
      </c>
      <c r="O1066" s="92">
        <v>2.5100000000000002</v>
      </c>
    </row>
    <row r="1067" spans="2:15" ht="12.75" customHeight="1">
      <c r="B1067" s="46"/>
      <c r="C1067" s="46"/>
      <c r="D1067" s="46"/>
      <c r="E1067" s="46"/>
      <c r="F1067" s="46"/>
      <c r="G1067" s="46"/>
      <c r="H1067" s="46"/>
      <c r="I1067" s="46"/>
      <c r="J1067" s="46"/>
      <c r="K1067" s="46"/>
      <c r="L1067" s="46"/>
      <c r="M1067" s="46"/>
      <c r="N1067" s="46"/>
      <c r="O1067" s="93">
        <v>69.25</v>
      </c>
    </row>
    <row r="1068" spans="2:15" ht="12.75" customHeight="1">
      <c r="B1068" s="46"/>
      <c r="C1068" s="46"/>
      <c r="D1068" s="46"/>
      <c r="E1068" s="46"/>
      <c r="F1068" s="46"/>
      <c r="G1068" s="46"/>
      <c r="H1068" s="46"/>
      <c r="I1068" s="46"/>
      <c r="J1068" s="46"/>
      <c r="K1068" s="46"/>
      <c r="L1068" s="46"/>
      <c r="M1068" s="46"/>
      <c r="N1068" s="46"/>
      <c r="O1068" s="46"/>
    </row>
    <row r="1069" spans="2:15" ht="12.75" customHeight="1">
      <c r="B1069" s="394" t="s">
        <v>203</v>
      </c>
      <c r="C1069" s="394"/>
      <c r="D1069" s="396" t="s">
        <v>749</v>
      </c>
      <c r="E1069" s="396"/>
      <c r="F1069" s="396"/>
      <c r="G1069" s="395" t="s">
        <v>750</v>
      </c>
      <c r="H1069" s="395"/>
      <c r="I1069" s="395"/>
      <c r="J1069" s="395"/>
      <c r="K1069" s="395"/>
      <c r="L1069" s="395"/>
      <c r="M1069" s="395"/>
      <c r="N1069" s="395"/>
      <c r="O1069" s="395"/>
    </row>
    <row r="1070" spans="2:15" ht="12.75" customHeight="1">
      <c r="B1070" s="392" t="s">
        <v>204</v>
      </c>
      <c r="C1070" s="392"/>
      <c r="D1070" s="396" t="s">
        <v>386</v>
      </c>
      <c r="E1070" s="396"/>
      <c r="F1070" s="85" t="s">
        <v>206</v>
      </c>
      <c r="G1070" s="86">
        <v>20</v>
      </c>
      <c r="H1070" s="85" t="s">
        <v>207</v>
      </c>
      <c r="I1070" s="397">
        <v>20</v>
      </c>
      <c r="J1070" s="397"/>
      <c r="K1070" s="398" t="s">
        <v>387</v>
      </c>
      <c r="L1070" s="398"/>
      <c r="M1070" s="398"/>
      <c r="N1070" s="398"/>
      <c r="O1070" s="87">
        <v>2024.56</v>
      </c>
    </row>
    <row r="1071" spans="2:15" ht="12.75" customHeight="1">
      <c r="B1071" s="46"/>
      <c r="C1071" s="46"/>
      <c r="D1071" s="46"/>
      <c r="E1071" s="46"/>
      <c r="F1071" s="46"/>
      <c r="G1071" s="46"/>
      <c r="H1071" s="46"/>
      <c r="I1071" s="46"/>
      <c r="J1071" s="46"/>
      <c r="K1071" s="46"/>
      <c r="L1071" s="46"/>
      <c r="M1071" s="46"/>
      <c r="N1071" s="46"/>
      <c r="O1071" s="46"/>
    </row>
    <row r="1072" spans="2:15" ht="12.75" customHeight="1">
      <c r="B1072" s="396" t="s">
        <v>209</v>
      </c>
      <c r="C1072" s="396"/>
      <c r="D1072" s="396" t="s">
        <v>210</v>
      </c>
      <c r="E1072" s="396"/>
      <c r="F1072" s="396"/>
      <c r="G1072" s="396"/>
      <c r="H1072" s="396"/>
      <c r="I1072" s="396"/>
      <c r="J1072" s="396"/>
      <c r="K1072" s="88" t="s">
        <v>211</v>
      </c>
      <c r="L1072" s="89" t="s">
        <v>212</v>
      </c>
      <c r="M1072" s="89" t="s">
        <v>213</v>
      </c>
      <c r="N1072" s="89" t="s">
        <v>214</v>
      </c>
      <c r="O1072" s="89" t="s">
        <v>215</v>
      </c>
    </row>
    <row r="1073" spans="2:15" ht="12.75" customHeight="1">
      <c r="B1073" s="46"/>
      <c r="C1073" s="46"/>
      <c r="D1073" s="391" t="s">
        <v>216</v>
      </c>
      <c r="E1073" s="391"/>
      <c r="F1073" s="391"/>
      <c r="G1073" s="391"/>
      <c r="H1073" s="391"/>
      <c r="I1073" s="391"/>
      <c r="J1073" s="391"/>
      <c r="K1073" s="46"/>
      <c r="L1073" s="46"/>
      <c r="M1073" s="46"/>
      <c r="N1073" s="46"/>
      <c r="O1073" s="46"/>
    </row>
    <row r="1074" spans="2:15" ht="12.75" customHeight="1">
      <c r="B1074" s="392" t="s">
        <v>280</v>
      </c>
      <c r="C1074" s="392"/>
      <c r="D1074" s="393" t="s">
        <v>281</v>
      </c>
      <c r="E1074" s="393"/>
      <c r="F1074" s="393"/>
      <c r="G1074" s="393"/>
      <c r="H1074" s="393"/>
      <c r="I1074" s="393"/>
      <c r="J1074" s="393"/>
      <c r="K1074" s="90" t="s">
        <v>219</v>
      </c>
      <c r="L1074" s="91">
        <v>1</v>
      </c>
      <c r="M1074" s="91">
        <v>0.4</v>
      </c>
      <c r="N1074" s="92">
        <v>36.39</v>
      </c>
      <c r="O1074" s="92">
        <v>14.56</v>
      </c>
    </row>
    <row r="1075" spans="2:15" ht="12.75" customHeight="1">
      <c r="B1075" s="392" t="s">
        <v>342</v>
      </c>
      <c r="C1075" s="392"/>
      <c r="D1075" s="393" t="s">
        <v>343</v>
      </c>
      <c r="E1075" s="393"/>
      <c r="F1075" s="393"/>
      <c r="G1075" s="393"/>
      <c r="H1075" s="393"/>
      <c r="I1075" s="393"/>
      <c r="J1075" s="393"/>
      <c r="K1075" s="90" t="s">
        <v>219</v>
      </c>
      <c r="L1075" s="91">
        <v>1</v>
      </c>
      <c r="M1075" s="91">
        <v>0.4</v>
      </c>
      <c r="N1075" s="92">
        <v>28.52</v>
      </c>
      <c r="O1075" s="92">
        <v>11.41</v>
      </c>
    </row>
    <row r="1076" spans="2:15" ht="12.75" customHeight="1">
      <c r="B1076" s="392" t="s">
        <v>217</v>
      </c>
      <c r="C1076" s="392"/>
      <c r="D1076" s="393" t="s">
        <v>218</v>
      </c>
      <c r="E1076" s="393"/>
      <c r="F1076" s="393"/>
      <c r="G1076" s="393"/>
      <c r="H1076" s="393"/>
      <c r="I1076" s="393"/>
      <c r="J1076" s="393"/>
      <c r="K1076" s="90" t="s">
        <v>219</v>
      </c>
      <c r="L1076" s="91">
        <v>2</v>
      </c>
      <c r="M1076" s="91">
        <v>0.8</v>
      </c>
      <c r="N1076" s="92">
        <v>22.490000000000002</v>
      </c>
      <c r="O1076" s="92">
        <v>17.990000000000002</v>
      </c>
    </row>
    <row r="1077" spans="2:15" ht="12.75" customHeight="1">
      <c r="B1077" s="392" t="s">
        <v>220</v>
      </c>
      <c r="C1077" s="392"/>
      <c r="D1077" s="393" t="s">
        <v>221</v>
      </c>
      <c r="E1077" s="393"/>
      <c r="F1077" s="393"/>
      <c r="G1077" s="393"/>
      <c r="H1077" s="393"/>
      <c r="I1077" s="393"/>
      <c r="J1077" s="393"/>
      <c r="K1077" s="90" t="s">
        <v>219</v>
      </c>
      <c r="L1077" s="91">
        <v>2</v>
      </c>
      <c r="M1077" s="91">
        <v>0.8</v>
      </c>
      <c r="N1077" s="92">
        <v>20.32</v>
      </c>
      <c r="O1077" s="92">
        <v>16.260000000000002</v>
      </c>
    </row>
    <row r="1078" spans="2:15" ht="12.75" customHeight="1">
      <c r="B1078" s="46"/>
      <c r="C1078" s="46"/>
      <c r="D1078" s="46"/>
      <c r="E1078" s="46"/>
      <c r="F1078" s="46"/>
      <c r="G1078" s="46"/>
      <c r="H1078" s="46"/>
      <c r="I1078" s="46"/>
      <c r="J1078" s="46"/>
      <c r="K1078" s="46"/>
      <c r="L1078" s="46"/>
      <c r="M1078" s="46"/>
      <c r="N1078" s="46"/>
      <c r="O1078" s="93">
        <v>60.22</v>
      </c>
    </row>
    <row r="1079" spans="2:15" ht="12.75" customHeight="1">
      <c r="B1079" s="46"/>
      <c r="C1079" s="46"/>
      <c r="D1079" s="391" t="s">
        <v>231</v>
      </c>
      <c r="E1079" s="391"/>
      <c r="F1079" s="391"/>
      <c r="G1079" s="391"/>
      <c r="H1079" s="391"/>
      <c r="I1079" s="391"/>
      <c r="J1079" s="391"/>
      <c r="K1079" s="46"/>
      <c r="L1079" s="46"/>
      <c r="M1079" s="46"/>
      <c r="N1079" s="46"/>
      <c r="O1079" s="46"/>
    </row>
    <row r="1080" spans="2:15" ht="12.75" customHeight="1">
      <c r="B1080" s="392" t="s">
        <v>751</v>
      </c>
      <c r="C1080" s="392"/>
      <c r="D1080" s="393" t="s">
        <v>752</v>
      </c>
      <c r="E1080" s="393"/>
      <c r="F1080" s="393"/>
      <c r="G1080" s="393"/>
      <c r="H1080" s="393"/>
      <c r="I1080" s="393"/>
      <c r="J1080" s="393"/>
      <c r="K1080" s="90" t="s">
        <v>67</v>
      </c>
      <c r="L1080" s="46"/>
      <c r="M1080" s="91">
        <v>1.05</v>
      </c>
      <c r="N1080" s="92">
        <v>1791.68</v>
      </c>
      <c r="O1080" s="92">
        <v>1881.26</v>
      </c>
    </row>
    <row r="1081" spans="2:15" ht="12.75" customHeight="1">
      <c r="B1081" s="46"/>
      <c r="C1081" s="46"/>
      <c r="D1081" s="46"/>
      <c r="E1081" s="46"/>
      <c r="F1081" s="46"/>
      <c r="G1081" s="46"/>
      <c r="H1081" s="46"/>
      <c r="I1081" s="46"/>
      <c r="J1081" s="46"/>
      <c r="K1081" s="46"/>
      <c r="L1081" s="46"/>
      <c r="M1081" s="46"/>
      <c r="N1081" s="46"/>
      <c r="O1081" s="93">
        <v>1881.26</v>
      </c>
    </row>
    <row r="1082" spans="2:15" ht="12.75" customHeight="1">
      <c r="B1082" s="46"/>
      <c r="C1082" s="46"/>
      <c r="D1082" s="391" t="s">
        <v>222</v>
      </c>
      <c r="E1082" s="391"/>
      <c r="F1082" s="391"/>
      <c r="G1082" s="391"/>
      <c r="H1082" s="391"/>
      <c r="I1082" s="391"/>
      <c r="J1082" s="391"/>
      <c r="K1082" s="46"/>
      <c r="L1082" s="46"/>
      <c r="M1082" s="46"/>
      <c r="N1082" s="46"/>
      <c r="O1082" s="46"/>
    </row>
    <row r="1083" spans="2:15" ht="12.75" customHeight="1">
      <c r="B1083" s="392" t="s">
        <v>284</v>
      </c>
      <c r="C1083" s="392"/>
      <c r="D1083" s="393" t="s">
        <v>285</v>
      </c>
      <c r="E1083" s="393"/>
      <c r="F1083" s="393"/>
      <c r="G1083" s="393"/>
      <c r="H1083" s="393"/>
      <c r="I1083" s="393"/>
      <c r="J1083" s="393"/>
      <c r="K1083" s="90" t="s">
        <v>242</v>
      </c>
      <c r="L1083" s="91">
        <v>0.5</v>
      </c>
      <c r="M1083" s="91">
        <v>0.2</v>
      </c>
      <c r="N1083" s="92">
        <v>400.33</v>
      </c>
      <c r="O1083" s="92">
        <v>80.070000000000007</v>
      </c>
    </row>
    <row r="1084" spans="2:15" ht="12.75" customHeight="1">
      <c r="B1084" s="392" t="s">
        <v>223</v>
      </c>
      <c r="C1084" s="392"/>
      <c r="D1084" s="393" t="s">
        <v>224</v>
      </c>
      <c r="E1084" s="393"/>
      <c r="F1084" s="393"/>
      <c r="G1084" s="393"/>
      <c r="H1084" s="393"/>
      <c r="I1084" s="393"/>
      <c r="J1084" s="393"/>
      <c r="K1084" s="90" t="s">
        <v>225</v>
      </c>
      <c r="L1084" s="46"/>
      <c r="M1084" s="91">
        <v>5</v>
      </c>
      <c r="N1084" s="92">
        <v>60.22</v>
      </c>
      <c r="O1084" s="92">
        <v>3.0100000000000002</v>
      </c>
    </row>
    <row r="1085" spans="2:15" ht="12.75" customHeight="1">
      <c r="B1085" s="46"/>
      <c r="C1085" s="46"/>
      <c r="D1085" s="46"/>
      <c r="E1085" s="46"/>
      <c r="F1085" s="46"/>
      <c r="G1085" s="46"/>
      <c r="H1085" s="46"/>
      <c r="I1085" s="46"/>
      <c r="J1085" s="46"/>
      <c r="K1085" s="46"/>
      <c r="L1085" s="46"/>
      <c r="M1085" s="46"/>
      <c r="N1085" s="46"/>
      <c r="O1085" s="93">
        <v>83.08</v>
      </c>
    </row>
    <row r="1086" spans="2:15" ht="12.75" customHeight="1">
      <c r="B1086" s="46"/>
      <c r="C1086" s="46"/>
      <c r="D1086" s="46"/>
      <c r="E1086" s="46"/>
      <c r="F1086" s="46"/>
      <c r="G1086" s="46"/>
      <c r="H1086" s="46"/>
      <c r="I1086" s="46"/>
      <c r="J1086" s="46"/>
      <c r="K1086" s="46"/>
      <c r="L1086" s="46"/>
      <c r="M1086" s="46"/>
      <c r="N1086" s="46"/>
      <c r="O1086" s="46"/>
    </row>
    <row r="1087" spans="2:15" ht="12.75" customHeight="1">
      <c r="B1087" s="394" t="s">
        <v>203</v>
      </c>
      <c r="C1087" s="394"/>
      <c r="D1087" s="396" t="s">
        <v>624</v>
      </c>
      <c r="E1087" s="396"/>
      <c r="F1087" s="396"/>
      <c r="G1087" s="395" t="s">
        <v>660</v>
      </c>
      <c r="H1087" s="395"/>
      <c r="I1087" s="395"/>
      <c r="J1087" s="395"/>
      <c r="K1087" s="395"/>
      <c r="L1087" s="395"/>
      <c r="M1087" s="395"/>
      <c r="N1087" s="395"/>
      <c r="O1087" s="395"/>
    </row>
    <row r="1088" spans="2:15" ht="12.75" customHeight="1">
      <c r="B1088" s="392" t="s">
        <v>204</v>
      </c>
      <c r="C1088" s="392"/>
      <c r="D1088" s="396" t="s">
        <v>386</v>
      </c>
      <c r="E1088" s="396"/>
      <c r="F1088" s="85" t="s">
        <v>206</v>
      </c>
      <c r="G1088" s="86">
        <v>24</v>
      </c>
      <c r="H1088" s="85" t="s">
        <v>207</v>
      </c>
      <c r="I1088" s="397">
        <v>24</v>
      </c>
      <c r="J1088" s="397"/>
      <c r="K1088" s="398" t="s">
        <v>387</v>
      </c>
      <c r="L1088" s="398"/>
      <c r="M1088" s="398"/>
      <c r="N1088" s="398"/>
      <c r="O1088" s="87">
        <v>2253.87</v>
      </c>
    </row>
    <row r="1089" spans="2:15" ht="12.75" customHeight="1">
      <c r="B1089" s="46"/>
      <c r="C1089" s="46"/>
      <c r="D1089" s="46"/>
      <c r="E1089" s="46"/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</row>
    <row r="1090" spans="2:15" ht="12.75" customHeight="1">
      <c r="B1090" s="396" t="s">
        <v>209</v>
      </c>
      <c r="C1090" s="396"/>
      <c r="D1090" s="396" t="s">
        <v>210</v>
      </c>
      <c r="E1090" s="396"/>
      <c r="F1090" s="396"/>
      <c r="G1090" s="396"/>
      <c r="H1090" s="396"/>
      <c r="I1090" s="396"/>
      <c r="J1090" s="396"/>
      <c r="K1090" s="88" t="s">
        <v>211</v>
      </c>
      <c r="L1090" s="89" t="s">
        <v>212</v>
      </c>
      <c r="M1090" s="89" t="s">
        <v>213</v>
      </c>
      <c r="N1090" s="89" t="s">
        <v>214</v>
      </c>
      <c r="O1090" s="89" t="s">
        <v>215</v>
      </c>
    </row>
    <row r="1091" spans="2:15" ht="12.75" customHeight="1">
      <c r="B1091" s="46"/>
      <c r="C1091" s="46"/>
      <c r="D1091" s="391" t="s">
        <v>216</v>
      </c>
      <c r="E1091" s="391"/>
      <c r="F1091" s="391"/>
      <c r="G1091" s="391"/>
      <c r="H1091" s="391"/>
      <c r="I1091" s="391"/>
      <c r="J1091" s="391"/>
      <c r="K1091" s="46"/>
      <c r="L1091" s="46"/>
      <c r="M1091" s="46"/>
      <c r="N1091" s="46"/>
      <c r="O1091" s="46"/>
    </row>
    <row r="1092" spans="2:15" ht="12.75" customHeight="1">
      <c r="B1092" s="392" t="s">
        <v>280</v>
      </c>
      <c r="C1092" s="392"/>
      <c r="D1092" s="393" t="s">
        <v>281</v>
      </c>
      <c r="E1092" s="393"/>
      <c r="F1092" s="393"/>
      <c r="G1092" s="393"/>
      <c r="H1092" s="393"/>
      <c r="I1092" s="393"/>
      <c r="J1092" s="393"/>
      <c r="K1092" s="90" t="s">
        <v>219</v>
      </c>
      <c r="L1092" s="91">
        <v>1</v>
      </c>
      <c r="M1092" s="91">
        <v>0.33329999999999999</v>
      </c>
      <c r="N1092" s="92">
        <v>36.39</v>
      </c>
      <c r="O1092" s="92">
        <v>12.13</v>
      </c>
    </row>
    <row r="1093" spans="2:15" ht="12.75" customHeight="1">
      <c r="B1093" s="392" t="s">
        <v>342</v>
      </c>
      <c r="C1093" s="392"/>
      <c r="D1093" s="393" t="s">
        <v>343</v>
      </c>
      <c r="E1093" s="393"/>
      <c r="F1093" s="393"/>
      <c r="G1093" s="393"/>
      <c r="H1093" s="393"/>
      <c r="I1093" s="393"/>
      <c r="J1093" s="393"/>
      <c r="K1093" s="90" t="s">
        <v>219</v>
      </c>
      <c r="L1093" s="91">
        <v>1</v>
      </c>
      <c r="M1093" s="91">
        <v>0.33329999999999999</v>
      </c>
      <c r="N1093" s="92">
        <v>28.52</v>
      </c>
      <c r="O1093" s="92">
        <v>9.51</v>
      </c>
    </row>
    <row r="1094" spans="2:15" ht="12.75" customHeight="1">
      <c r="B1094" s="392" t="s">
        <v>217</v>
      </c>
      <c r="C1094" s="392"/>
      <c r="D1094" s="393" t="s">
        <v>218</v>
      </c>
      <c r="E1094" s="393"/>
      <c r="F1094" s="393"/>
      <c r="G1094" s="393"/>
      <c r="H1094" s="393"/>
      <c r="I1094" s="393"/>
      <c r="J1094" s="393"/>
      <c r="K1094" s="90" t="s">
        <v>219</v>
      </c>
      <c r="L1094" s="91">
        <v>2</v>
      </c>
      <c r="M1094" s="91">
        <v>0.66670000000000007</v>
      </c>
      <c r="N1094" s="92">
        <v>22.490000000000002</v>
      </c>
      <c r="O1094" s="92">
        <v>14.99</v>
      </c>
    </row>
    <row r="1095" spans="2:15" ht="12.75" customHeight="1">
      <c r="B1095" s="392" t="s">
        <v>220</v>
      </c>
      <c r="C1095" s="392"/>
      <c r="D1095" s="393" t="s">
        <v>221</v>
      </c>
      <c r="E1095" s="393"/>
      <c r="F1095" s="393"/>
      <c r="G1095" s="393"/>
      <c r="H1095" s="393"/>
      <c r="I1095" s="393"/>
      <c r="J1095" s="393"/>
      <c r="K1095" s="90" t="s">
        <v>219</v>
      </c>
      <c r="L1095" s="91">
        <v>2.0000999999999998</v>
      </c>
      <c r="M1095" s="91">
        <v>0.66670000000000007</v>
      </c>
      <c r="N1095" s="92">
        <v>20.32</v>
      </c>
      <c r="O1095" s="92">
        <v>13.55</v>
      </c>
    </row>
    <row r="1096" spans="2:15" ht="12.75" customHeight="1">
      <c r="B1096" s="46"/>
      <c r="C1096" s="46"/>
      <c r="D1096" s="46"/>
      <c r="E1096" s="46"/>
      <c r="F1096" s="46"/>
      <c r="G1096" s="46"/>
      <c r="H1096" s="46"/>
      <c r="I1096" s="46"/>
      <c r="J1096" s="46"/>
      <c r="K1096" s="46"/>
      <c r="L1096" s="46"/>
      <c r="M1096" s="46"/>
      <c r="N1096" s="46"/>
      <c r="O1096" s="93">
        <v>50.18</v>
      </c>
    </row>
    <row r="1097" spans="2:15" ht="12.75" customHeight="1">
      <c r="B1097" s="46"/>
      <c r="C1097" s="46"/>
      <c r="D1097" s="391" t="s">
        <v>231</v>
      </c>
      <c r="E1097" s="391"/>
      <c r="F1097" s="391"/>
      <c r="G1097" s="391"/>
      <c r="H1097" s="391"/>
      <c r="I1097" s="391"/>
      <c r="J1097" s="391"/>
      <c r="K1097" s="46"/>
      <c r="L1097" s="46"/>
      <c r="M1097" s="46"/>
      <c r="N1097" s="46"/>
      <c r="O1097" s="46"/>
    </row>
    <row r="1098" spans="2:15" ht="12.75" customHeight="1">
      <c r="B1098" s="392" t="s">
        <v>661</v>
      </c>
      <c r="C1098" s="392"/>
      <c r="D1098" s="393" t="s">
        <v>662</v>
      </c>
      <c r="E1098" s="393"/>
      <c r="F1098" s="393"/>
      <c r="G1098" s="393"/>
      <c r="H1098" s="393"/>
      <c r="I1098" s="393"/>
      <c r="J1098" s="393"/>
      <c r="K1098" s="90" t="s">
        <v>67</v>
      </c>
      <c r="L1098" s="46"/>
      <c r="M1098" s="91">
        <v>1.1000000000000001</v>
      </c>
      <c r="N1098" s="92">
        <v>1940.4</v>
      </c>
      <c r="O1098" s="92">
        <v>2134.44</v>
      </c>
    </row>
    <row r="1099" spans="2:15" ht="12.75" customHeight="1">
      <c r="B1099" s="46"/>
      <c r="C1099" s="46"/>
      <c r="D1099" s="46"/>
      <c r="E1099" s="46"/>
      <c r="F1099" s="46"/>
      <c r="G1099" s="46"/>
      <c r="H1099" s="46"/>
      <c r="I1099" s="46"/>
      <c r="J1099" s="46"/>
      <c r="K1099" s="46"/>
      <c r="L1099" s="46"/>
      <c r="M1099" s="46"/>
      <c r="N1099" s="46"/>
      <c r="O1099" s="93">
        <v>2134.44</v>
      </c>
    </row>
    <row r="1100" spans="2:15" ht="12.75" customHeight="1">
      <c r="B1100" s="46"/>
      <c r="C1100" s="46"/>
      <c r="D1100" s="391" t="s">
        <v>222</v>
      </c>
      <c r="E1100" s="391"/>
      <c r="F1100" s="391"/>
      <c r="G1100" s="391"/>
      <c r="H1100" s="391"/>
      <c r="I1100" s="391"/>
      <c r="J1100" s="391"/>
      <c r="K1100" s="46"/>
      <c r="L1100" s="46"/>
      <c r="M1100" s="46"/>
      <c r="N1100" s="46"/>
      <c r="O1100" s="46"/>
    </row>
    <row r="1101" spans="2:15" ht="12.75" customHeight="1">
      <c r="B1101" s="392" t="s">
        <v>284</v>
      </c>
      <c r="C1101" s="392"/>
      <c r="D1101" s="393" t="s">
        <v>285</v>
      </c>
      <c r="E1101" s="393"/>
      <c r="F1101" s="393"/>
      <c r="G1101" s="393"/>
      <c r="H1101" s="393"/>
      <c r="I1101" s="393"/>
      <c r="J1101" s="393"/>
      <c r="K1101" s="90" t="s">
        <v>242</v>
      </c>
      <c r="L1101" s="91">
        <v>0.5</v>
      </c>
      <c r="M1101" s="91">
        <v>0.16670000000000001</v>
      </c>
      <c r="N1101" s="92">
        <v>400.33</v>
      </c>
      <c r="O1101" s="92">
        <v>66.739999999999995</v>
      </c>
    </row>
    <row r="1102" spans="2:15" ht="12.75" customHeight="1">
      <c r="B1102" s="392" t="s">
        <v>223</v>
      </c>
      <c r="C1102" s="392"/>
      <c r="D1102" s="393" t="s">
        <v>224</v>
      </c>
      <c r="E1102" s="393"/>
      <c r="F1102" s="393"/>
      <c r="G1102" s="393"/>
      <c r="H1102" s="393"/>
      <c r="I1102" s="393"/>
      <c r="J1102" s="393"/>
      <c r="K1102" s="90" t="s">
        <v>225</v>
      </c>
      <c r="L1102" s="46"/>
      <c r="M1102" s="91">
        <v>5</v>
      </c>
      <c r="N1102" s="92">
        <v>50.18</v>
      </c>
      <c r="O1102" s="92">
        <v>2.5100000000000002</v>
      </c>
    </row>
    <row r="1103" spans="2:15" ht="12.75" customHeight="1">
      <c r="B1103" s="46"/>
      <c r="C1103" s="46"/>
      <c r="D1103" s="46"/>
      <c r="E1103" s="46"/>
      <c r="F1103" s="46"/>
      <c r="G1103" s="46"/>
      <c r="H1103" s="46"/>
      <c r="I1103" s="46"/>
      <c r="J1103" s="46"/>
      <c r="K1103" s="46"/>
      <c r="L1103" s="46"/>
      <c r="M1103" s="46"/>
      <c r="N1103" s="46"/>
      <c r="O1103" s="93">
        <v>69.25</v>
      </c>
    </row>
    <row r="1104" spans="2:15" ht="12.75" customHeight="1">
      <c r="B1104" s="46"/>
      <c r="C1104" s="46"/>
      <c r="D1104" s="46"/>
      <c r="E1104" s="46"/>
      <c r="F1104" s="46"/>
      <c r="G1104" s="46"/>
      <c r="H1104" s="46"/>
      <c r="I1104" s="46"/>
      <c r="J1104" s="46"/>
      <c r="K1104" s="46"/>
      <c r="L1104" s="46"/>
      <c r="M1104" s="46"/>
      <c r="N1104" s="46"/>
      <c r="O1104" s="46"/>
    </row>
    <row r="1105" spans="2:15" ht="12.75" customHeight="1">
      <c r="B1105" s="394" t="s">
        <v>203</v>
      </c>
      <c r="C1105" s="394"/>
      <c r="D1105" s="396" t="s">
        <v>569</v>
      </c>
      <c r="E1105" s="396"/>
      <c r="F1105" s="396"/>
      <c r="G1105" s="395" t="s">
        <v>69</v>
      </c>
      <c r="H1105" s="395"/>
      <c r="I1105" s="395"/>
      <c r="J1105" s="395"/>
      <c r="K1105" s="395"/>
      <c r="L1105" s="395"/>
      <c r="M1105" s="395"/>
      <c r="N1105" s="395"/>
      <c r="O1105" s="395"/>
    </row>
    <row r="1106" spans="2:15" ht="12.75" customHeight="1">
      <c r="B1106" s="392" t="s">
        <v>204</v>
      </c>
      <c r="C1106" s="392"/>
      <c r="D1106" s="396" t="s">
        <v>205</v>
      </c>
      <c r="E1106" s="396"/>
      <c r="F1106" s="85" t="s">
        <v>206</v>
      </c>
      <c r="G1106" s="46"/>
      <c r="H1106" s="85" t="s">
        <v>207</v>
      </c>
      <c r="I1106" s="46"/>
      <c r="J1106" s="46"/>
      <c r="K1106" s="398" t="s">
        <v>208</v>
      </c>
      <c r="L1106" s="398"/>
      <c r="M1106" s="398"/>
      <c r="N1106" s="398"/>
      <c r="O1106" s="87">
        <v>5933.41</v>
      </c>
    </row>
    <row r="1107" spans="2:15" ht="12.75" customHeight="1">
      <c r="B1107" s="46"/>
      <c r="C1107" s="46"/>
      <c r="D1107" s="46"/>
      <c r="E1107" s="46"/>
      <c r="F1107" s="46"/>
      <c r="G1107" s="46"/>
      <c r="H1107" s="46"/>
      <c r="I1107" s="46"/>
      <c r="J1107" s="46"/>
      <c r="K1107" s="46"/>
      <c r="L1107" s="46"/>
      <c r="M1107" s="46"/>
      <c r="N1107" s="46"/>
      <c r="O1107" s="46"/>
    </row>
    <row r="1108" spans="2:15" ht="12.75" customHeight="1">
      <c r="B1108" s="396" t="s">
        <v>209</v>
      </c>
      <c r="C1108" s="396"/>
      <c r="D1108" s="396" t="s">
        <v>210</v>
      </c>
      <c r="E1108" s="396"/>
      <c r="F1108" s="396"/>
      <c r="G1108" s="396"/>
      <c r="H1108" s="396"/>
      <c r="I1108" s="396"/>
      <c r="J1108" s="396"/>
      <c r="K1108" s="88" t="s">
        <v>211</v>
      </c>
      <c r="L1108" s="89" t="s">
        <v>212</v>
      </c>
      <c r="M1108" s="89" t="s">
        <v>213</v>
      </c>
      <c r="N1108" s="89" t="s">
        <v>214</v>
      </c>
      <c r="O1108" s="89" t="s">
        <v>215</v>
      </c>
    </row>
    <row r="1109" spans="2:15" ht="12.75" customHeight="1">
      <c r="B1109" s="46"/>
      <c r="C1109" s="46"/>
      <c r="D1109" s="391" t="s">
        <v>226</v>
      </c>
      <c r="E1109" s="391"/>
      <c r="F1109" s="391"/>
      <c r="G1109" s="391"/>
      <c r="H1109" s="391"/>
      <c r="I1109" s="391"/>
      <c r="J1109" s="391"/>
      <c r="K1109" s="46"/>
      <c r="L1109" s="46"/>
      <c r="M1109" s="46"/>
      <c r="N1109" s="46"/>
      <c r="O1109" s="46"/>
    </row>
    <row r="1110" spans="2:15" ht="12.75" customHeight="1">
      <c r="B1110" s="392" t="s">
        <v>392</v>
      </c>
      <c r="C1110" s="392"/>
      <c r="D1110" s="393" t="s">
        <v>393</v>
      </c>
      <c r="E1110" s="393"/>
      <c r="F1110" s="393"/>
      <c r="G1110" s="393"/>
      <c r="H1110" s="393"/>
      <c r="I1110" s="393"/>
      <c r="J1110" s="393"/>
      <c r="K1110" s="90" t="s">
        <v>11</v>
      </c>
      <c r="L1110" s="46"/>
      <c r="M1110" s="91">
        <v>1</v>
      </c>
      <c r="N1110" s="92">
        <v>4312.4400000000005</v>
      </c>
      <c r="O1110" s="92">
        <v>4312.4400000000005</v>
      </c>
    </row>
    <row r="1111" spans="2:15" ht="12.75" customHeight="1">
      <c r="B1111" s="46"/>
      <c r="C1111" s="46"/>
      <c r="D1111" s="46"/>
      <c r="E1111" s="46"/>
      <c r="F1111" s="46"/>
      <c r="G1111" s="46"/>
      <c r="H1111" s="46"/>
      <c r="I1111" s="46"/>
      <c r="J1111" s="46"/>
      <c r="K1111" s="46"/>
      <c r="L1111" s="46"/>
      <c r="M1111" s="46"/>
      <c r="N1111" s="46"/>
      <c r="O1111" s="93">
        <v>4312.4400000000005</v>
      </c>
    </row>
    <row r="1112" spans="2:15" ht="12.75" customHeight="1">
      <c r="B1112" s="46"/>
      <c r="C1112" s="46"/>
      <c r="D1112" s="391" t="s">
        <v>300</v>
      </c>
      <c r="E1112" s="391"/>
      <c r="F1112" s="391"/>
      <c r="G1112" s="391"/>
      <c r="H1112" s="391"/>
      <c r="I1112" s="391"/>
      <c r="J1112" s="391"/>
      <c r="K1112" s="46"/>
      <c r="L1112" s="46"/>
      <c r="M1112" s="46"/>
      <c r="N1112" s="46"/>
      <c r="O1112" s="46"/>
    </row>
    <row r="1113" spans="2:15" ht="12.75" customHeight="1">
      <c r="B1113" s="392" t="s">
        <v>394</v>
      </c>
      <c r="C1113" s="392"/>
      <c r="D1113" s="393" t="s">
        <v>395</v>
      </c>
      <c r="E1113" s="393"/>
      <c r="F1113" s="393"/>
      <c r="G1113" s="393"/>
      <c r="H1113" s="393"/>
      <c r="I1113" s="393"/>
      <c r="J1113" s="393"/>
      <c r="K1113" s="90" t="s">
        <v>11</v>
      </c>
      <c r="L1113" s="46"/>
      <c r="M1113" s="91">
        <v>1</v>
      </c>
      <c r="N1113" s="92">
        <v>1620.97</v>
      </c>
      <c r="O1113" s="92">
        <v>1620.97</v>
      </c>
    </row>
    <row r="1114" spans="2:15" ht="12.75" customHeight="1">
      <c r="B1114" s="46"/>
      <c r="C1114" s="46"/>
      <c r="D1114" s="46"/>
      <c r="E1114" s="46"/>
      <c r="F1114" s="46"/>
      <c r="G1114" s="46"/>
      <c r="H1114" s="46"/>
      <c r="I1114" s="46"/>
      <c r="J1114" s="46"/>
      <c r="K1114" s="46"/>
      <c r="L1114" s="46"/>
      <c r="M1114" s="46"/>
      <c r="N1114" s="46"/>
      <c r="O1114" s="93">
        <v>1620.97</v>
      </c>
    </row>
    <row r="1115" spans="2:15" ht="12.75" customHeight="1">
      <c r="B1115" s="46"/>
      <c r="C1115" s="46"/>
      <c r="D1115" s="46"/>
      <c r="E1115" s="46"/>
      <c r="F1115" s="46"/>
      <c r="G1115" s="46"/>
      <c r="H1115" s="46"/>
      <c r="I1115" s="46"/>
      <c r="J1115" s="46"/>
      <c r="K1115" s="46"/>
      <c r="L1115" s="46"/>
      <c r="M1115" s="46"/>
      <c r="N1115" s="46"/>
      <c r="O1115" s="46"/>
    </row>
    <row r="1116" spans="2:15" ht="12.75" customHeight="1">
      <c r="B1116" s="394" t="s">
        <v>203</v>
      </c>
      <c r="C1116" s="394"/>
      <c r="D1116" s="396" t="s">
        <v>682</v>
      </c>
      <c r="E1116" s="396"/>
      <c r="F1116" s="396"/>
      <c r="G1116" s="395" t="s">
        <v>753</v>
      </c>
      <c r="H1116" s="395"/>
      <c r="I1116" s="395"/>
      <c r="J1116" s="395"/>
      <c r="K1116" s="395"/>
      <c r="L1116" s="395"/>
      <c r="M1116" s="395"/>
      <c r="N1116" s="395"/>
      <c r="O1116" s="395"/>
    </row>
    <row r="1117" spans="2:15" ht="12.75" customHeight="1">
      <c r="B1117" s="392" t="s">
        <v>204</v>
      </c>
      <c r="C1117" s="392"/>
      <c r="D1117" s="396" t="s">
        <v>205</v>
      </c>
      <c r="E1117" s="396"/>
      <c r="F1117" s="85" t="s">
        <v>206</v>
      </c>
      <c r="G1117" s="46"/>
      <c r="H1117" s="85" t="s">
        <v>207</v>
      </c>
      <c r="I1117" s="46"/>
      <c r="J1117" s="46"/>
      <c r="K1117" s="398" t="s">
        <v>208</v>
      </c>
      <c r="L1117" s="398"/>
      <c r="M1117" s="398"/>
      <c r="N1117" s="398"/>
      <c r="O1117" s="87">
        <v>6409.67</v>
      </c>
    </row>
    <row r="1118" spans="2:15" ht="12.75" customHeight="1">
      <c r="B1118" s="46"/>
      <c r="C1118" s="46"/>
      <c r="D1118" s="46"/>
      <c r="E1118" s="46"/>
      <c r="F1118" s="46"/>
      <c r="G1118" s="46"/>
      <c r="H1118" s="46"/>
      <c r="I1118" s="46"/>
      <c r="J1118" s="46"/>
      <c r="K1118" s="46"/>
      <c r="L1118" s="46"/>
      <c r="M1118" s="46"/>
      <c r="N1118" s="46"/>
      <c r="O1118" s="46"/>
    </row>
    <row r="1119" spans="2:15" ht="12.75" customHeight="1">
      <c r="B1119" s="396" t="s">
        <v>209</v>
      </c>
      <c r="C1119" s="396"/>
      <c r="D1119" s="396" t="s">
        <v>210</v>
      </c>
      <c r="E1119" s="396"/>
      <c r="F1119" s="396"/>
      <c r="G1119" s="396"/>
      <c r="H1119" s="396"/>
      <c r="I1119" s="396"/>
      <c r="J1119" s="396"/>
      <c r="K1119" s="88" t="s">
        <v>211</v>
      </c>
      <c r="L1119" s="89" t="s">
        <v>212</v>
      </c>
      <c r="M1119" s="89" t="s">
        <v>213</v>
      </c>
      <c r="N1119" s="89" t="s">
        <v>214</v>
      </c>
      <c r="O1119" s="89" t="s">
        <v>215</v>
      </c>
    </row>
    <row r="1120" spans="2:15" ht="12.75" customHeight="1">
      <c r="B1120" s="46"/>
      <c r="C1120" s="46"/>
      <c r="D1120" s="391" t="s">
        <v>226</v>
      </c>
      <c r="E1120" s="391"/>
      <c r="F1120" s="391"/>
      <c r="G1120" s="391"/>
      <c r="H1120" s="391"/>
      <c r="I1120" s="391"/>
      <c r="J1120" s="391"/>
      <c r="K1120" s="46"/>
      <c r="L1120" s="46"/>
      <c r="M1120" s="46"/>
      <c r="N1120" s="46"/>
      <c r="O1120" s="46"/>
    </row>
    <row r="1121" spans="2:15" ht="12.75" customHeight="1">
      <c r="B1121" s="392" t="s">
        <v>754</v>
      </c>
      <c r="C1121" s="392"/>
      <c r="D1121" s="393" t="s">
        <v>755</v>
      </c>
      <c r="E1121" s="393"/>
      <c r="F1121" s="393"/>
      <c r="G1121" s="393"/>
      <c r="H1121" s="393"/>
      <c r="I1121" s="393"/>
      <c r="J1121" s="393"/>
      <c r="K1121" s="90" t="s">
        <v>11</v>
      </c>
      <c r="L1121" s="46"/>
      <c r="M1121" s="91">
        <v>1</v>
      </c>
      <c r="N1121" s="92">
        <v>4788.7</v>
      </c>
      <c r="O1121" s="92">
        <v>4788.7</v>
      </c>
    </row>
    <row r="1122" spans="2:15" ht="12.75" customHeight="1">
      <c r="B1122" s="46"/>
      <c r="C1122" s="46"/>
      <c r="D1122" s="46"/>
      <c r="E1122" s="46"/>
      <c r="F1122" s="46"/>
      <c r="G1122" s="46"/>
      <c r="H1122" s="46"/>
      <c r="I1122" s="46"/>
      <c r="J1122" s="46"/>
      <c r="K1122" s="46"/>
      <c r="L1122" s="46"/>
      <c r="M1122" s="46"/>
      <c r="N1122" s="46"/>
      <c r="O1122" s="93">
        <v>4788.7</v>
      </c>
    </row>
    <row r="1123" spans="2:15" ht="12.75" customHeight="1">
      <c r="B1123" s="46"/>
      <c r="C1123" s="46"/>
      <c r="D1123" s="391" t="s">
        <v>300</v>
      </c>
      <c r="E1123" s="391"/>
      <c r="F1123" s="391"/>
      <c r="G1123" s="391"/>
      <c r="H1123" s="391"/>
      <c r="I1123" s="391"/>
      <c r="J1123" s="391"/>
      <c r="K1123" s="46"/>
      <c r="L1123" s="46"/>
      <c r="M1123" s="46"/>
      <c r="N1123" s="46"/>
      <c r="O1123" s="46"/>
    </row>
    <row r="1124" spans="2:15" ht="12.75" customHeight="1">
      <c r="B1124" s="392" t="s">
        <v>394</v>
      </c>
      <c r="C1124" s="392"/>
      <c r="D1124" s="393" t="s">
        <v>395</v>
      </c>
      <c r="E1124" s="393"/>
      <c r="F1124" s="393"/>
      <c r="G1124" s="393"/>
      <c r="H1124" s="393"/>
      <c r="I1124" s="393"/>
      <c r="J1124" s="393"/>
      <c r="K1124" s="90" t="s">
        <v>11</v>
      </c>
      <c r="L1124" s="46"/>
      <c r="M1124" s="91">
        <v>1</v>
      </c>
      <c r="N1124" s="92">
        <v>1620.97</v>
      </c>
      <c r="O1124" s="92">
        <v>1620.97</v>
      </c>
    </row>
    <row r="1125" spans="2:15" ht="12.75" customHeight="1"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  <c r="L1125" s="46"/>
      <c r="M1125" s="46"/>
      <c r="N1125" s="46"/>
      <c r="O1125" s="93">
        <v>1620.97</v>
      </c>
    </row>
    <row r="1126" spans="2:15" ht="12.75" customHeight="1"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  <c r="L1126" s="46"/>
      <c r="M1126" s="46"/>
      <c r="N1126" s="46"/>
      <c r="O1126" s="46"/>
    </row>
    <row r="1127" spans="2:15" ht="12.75" customHeight="1">
      <c r="B1127" s="394" t="s">
        <v>203</v>
      </c>
      <c r="C1127" s="394"/>
      <c r="D1127" s="396" t="s">
        <v>684</v>
      </c>
      <c r="E1127" s="396"/>
      <c r="F1127" s="396"/>
      <c r="G1127" s="395" t="s">
        <v>685</v>
      </c>
      <c r="H1127" s="395"/>
      <c r="I1127" s="395"/>
      <c r="J1127" s="395"/>
      <c r="K1127" s="395"/>
      <c r="L1127" s="395"/>
      <c r="M1127" s="395"/>
      <c r="N1127" s="395"/>
      <c r="O1127" s="395"/>
    </row>
    <row r="1128" spans="2:15" ht="12.75" customHeight="1">
      <c r="B1128" s="392" t="s">
        <v>204</v>
      </c>
      <c r="C1128" s="392"/>
      <c r="D1128" s="396" t="s">
        <v>205</v>
      </c>
      <c r="E1128" s="396"/>
      <c r="F1128" s="85" t="s">
        <v>206</v>
      </c>
      <c r="G1128" s="46"/>
      <c r="H1128" s="85" t="s">
        <v>207</v>
      </c>
      <c r="I1128" s="46"/>
      <c r="J1128" s="46"/>
      <c r="K1128" s="398" t="s">
        <v>208</v>
      </c>
      <c r="L1128" s="398"/>
      <c r="M1128" s="398"/>
      <c r="N1128" s="398"/>
      <c r="O1128" s="87">
        <v>7087.97</v>
      </c>
    </row>
    <row r="1129" spans="2:15" ht="12.75" customHeight="1"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</row>
    <row r="1130" spans="2:15" ht="12.75" customHeight="1">
      <c r="B1130" s="396" t="s">
        <v>209</v>
      </c>
      <c r="C1130" s="396"/>
      <c r="D1130" s="396" t="s">
        <v>210</v>
      </c>
      <c r="E1130" s="396"/>
      <c r="F1130" s="396"/>
      <c r="G1130" s="396"/>
      <c r="H1130" s="396"/>
      <c r="I1130" s="396"/>
      <c r="J1130" s="396"/>
      <c r="K1130" s="88" t="s">
        <v>211</v>
      </c>
      <c r="L1130" s="89" t="s">
        <v>212</v>
      </c>
      <c r="M1130" s="89" t="s">
        <v>213</v>
      </c>
      <c r="N1130" s="89" t="s">
        <v>214</v>
      </c>
      <c r="O1130" s="89" t="s">
        <v>215</v>
      </c>
    </row>
    <row r="1131" spans="2:15" ht="12.75" customHeight="1">
      <c r="B1131" s="46"/>
      <c r="C1131" s="46"/>
      <c r="D1131" s="391" t="s">
        <v>226</v>
      </c>
      <c r="E1131" s="391"/>
      <c r="F1131" s="391"/>
      <c r="G1131" s="391"/>
      <c r="H1131" s="391"/>
      <c r="I1131" s="391"/>
      <c r="J1131" s="391"/>
      <c r="K1131" s="46"/>
      <c r="L1131" s="46"/>
      <c r="M1131" s="46"/>
      <c r="N1131" s="46"/>
      <c r="O1131" s="46"/>
    </row>
    <row r="1132" spans="2:15" ht="12.75" customHeight="1">
      <c r="B1132" s="392" t="s">
        <v>756</v>
      </c>
      <c r="C1132" s="392"/>
      <c r="D1132" s="393" t="s">
        <v>757</v>
      </c>
      <c r="E1132" s="393"/>
      <c r="F1132" s="393"/>
      <c r="G1132" s="393"/>
      <c r="H1132" s="393"/>
      <c r="I1132" s="393"/>
      <c r="J1132" s="393"/>
      <c r="K1132" s="90" t="s">
        <v>11</v>
      </c>
      <c r="L1132" s="46"/>
      <c r="M1132" s="91">
        <v>1</v>
      </c>
      <c r="N1132" s="92">
        <v>5467</v>
      </c>
      <c r="O1132" s="92">
        <v>5467</v>
      </c>
    </row>
    <row r="1133" spans="2:15" ht="12.75" customHeight="1">
      <c r="B1133" s="46"/>
      <c r="C1133" s="46"/>
      <c r="D1133" s="46"/>
      <c r="E1133" s="46"/>
      <c r="F1133" s="46"/>
      <c r="G1133" s="46"/>
      <c r="H1133" s="46"/>
      <c r="I1133" s="46"/>
      <c r="J1133" s="46"/>
      <c r="K1133" s="46"/>
      <c r="L1133" s="46"/>
      <c r="M1133" s="46"/>
      <c r="N1133" s="46"/>
      <c r="O1133" s="93">
        <v>5467</v>
      </c>
    </row>
    <row r="1134" spans="2:15" ht="12.75" customHeight="1">
      <c r="B1134" s="46"/>
      <c r="C1134" s="46"/>
      <c r="D1134" s="391" t="s">
        <v>300</v>
      </c>
      <c r="E1134" s="391"/>
      <c r="F1134" s="391"/>
      <c r="G1134" s="391"/>
      <c r="H1134" s="391"/>
      <c r="I1134" s="391"/>
      <c r="J1134" s="391"/>
      <c r="K1134" s="46"/>
      <c r="L1134" s="46"/>
      <c r="M1134" s="46"/>
      <c r="N1134" s="46"/>
      <c r="O1134" s="46"/>
    </row>
    <row r="1135" spans="2:15" ht="12.75" customHeight="1">
      <c r="B1135" s="392" t="s">
        <v>394</v>
      </c>
      <c r="C1135" s="392"/>
      <c r="D1135" s="393" t="s">
        <v>395</v>
      </c>
      <c r="E1135" s="393"/>
      <c r="F1135" s="393"/>
      <c r="G1135" s="393"/>
      <c r="H1135" s="393"/>
      <c r="I1135" s="393"/>
      <c r="J1135" s="393"/>
      <c r="K1135" s="90" t="s">
        <v>11</v>
      </c>
      <c r="L1135" s="46"/>
      <c r="M1135" s="91">
        <v>1</v>
      </c>
      <c r="N1135" s="92">
        <v>1620.97</v>
      </c>
      <c r="O1135" s="92">
        <v>1620.97</v>
      </c>
    </row>
    <row r="1136" spans="2:15" ht="12.75" customHeight="1">
      <c r="B1136" s="46"/>
      <c r="C1136" s="46"/>
      <c r="D1136" s="46"/>
      <c r="E1136" s="46"/>
      <c r="F1136" s="46"/>
      <c r="G1136" s="46"/>
      <c r="H1136" s="46"/>
      <c r="I1136" s="46"/>
      <c r="J1136" s="46"/>
      <c r="K1136" s="46"/>
      <c r="L1136" s="46"/>
      <c r="M1136" s="46"/>
      <c r="N1136" s="46"/>
      <c r="O1136" s="93">
        <v>1620.97</v>
      </c>
    </row>
    <row r="1137" spans="2:15" ht="12.75" customHeight="1">
      <c r="B1137" s="46"/>
      <c r="C1137" s="46"/>
      <c r="D1137" s="46"/>
      <c r="E1137" s="46"/>
      <c r="F1137" s="46"/>
      <c r="G1137" s="46"/>
      <c r="H1137" s="46"/>
      <c r="I1137" s="46"/>
      <c r="J1137" s="46"/>
      <c r="K1137" s="46"/>
      <c r="L1137" s="46"/>
      <c r="M1137" s="46"/>
      <c r="N1137" s="46"/>
      <c r="O1137" s="46"/>
    </row>
    <row r="1138" spans="2:15" ht="12.75" customHeight="1">
      <c r="B1138" s="394" t="s">
        <v>203</v>
      </c>
      <c r="C1138" s="394"/>
      <c r="D1138" s="396" t="s">
        <v>570</v>
      </c>
      <c r="E1138" s="396"/>
      <c r="F1138" s="396"/>
      <c r="G1138" s="395" t="s">
        <v>758</v>
      </c>
      <c r="H1138" s="395"/>
      <c r="I1138" s="395"/>
      <c r="J1138" s="395"/>
      <c r="K1138" s="395"/>
      <c r="L1138" s="395"/>
      <c r="M1138" s="395"/>
      <c r="N1138" s="395"/>
      <c r="O1138" s="395"/>
    </row>
    <row r="1139" spans="2:15" ht="12.75" customHeight="1">
      <c r="B1139" s="392" t="s">
        <v>204</v>
      </c>
      <c r="C1139" s="392"/>
      <c r="D1139" s="396" t="s">
        <v>205</v>
      </c>
      <c r="E1139" s="396"/>
      <c r="F1139" s="85" t="s">
        <v>206</v>
      </c>
      <c r="G1139" s="46"/>
      <c r="H1139" s="85" t="s">
        <v>207</v>
      </c>
      <c r="I1139" s="46"/>
      <c r="J1139" s="46"/>
      <c r="K1139" s="398" t="s">
        <v>208</v>
      </c>
      <c r="L1139" s="398"/>
      <c r="M1139" s="398"/>
      <c r="N1139" s="398"/>
      <c r="O1139" s="87">
        <v>9452.9699999999993</v>
      </c>
    </row>
    <row r="1140" spans="2:15" ht="12.75" customHeight="1">
      <c r="B1140" s="46"/>
      <c r="C1140" s="46"/>
      <c r="D1140" s="46"/>
      <c r="E1140" s="46"/>
      <c r="F1140" s="46"/>
      <c r="G1140" s="46"/>
      <c r="H1140" s="46"/>
      <c r="I1140" s="46"/>
      <c r="J1140" s="46"/>
      <c r="K1140" s="46"/>
      <c r="L1140" s="46"/>
      <c r="M1140" s="46"/>
      <c r="N1140" s="46"/>
      <c r="O1140" s="46"/>
    </row>
    <row r="1141" spans="2:15" ht="12.75" customHeight="1">
      <c r="B1141" s="396" t="s">
        <v>209</v>
      </c>
      <c r="C1141" s="396"/>
      <c r="D1141" s="396" t="s">
        <v>210</v>
      </c>
      <c r="E1141" s="396"/>
      <c r="F1141" s="396"/>
      <c r="G1141" s="396"/>
      <c r="H1141" s="396"/>
      <c r="I1141" s="396"/>
      <c r="J1141" s="396"/>
      <c r="K1141" s="88" t="s">
        <v>211</v>
      </c>
      <c r="L1141" s="89" t="s">
        <v>212</v>
      </c>
      <c r="M1141" s="89" t="s">
        <v>213</v>
      </c>
      <c r="N1141" s="89" t="s">
        <v>214</v>
      </c>
      <c r="O1141" s="89" t="s">
        <v>215</v>
      </c>
    </row>
    <row r="1142" spans="2:15" ht="12.75" customHeight="1">
      <c r="B1142" s="46"/>
      <c r="C1142" s="46"/>
      <c r="D1142" s="391" t="s">
        <v>231</v>
      </c>
      <c r="E1142" s="391"/>
      <c r="F1142" s="391"/>
      <c r="G1142" s="391"/>
      <c r="H1142" s="391"/>
      <c r="I1142" s="391"/>
      <c r="J1142" s="391"/>
      <c r="K1142" s="46"/>
      <c r="L1142" s="46"/>
      <c r="M1142" s="46"/>
      <c r="N1142" s="46"/>
      <c r="O1142" s="46"/>
    </row>
    <row r="1143" spans="2:15" ht="12.75" customHeight="1">
      <c r="B1143" s="392" t="s">
        <v>759</v>
      </c>
      <c r="C1143" s="392"/>
      <c r="D1143" s="393" t="s">
        <v>760</v>
      </c>
      <c r="E1143" s="393"/>
      <c r="F1143" s="393"/>
      <c r="G1143" s="393"/>
      <c r="H1143" s="393"/>
      <c r="I1143" s="393"/>
      <c r="J1143" s="393"/>
      <c r="K1143" s="90" t="s">
        <v>11</v>
      </c>
      <c r="L1143" s="46"/>
      <c r="M1143" s="91">
        <v>1</v>
      </c>
      <c r="N1143" s="92">
        <v>8030</v>
      </c>
      <c r="O1143" s="92">
        <v>8030</v>
      </c>
    </row>
    <row r="1144" spans="2:15" ht="12.75" customHeight="1">
      <c r="B1144" s="46"/>
      <c r="C1144" s="46"/>
      <c r="D1144" s="46"/>
      <c r="E1144" s="46"/>
      <c r="F1144" s="46"/>
      <c r="G1144" s="46"/>
      <c r="H1144" s="46"/>
      <c r="I1144" s="46"/>
      <c r="J1144" s="46"/>
      <c r="K1144" s="46"/>
      <c r="L1144" s="46"/>
      <c r="M1144" s="46"/>
      <c r="N1144" s="46"/>
      <c r="O1144" s="93">
        <v>8030</v>
      </c>
    </row>
    <row r="1145" spans="2:15" ht="12.75" customHeight="1">
      <c r="B1145" s="46"/>
      <c r="C1145" s="46"/>
      <c r="D1145" s="391" t="s">
        <v>300</v>
      </c>
      <c r="E1145" s="391"/>
      <c r="F1145" s="391"/>
      <c r="G1145" s="391"/>
      <c r="H1145" s="391"/>
      <c r="I1145" s="391"/>
      <c r="J1145" s="391"/>
      <c r="K1145" s="46"/>
      <c r="L1145" s="46"/>
      <c r="M1145" s="46"/>
      <c r="N1145" s="46"/>
      <c r="O1145" s="46"/>
    </row>
    <row r="1146" spans="2:15" ht="12.75" customHeight="1">
      <c r="B1146" s="392" t="s">
        <v>396</v>
      </c>
      <c r="C1146" s="392"/>
      <c r="D1146" s="393" t="s">
        <v>397</v>
      </c>
      <c r="E1146" s="393"/>
      <c r="F1146" s="393"/>
      <c r="G1146" s="393"/>
      <c r="H1146" s="393"/>
      <c r="I1146" s="393"/>
      <c r="J1146" s="393"/>
      <c r="K1146" s="90" t="s">
        <v>11</v>
      </c>
      <c r="L1146" s="46"/>
      <c r="M1146" s="91">
        <v>1</v>
      </c>
      <c r="N1146" s="92">
        <v>1422.97</v>
      </c>
      <c r="O1146" s="92">
        <v>1422.97</v>
      </c>
    </row>
    <row r="1147" spans="2:15" ht="12.75" customHeight="1">
      <c r="B1147" s="46"/>
      <c r="C1147" s="46"/>
      <c r="D1147" s="46"/>
      <c r="E1147" s="46"/>
      <c r="F1147" s="46"/>
      <c r="G1147" s="46"/>
      <c r="H1147" s="46"/>
      <c r="I1147" s="46"/>
      <c r="J1147" s="46"/>
      <c r="K1147" s="46"/>
      <c r="L1147" s="46"/>
      <c r="M1147" s="46"/>
      <c r="N1147" s="46"/>
      <c r="O1147" s="93">
        <v>1422.97</v>
      </c>
    </row>
    <row r="1148" spans="2:15" ht="12.75" customHeight="1">
      <c r="B1148" s="46"/>
      <c r="C1148" s="46"/>
      <c r="D1148" s="46"/>
      <c r="E1148" s="46"/>
      <c r="F1148" s="46"/>
      <c r="G1148" s="46"/>
      <c r="H1148" s="46"/>
      <c r="I1148" s="46"/>
      <c r="J1148" s="46"/>
      <c r="K1148" s="46"/>
      <c r="L1148" s="46"/>
      <c r="M1148" s="46"/>
      <c r="N1148" s="46"/>
      <c r="O1148" s="46"/>
    </row>
    <row r="1149" spans="2:15" ht="12.75" customHeight="1">
      <c r="B1149" s="394" t="s">
        <v>203</v>
      </c>
      <c r="C1149" s="394"/>
      <c r="D1149" s="396" t="s">
        <v>761</v>
      </c>
      <c r="E1149" s="396"/>
      <c r="F1149" s="396"/>
      <c r="G1149" s="395" t="s">
        <v>762</v>
      </c>
      <c r="H1149" s="395"/>
      <c r="I1149" s="395"/>
      <c r="J1149" s="395"/>
      <c r="K1149" s="395"/>
      <c r="L1149" s="395"/>
      <c r="M1149" s="395"/>
      <c r="N1149" s="395"/>
      <c r="O1149" s="395"/>
    </row>
    <row r="1150" spans="2:15" ht="12.75" customHeight="1">
      <c r="B1150" s="392" t="s">
        <v>204</v>
      </c>
      <c r="C1150" s="392"/>
      <c r="D1150" s="396" t="s">
        <v>317</v>
      </c>
      <c r="E1150" s="396"/>
      <c r="F1150" s="85" t="s">
        <v>206</v>
      </c>
      <c r="G1150" s="86">
        <v>8</v>
      </c>
      <c r="H1150" s="85" t="s">
        <v>207</v>
      </c>
      <c r="I1150" s="397">
        <v>8</v>
      </c>
      <c r="J1150" s="397"/>
      <c r="K1150" s="398" t="s">
        <v>318</v>
      </c>
      <c r="L1150" s="398"/>
      <c r="M1150" s="398"/>
      <c r="N1150" s="398"/>
      <c r="O1150" s="87">
        <v>1570.79</v>
      </c>
    </row>
    <row r="1151" spans="2:15" ht="12.75" customHeight="1">
      <c r="B1151" s="46"/>
      <c r="C1151" s="46"/>
      <c r="D1151" s="46"/>
      <c r="E1151" s="46"/>
      <c r="F1151" s="46"/>
      <c r="G1151" s="46"/>
      <c r="H1151" s="46"/>
      <c r="I1151" s="46"/>
      <c r="J1151" s="46"/>
      <c r="K1151" s="46"/>
      <c r="L1151" s="46"/>
      <c r="M1151" s="46"/>
      <c r="N1151" s="46"/>
      <c r="O1151" s="46"/>
    </row>
    <row r="1152" spans="2:15" ht="12.75" customHeight="1">
      <c r="B1152" s="396" t="s">
        <v>209</v>
      </c>
      <c r="C1152" s="396"/>
      <c r="D1152" s="396" t="s">
        <v>210</v>
      </c>
      <c r="E1152" s="396"/>
      <c r="F1152" s="396"/>
      <c r="G1152" s="396"/>
      <c r="H1152" s="396"/>
      <c r="I1152" s="396"/>
      <c r="J1152" s="396"/>
      <c r="K1152" s="88" t="s">
        <v>211</v>
      </c>
      <c r="L1152" s="89" t="s">
        <v>212</v>
      </c>
      <c r="M1152" s="89" t="s">
        <v>213</v>
      </c>
      <c r="N1152" s="89" t="s">
        <v>214</v>
      </c>
      <c r="O1152" s="89" t="s">
        <v>215</v>
      </c>
    </row>
    <row r="1153" spans="2:15" ht="12.75" customHeight="1">
      <c r="B1153" s="46"/>
      <c r="C1153" s="46"/>
      <c r="D1153" s="391" t="s">
        <v>216</v>
      </c>
      <c r="E1153" s="391"/>
      <c r="F1153" s="391"/>
      <c r="G1153" s="391"/>
      <c r="H1153" s="391"/>
      <c r="I1153" s="391"/>
      <c r="J1153" s="391"/>
      <c r="K1153" s="46"/>
      <c r="L1153" s="46"/>
      <c r="M1153" s="46"/>
      <c r="N1153" s="46"/>
      <c r="O1153" s="46"/>
    </row>
    <row r="1154" spans="2:15" ht="12.75" customHeight="1">
      <c r="B1154" s="392" t="s">
        <v>280</v>
      </c>
      <c r="C1154" s="392"/>
      <c r="D1154" s="393" t="s">
        <v>281</v>
      </c>
      <c r="E1154" s="393"/>
      <c r="F1154" s="393"/>
      <c r="G1154" s="393"/>
      <c r="H1154" s="393"/>
      <c r="I1154" s="393"/>
      <c r="J1154" s="393"/>
      <c r="K1154" s="90" t="s">
        <v>219</v>
      </c>
      <c r="L1154" s="91">
        <v>0.1</v>
      </c>
      <c r="M1154" s="91">
        <v>0.1</v>
      </c>
      <c r="N1154" s="92">
        <v>36.39</v>
      </c>
      <c r="O1154" s="92">
        <v>3.64</v>
      </c>
    </row>
    <row r="1155" spans="2:15" ht="12.75" customHeight="1">
      <c r="B1155" s="392" t="s">
        <v>342</v>
      </c>
      <c r="C1155" s="392"/>
      <c r="D1155" s="393" t="s">
        <v>343</v>
      </c>
      <c r="E1155" s="393"/>
      <c r="F1155" s="393"/>
      <c r="G1155" s="393"/>
      <c r="H1155" s="393"/>
      <c r="I1155" s="393"/>
      <c r="J1155" s="393"/>
      <c r="K1155" s="90" t="s">
        <v>219</v>
      </c>
      <c r="L1155" s="91">
        <v>1</v>
      </c>
      <c r="M1155" s="91">
        <v>1</v>
      </c>
      <c r="N1155" s="92">
        <v>28.52</v>
      </c>
      <c r="O1155" s="92">
        <v>28.52</v>
      </c>
    </row>
    <row r="1156" spans="2:15" ht="12.75" customHeight="1">
      <c r="B1156" s="392" t="s">
        <v>220</v>
      </c>
      <c r="C1156" s="392"/>
      <c r="D1156" s="393" t="s">
        <v>221</v>
      </c>
      <c r="E1156" s="393"/>
      <c r="F1156" s="393"/>
      <c r="G1156" s="393"/>
      <c r="H1156" s="393"/>
      <c r="I1156" s="393"/>
      <c r="J1156" s="393"/>
      <c r="K1156" s="90" t="s">
        <v>219</v>
      </c>
      <c r="L1156" s="91">
        <v>4</v>
      </c>
      <c r="M1156" s="91">
        <v>4</v>
      </c>
      <c r="N1156" s="92">
        <v>20.32</v>
      </c>
      <c r="O1156" s="92">
        <v>81.28</v>
      </c>
    </row>
    <row r="1157" spans="2:15" ht="12.75" customHeight="1">
      <c r="B1157" s="46"/>
      <c r="C1157" s="46"/>
      <c r="D1157" s="46"/>
      <c r="E1157" s="46"/>
      <c r="F1157" s="46"/>
      <c r="G1157" s="46"/>
      <c r="H1157" s="46"/>
      <c r="I1157" s="46"/>
      <c r="J1157" s="46"/>
      <c r="K1157" s="46"/>
      <c r="L1157" s="46"/>
      <c r="M1157" s="46"/>
      <c r="N1157" s="46"/>
      <c r="O1157" s="93">
        <v>113.44</v>
      </c>
    </row>
    <row r="1158" spans="2:15" ht="12.75" customHeight="1">
      <c r="B1158" s="46"/>
      <c r="C1158" s="46"/>
      <c r="D1158" s="391" t="s">
        <v>231</v>
      </c>
      <c r="E1158" s="391"/>
      <c r="F1158" s="391"/>
      <c r="G1158" s="391"/>
      <c r="H1158" s="391"/>
      <c r="I1158" s="391"/>
      <c r="J1158" s="391"/>
      <c r="K1158" s="46"/>
      <c r="L1158" s="46"/>
      <c r="M1158" s="46"/>
      <c r="N1158" s="46"/>
      <c r="O1158" s="46"/>
    </row>
    <row r="1159" spans="2:15" ht="12.75" customHeight="1">
      <c r="B1159" s="392" t="s">
        <v>763</v>
      </c>
      <c r="C1159" s="392"/>
      <c r="D1159" s="393" t="s">
        <v>764</v>
      </c>
      <c r="E1159" s="393"/>
      <c r="F1159" s="393"/>
      <c r="G1159" s="393"/>
      <c r="H1159" s="393"/>
      <c r="I1159" s="393"/>
      <c r="J1159" s="393"/>
      <c r="K1159" s="90" t="s">
        <v>39</v>
      </c>
      <c r="L1159" s="46"/>
      <c r="M1159" s="91">
        <v>1</v>
      </c>
      <c r="N1159" s="92">
        <v>1430</v>
      </c>
      <c r="O1159" s="92">
        <v>1430</v>
      </c>
    </row>
    <row r="1160" spans="2:15" ht="12.75" customHeight="1">
      <c r="B1160" s="46"/>
      <c r="C1160" s="46"/>
      <c r="D1160" s="46"/>
      <c r="E1160" s="46"/>
      <c r="F1160" s="46"/>
      <c r="G1160" s="46"/>
      <c r="H1160" s="46"/>
      <c r="I1160" s="46"/>
      <c r="J1160" s="46"/>
      <c r="K1160" s="46"/>
      <c r="L1160" s="46"/>
      <c r="M1160" s="46"/>
      <c r="N1160" s="46"/>
      <c r="O1160" s="93">
        <v>1430</v>
      </c>
    </row>
    <row r="1161" spans="2:15" ht="12.75" customHeight="1">
      <c r="B1161" s="46"/>
      <c r="C1161" s="46"/>
      <c r="D1161" s="391" t="s">
        <v>222</v>
      </c>
      <c r="E1161" s="391"/>
      <c r="F1161" s="391"/>
      <c r="G1161" s="391"/>
      <c r="H1161" s="391"/>
      <c r="I1161" s="391"/>
      <c r="J1161" s="391"/>
      <c r="K1161" s="46"/>
      <c r="L1161" s="46"/>
      <c r="M1161" s="46"/>
      <c r="N1161" s="46"/>
      <c r="O1161" s="46"/>
    </row>
    <row r="1162" spans="2:15" ht="12.75" customHeight="1">
      <c r="B1162" s="392" t="s">
        <v>330</v>
      </c>
      <c r="C1162" s="392"/>
      <c r="D1162" s="393" t="s">
        <v>331</v>
      </c>
      <c r="E1162" s="393"/>
      <c r="F1162" s="393"/>
      <c r="G1162" s="393"/>
      <c r="H1162" s="393"/>
      <c r="I1162" s="393"/>
      <c r="J1162" s="393"/>
      <c r="K1162" s="90" t="s">
        <v>242</v>
      </c>
      <c r="L1162" s="91">
        <v>0.1</v>
      </c>
      <c r="M1162" s="91">
        <v>0.1</v>
      </c>
      <c r="N1162" s="92">
        <v>216.79</v>
      </c>
      <c r="O1162" s="92">
        <v>21.68</v>
      </c>
    </row>
    <row r="1163" spans="2:15" ht="12.75" customHeight="1">
      <c r="B1163" s="392" t="s">
        <v>223</v>
      </c>
      <c r="C1163" s="392"/>
      <c r="D1163" s="393" t="s">
        <v>224</v>
      </c>
      <c r="E1163" s="393"/>
      <c r="F1163" s="393"/>
      <c r="G1163" s="393"/>
      <c r="H1163" s="393"/>
      <c r="I1163" s="393"/>
      <c r="J1163" s="393"/>
      <c r="K1163" s="90" t="s">
        <v>225</v>
      </c>
      <c r="L1163" s="46"/>
      <c r="M1163" s="91">
        <v>5</v>
      </c>
      <c r="N1163" s="92">
        <v>113.44</v>
      </c>
      <c r="O1163" s="92">
        <v>5.67</v>
      </c>
    </row>
    <row r="1164" spans="2:15" ht="12.75" customHeight="1">
      <c r="B1164" s="46"/>
      <c r="C1164" s="46"/>
      <c r="D1164" s="46"/>
      <c r="E1164" s="46"/>
      <c r="F1164" s="46"/>
      <c r="G1164" s="46"/>
      <c r="H1164" s="46"/>
      <c r="I1164" s="46"/>
      <c r="J1164" s="46"/>
      <c r="K1164" s="46"/>
      <c r="L1164" s="46"/>
      <c r="M1164" s="46"/>
      <c r="N1164" s="46"/>
      <c r="O1164" s="93">
        <v>27.35</v>
      </c>
    </row>
    <row r="1165" spans="2:15" ht="12.75" customHeight="1">
      <c r="B1165" s="46"/>
      <c r="C1165" s="46"/>
      <c r="D1165" s="46"/>
      <c r="E1165" s="46"/>
      <c r="F1165" s="46"/>
      <c r="G1165" s="46"/>
      <c r="H1165" s="46"/>
      <c r="I1165" s="46"/>
      <c r="J1165" s="46"/>
      <c r="K1165" s="46"/>
      <c r="L1165" s="46"/>
      <c r="M1165" s="46"/>
      <c r="N1165" s="46"/>
      <c r="O1165" s="46"/>
    </row>
    <row r="1166" spans="2:15" ht="12.75" customHeight="1">
      <c r="B1166" s="394" t="s">
        <v>203</v>
      </c>
      <c r="C1166" s="394"/>
      <c r="D1166" s="396" t="s">
        <v>686</v>
      </c>
      <c r="E1166" s="396"/>
      <c r="F1166" s="396"/>
      <c r="G1166" s="395" t="s">
        <v>765</v>
      </c>
      <c r="H1166" s="395"/>
      <c r="I1166" s="395"/>
      <c r="J1166" s="395"/>
      <c r="K1166" s="395"/>
      <c r="L1166" s="395"/>
      <c r="M1166" s="395"/>
      <c r="N1166" s="395"/>
      <c r="O1166" s="395"/>
    </row>
    <row r="1167" spans="2:15" ht="12.75" customHeight="1">
      <c r="B1167" s="392" t="s">
        <v>204</v>
      </c>
      <c r="C1167" s="392"/>
      <c r="D1167" s="396" t="s">
        <v>386</v>
      </c>
      <c r="E1167" s="396"/>
      <c r="F1167" s="85" t="s">
        <v>206</v>
      </c>
      <c r="G1167" s="46"/>
      <c r="H1167" s="85" t="s">
        <v>207</v>
      </c>
      <c r="I1167" s="46"/>
      <c r="J1167" s="46"/>
      <c r="K1167" s="398" t="s">
        <v>387</v>
      </c>
      <c r="L1167" s="398"/>
      <c r="M1167" s="398"/>
      <c r="N1167" s="398"/>
      <c r="O1167" s="87">
        <v>724.9</v>
      </c>
    </row>
    <row r="1168" spans="2:15" ht="12.75" customHeight="1">
      <c r="B1168" s="46"/>
      <c r="C1168" s="46"/>
      <c r="D1168" s="46"/>
      <c r="E1168" s="46"/>
      <c r="F1168" s="46"/>
      <c r="G1168" s="46"/>
      <c r="H1168" s="46"/>
      <c r="I1168" s="46"/>
      <c r="J1168" s="46"/>
      <c r="K1168" s="46"/>
      <c r="L1168" s="46"/>
      <c r="M1168" s="46"/>
      <c r="N1168" s="46"/>
      <c r="O1168" s="46"/>
    </row>
    <row r="1169" spans="2:15" ht="12.75" customHeight="1">
      <c r="B1169" s="396" t="s">
        <v>209</v>
      </c>
      <c r="C1169" s="396"/>
      <c r="D1169" s="396" t="s">
        <v>210</v>
      </c>
      <c r="E1169" s="396"/>
      <c r="F1169" s="396"/>
      <c r="G1169" s="396"/>
      <c r="H1169" s="396"/>
      <c r="I1169" s="396"/>
      <c r="J1169" s="396"/>
      <c r="K1169" s="88" t="s">
        <v>211</v>
      </c>
      <c r="L1169" s="89" t="s">
        <v>212</v>
      </c>
      <c r="M1169" s="89" t="s">
        <v>213</v>
      </c>
      <c r="N1169" s="89" t="s">
        <v>214</v>
      </c>
      <c r="O1169" s="89" t="s">
        <v>215</v>
      </c>
    </row>
    <row r="1170" spans="2:15" ht="12.75" customHeight="1">
      <c r="B1170" s="46"/>
      <c r="C1170" s="46"/>
      <c r="D1170" s="391" t="s">
        <v>226</v>
      </c>
      <c r="E1170" s="391"/>
      <c r="F1170" s="391"/>
      <c r="G1170" s="391"/>
      <c r="H1170" s="391"/>
      <c r="I1170" s="391"/>
      <c r="J1170" s="391"/>
      <c r="K1170" s="46"/>
      <c r="L1170" s="46"/>
      <c r="M1170" s="46"/>
      <c r="N1170" s="46"/>
      <c r="O1170" s="46"/>
    </row>
    <row r="1171" spans="2:15" ht="12.75" customHeight="1">
      <c r="B1171" s="392" t="s">
        <v>766</v>
      </c>
      <c r="C1171" s="392"/>
      <c r="D1171" s="393" t="s">
        <v>767</v>
      </c>
      <c r="E1171" s="393"/>
      <c r="F1171" s="393"/>
      <c r="G1171" s="393"/>
      <c r="H1171" s="393"/>
      <c r="I1171" s="393"/>
      <c r="J1171" s="393"/>
      <c r="K1171" s="90" t="s">
        <v>67</v>
      </c>
      <c r="L1171" s="46"/>
      <c r="M1171" s="91">
        <v>1</v>
      </c>
      <c r="N1171" s="92">
        <v>724.9</v>
      </c>
      <c r="O1171" s="92">
        <v>724.9</v>
      </c>
    </row>
    <row r="1172" spans="2:15" ht="12.75" customHeight="1">
      <c r="B1172" s="46"/>
      <c r="C1172" s="46"/>
      <c r="D1172" s="46"/>
      <c r="E1172" s="46"/>
      <c r="F1172" s="46"/>
      <c r="G1172" s="46"/>
      <c r="H1172" s="46"/>
      <c r="I1172" s="46"/>
      <c r="J1172" s="46"/>
      <c r="K1172" s="46"/>
      <c r="L1172" s="46"/>
      <c r="M1172" s="46"/>
      <c r="N1172" s="46"/>
      <c r="O1172" s="93">
        <v>724.9</v>
      </c>
    </row>
    <row r="1173" spans="2:15" ht="12.75" customHeight="1">
      <c r="B1173" s="46"/>
      <c r="C1173" s="46"/>
      <c r="D1173" s="46"/>
      <c r="E1173" s="46"/>
      <c r="F1173" s="46"/>
      <c r="G1173" s="46"/>
      <c r="H1173" s="46"/>
      <c r="I1173" s="46"/>
      <c r="J1173" s="46"/>
      <c r="K1173" s="46"/>
      <c r="L1173" s="46"/>
      <c r="M1173" s="46"/>
      <c r="N1173" s="46"/>
      <c r="O1173" s="46"/>
    </row>
    <row r="1174" spans="2:15" ht="12.75" customHeight="1">
      <c r="B1174" s="394" t="s">
        <v>203</v>
      </c>
      <c r="C1174" s="394"/>
      <c r="D1174" s="396" t="s">
        <v>573</v>
      </c>
      <c r="E1174" s="396"/>
      <c r="F1174" s="396"/>
      <c r="G1174" s="395" t="s">
        <v>72</v>
      </c>
      <c r="H1174" s="395"/>
      <c r="I1174" s="395"/>
      <c r="J1174" s="395"/>
      <c r="K1174" s="395"/>
      <c r="L1174" s="395"/>
      <c r="M1174" s="395"/>
      <c r="N1174" s="395"/>
      <c r="O1174" s="395"/>
    </row>
    <row r="1175" spans="2:15" ht="12.75" customHeight="1">
      <c r="B1175" s="392" t="s">
        <v>204</v>
      </c>
      <c r="C1175" s="392"/>
      <c r="D1175" s="396" t="s">
        <v>386</v>
      </c>
      <c r="E1175" s="396"/>
      <c r="F1175" s="85" t="s">
        <v>206</v>
      </c>
      <c r="G1175" s="86">
        <v>40</v>
      </c>
      <c r="H1175" s="85" t="s">
        <v>207</v>
      </c>
      <c r="I1175" s="397">
        <v>40</v>
      </c>
      <c r="J1175" s="397"/>
      <c r="K1175" s="398" t="s">
        <v>387</v>
      </c>
      <c r="L1175" s="398"/>
      <c r="M1175" s="398"/>
      <c r="N1175" s="398"/>
      <c r="O1175" s="87">
        <v>71.760000000000005</v>
      </c>
    </row>
    <row r="1176" spans="2:15" ht="12.75" customHeight="1">
      <c r="B1176" s="46"/>
      <c r="C1176" s="46"/>
      <c r="D1176" s="46"/>
      <c r="E1176" s="46"/>
      <c r="F1176" s="46"/>
      <c r="G1176" s="46"/>
      <c r="H1176" s="46"/>
      <c r="I1176" s="46"/>
      <c r="J1176" s="46"/>
      <c r="K1176" s="46"/>
      <c r="L1176" s="46"/>
      <c r="M1176" s="46"/>
      <c r="N1176" s="46"/>
      <c r="O1176" s="46"/>
    </row>
    <row r="1177" spans="2:15" ht="12.75" customHeight="1">
      <c r="B1177" s="396" t="s">
        <v>209</v>
      </c>
      <c r="C1177" s="396"/>
      <c r="D1177" s="396" t="s">
        <v>210</v>
      </c>
      <c r="E1177" s="396"/>
      <c r="F1177" s="396"/>
      <c r="G1177" s="396"/>
      <c r="H1177" s="396"/>
      <c r="I1177" s="396"/>
      <c r="J1177" s="396"/>
      <c r="K1177" s="88" t="s">
        <v>211</v>
      </c>
      <c r="L1177" s="89" t="s">
        <v>212</v>
      </c>
      <c r="M1177" s="89" t="s">
        <v>213</v>
      </c>
      <c r="N1177" s="89" t="s">
        <v>214</v>
      </c>
      <c r="O1177" s="89" t="s">
        <v>215</v>
      </c>
    </row>
    <row r="1178" spans="2:15" ht="12.75" customHeight="1">
      <c r="B1178" s="46"/>
      <c r="C1178" s="46"/>
      <c r="D1178" s="391" t="s">
        <v>216</v>
      </c>
      <c r="E1178" s="391"/>
      <c r="F1178" s="391"/>
      <c r="G1178" s="391"/>
      <c r="H1178" s="391"/>
      <c r="I1178" s="391"/>
      <c r="J1178" s="391"/>
      <c r="K1178" s="46"/>
      <c r="L1178" s="46"/>
      <c r="M1178" s="46"/>
      <c r="N1178" s="46"/>
      <c r="O1178" s="46"/>
    </row>
    <row r="1179" spans="2:15" ht="12.75" customHeight="1">
      <c r="B1179" s="392" t="s">
        <v>280</v>
      </c>
      <c r="C1179" s="392"/>
      <c r="D1179" s="393" t="s">
        <v>281</v>
      </c>
      <c r="E1179" s="393"/>
      <c r="F1179" s="393"/>
      <c r="G1179" s="393"/>
      <c r="H1179" s="393"/>
      <c r="I1179" s="393"/>
      <c r="J1179" s="393"/>
      <c r="K1179" s="90" t="s">
        <v>219</v>
      </c>
      <c r="L1179" s="91">
        <v>0.1</v>
      </c>
      <c r="M1179" s="91">
        <v>0.02</v>
      </c>
      <c r="N1179" s="92">
        <v>36.39</v>
      </c>
      <c r="O1179" s="92">
        <v>0.73</v>
      </c>
    </row>
    <row r="1180" spans="2:15" ht="12.75" customHeight="1">
      <c r="B1180" s="392" t="s">
        <v>342</v>
      </c>
      <c r="C1180" s="392"/>
      <c r="D1180" s="393" t="s">
        <v>343</v>
      </c>
      <c r="E1180" s="393"/>
      <c r="F1180" s="393"/>
      <c r="G1180" s="393"/>
      <c r="H1180" s="393"/>
      <c r="I1180" s="393"/>
      <c r="J1180" s="393"/>
      <c r="K1180" s="90" t="s">
        <v>219</v>
      </c>
      <c r="L1180" s="91">
        <v>1</v>
      </c>
      <c r="M1180" s="91">
        <v>0.2</v>
      </c>
      <c r="N1180" s="92">
        <v>28.52</v>
      </c>
      <c r="O1180" s="92">
        <v>5.7</v>
      </c>
    </row>
    <row r="1181" spans="2:15" ht="12.75" customHeight="1">
      <c r="B1181" s="392" t="s">
        <v>220</v>
      </c>
      <c r="C1181" s="392"/>
      <c r="D1181" s="393" t="s">
        <v>221</v>
      </c>
      <c r="E1181" s="393"/>
      <c r="F1181" s="393"/>
      <c r="G1181" s="393"/>
      <c r="H1181" s="393"/>
      <c r="I1181" s="393"/>
      <c r="J1181" s="393"/>
      <c r="K1181" s="90" t="s">
        <v>219</v>
      </c>
      <c r="L1181" s="91">
        <v>1</v>
      </c>
      <c r="M1181" s="91">
        <v>0.2</v>
      </c>
      <c r="N1181" s="92">
        <v>20.32</v>
      </c>
      <c r="O1181" s="92">
        <v>4.0600000000000005</v>
      </c>
    </row>
    <row r="1182" spans="2:15" ht="12.75" customHeight="1">
      <c r="B1182" s="46"/>
      <c r="C1182" s="46"/>
      <c r="D1182" s="46"/>
      <c r="E1182" s="46"/>
      <c r="F1182" s="46"/>
      <c r="G1182" s="46"/>
      <c r="H1182" s="46"/>
      <c r="I1182" s="46"/>
      <c r="J1182" s="46"/>
      <c r="K1182" s="46"/>
      <c r="L1182" s="46"/>
      <c r="M1182" s="46"/>
      <c r="N1182" s="46"/>
      <c r="O1182" s="93">
        <v>10.49</v>
      </c>
    </row>
    <row r="1183" spans="2:15" ht="12.75" customHeight="1">
      <c r="B1183" s="46"/>
      <c r="C1183" s="46"/>
      <c r="D1183" s="391" t="s">
        <v>231</v>
      </c>
      <c r="E1183" s="391"/>
      <c r="F1183" s="391"/>
      <c r="G1183" s="391"/>
      <c r="H1183" s="391"/>
      <c r="I1183" s="391"/>
      <c r="J1183" s="391"/>
      <c r="K1183" s="46"/>
      <c r="L1183" s="46"/>
      <c r="M1183" s="46"/>
      <c r="N1183" s="46"/>
      <c r="O1183" s="46"/>
    </row>
    <row r="1184" spans="2:15" ht="12.75" customHeight="1">
      <c r="B1184" s="392" t="s">
        <v>400</v>
      </c>
      <c r="C1184" s="392"/>
      <c r="D1184" s="393" t="s">
        <v>401</v>
      </c>
      <c r="E1184" s="393"/>
      <c r="F1184" s="393"/>
      <c r="G1184" s="393"/>
      <c r="H1184" s="393"/>
      <c r="I1184" s="393"/>
      <c r="J1184" s="393"/>
      <c r="K1184" s="90" t="s">
        <v>67</v>
      </c>
      <c r="L1184" s="46"/>
      <c r="M1184" s="91">
        <v>1</v>
      </c>
      <c r="N1184" s="92">
        <v>60.75</v>
      </c>
      <c r="O1184" s="92">
        <v>60.75</v>
      </c>
    </row>
    <row r="1185" spans="2:15" ht="12.75" customHeight="1">
      <c r="B1185" s="46"/>
      <c r="C1185" s="46"/>
      <c r="D1185" s="46"/>
      <c r="E1185" s="46"/>
      <c r="F1185" s="46"/>
      <c r="G1185" s="46"/>
      <c r="H1185" s="46"/>
      <c r="I1185" s="46"/>
      <c r="J1185" s="46"/>
      <c r="K1185" s="46"/>
      <c r="L1185" s="46"/>
      <c r="M1185" s="46"/>
      <c r="N1185" s="46"/>
      <c r="O1185" s="93">
        <v>60.75</v>
      </c>
    </row>
    <row r="1186" spans="2:15" ht="12.75" customHeight="1">
      <c r="B1186" s="46"/>
      <c r="C1186" s="46"/>
      <c r="D1186" s="391" t="s">
        <v>222</v>
      </c>
      <c r="E1186" s="391"/>
      <c r="F1186" s="391"/>
      <c r="G1186" s="391"/>
      <c r="H1186" s="391"/>
      <c r="I1186" s="391"/>
      <c r="J1186" s="391"/>
      <c r="K1186" s="46"/>
      <c r="L1186" s="46"/>
      <c r="M1186" s="46"/>
      <c r="N1186" s="46"/>
      <c r="O1186" s="46"/>
    </row>
    <row r="1187" spans="2:15" ht="12.75" customHeight="1">
      <c r="B1187" s="392" t="s">
        <v>223</v>
      </c>
      <c r="C1187" s="392"/>
      <c r="D1187" s="393" t="s">
        <v>224</v>
      </c>
      <c r="E1187" s="393"/>
      <c r="F1187" s="393"/>
      <c r="G1187" s="393"/>
      <c r="H1187" s="393"/>
      <c r="I1187" s="393"/>
      <c r="J1187" s="393"/>
      <c r="K1187" s="90" t="s">
        <v>225</v>
      </c>
      <c r="L1187" s="46"/>
      <c r="M1187" s="91">
        <v>5</v>
      </c>
      <c r="N1187" s="92">
        <v>10.49</v>
      </c>
      <c r="O1187" s="92">
        <v>0.52</v>
      </c>
    </row>
    <row r="1188" spans="2:15" ht="12.75" customHeight="1">
      <c r="B1188" s="46"/>
      <c r="C1188" s="46"/>
      <c r="D1188" s="46"/>
      <c r="E1188" s="46"/>
      <c r="F1188" s="46"/>
      <c r="G1188" s="46"/>
      <c r="H1188" s="46"/>
      <c r="I1188" s="46"/>
      <c r="J1188" s="46"/>
      <c r="K1188" s="46"/>
      <c r="L1188" s="46"/>
      <c r="M1188" s="46"/>
      <c r="N1188" s="46"/>
      <c r="O1188" s="93">
        <v>0.52</v>
      </c>
    </row>
    <row r="1189" spans="2:15" ht="12.75" customHeight="1">
      <c r="B1189" s="46"/>
      <c r="C1189" s="46"/>
      <c r="D1189" s="46"/>
      <c r="E1189" s="46"/>
      <c r="F1189" s="46"/>
      <c r="G1189" s="46"/>
      <c r="H1189" s="46"/>
      <c r="I1189" s="46"/>
      <c r="J1189" s="46"/>
      <c r="K1189" s="46"/>
      <c r="L1189" s="46"/>
      <c r="M1189" s="46"/>
      <c r="N1189" s="46"/>
      <c r="O1189" s="46"/>
    </row>
    <row r="1190" spans="2:15" ht="12.75" customHeight="1">
      <c r="B1190" s="394" t="s">
        <v>203</v>
      </c>
      <c r="C1190" s="394"/>
      <c r="D1190" s="396" t="s">
        <v>688</v>
      </c>
      <c r="E1190" s="396"/>
      <c r="F1190" s="396"/>
      <c r="G1190" s="395" t="s">
        <v>768</v>
      </c>
      <c r="H1190" s="395"/>
      <c r="I1190" s="395"/>
      <c r="J1190" s="395"/>
      <c r="K1190" s="395"/>
      <c r="L1190" s="395"/>
      <c r="M1190" s="395"/>
      <c r="N1190" s="395"/>
      <c r="O1190" s="395"/>
    </row>
    <row r="1191" spans="2:15" ht="12.75" customHeight="1">
      <c r="B1191" s="392" t="s">
        <v>204</v>
      </c>
      <c r="C1191" s="392"/>
      <c r="D1191" s="396" t="s">
        <v>319</v>
      </c>
      <c r="E1191" s="396"/>
      <c r="F1191" s="85" t="s">
        <v>206</v>
      </c>
      <c r="G1191" s="86">
        <v>40</v>
      </c>
      <c r="H1191" s="85" t="s">
        <v>207</v>
      </c>
      <c r="I1191" s="397">
        <v>40</v>
      </c>
      <c r="J1191" s="397"/>
      <c r="K1191" s="398" t="s">
        <v>320</v>
      </c>
      <c r="L1191" s="398"/>
      <c r="M1191" s="398"/>
      <c r="N1191" s="398"/>
      <c r="O1191" s="87">
        <v>87.18</v>
      </c>
    </row>
    <row r="1192" spans="2:15" ht="12.75" customHeight="1">
      <c r="B1192" s="46"/>
      <c r="C1192" s="46"/>
      <c r="D1192" s="46"/>
      <c r="E1192" s="46"/>
      <c r="F1192" s="46"/>
      <c r="G1192" s="46"/>
      <c r="H1192" s="46"/>
      <c r="I1192" s="46"/>
      <c r="J1192" s="46"/>
      <c r="K1192" s="46"/>
      <c r="L1192" s="46"/>
      <c r="M1192" s="46"/>
      <c r="N1192" s="46"/>
      <c r="O1192" s="46"/>
    </row>
    <row r="1193" spans="2:15" ht="12.75" customHeight="1">
      <c r="B1193" s="396" t="s">
        <v>209</v>
      </c>
      <c r="C1193" s="396"/>
      <c r="D1193" s="396" t="s">
        <v>210</v>
      </c>
      <c r="E1193" s="396"/>
      <c r="F1193" s="396"/>
      <c r="G1193" s="396"/>
      <c r="H1193" s="396"/>
      <c r="I1193" s="396"/>
      <c r="J1193" s="396"/>
      <c r="K1193" s="88" t="s">
        <v>211</v>
      </c>
      <c r="L1193" s="89" t="s">
        <v>212</v>
      </c>
      <c r="M1193" s="89" t="s">
        <v>213</v>
      </c>
      <c r="N1193" s="89" t="s">
        <v>214</v>
      </c>
      <c r="O1193" s="89" t="s">
        <v>215</v>
      </c>
    </row>
    <row r="1194" spans="2:15" ht="12.75" customHeight="1">
      <c r="B1194" s="46"/>
      <c r="C1194" s="46"/>
      <c r="D1194" s="391" t="s">
        <v>216</v>
      </c>
      <c r="E1194" s="391"/>
      <c r="F1194" s="391"/>
      <c r="G1194" s="391"/>
      <c r="H1194" s="391"/>
      <c r="I1194" s="391"/>
      <c r="J1194" s="391"/>
      <c r="K1194" s="46"/>
      <c r="L1194" s="46"/>
      <c r="M1194" s="46"/>
      <c r="N1194" s="46"/>
      <c r="O1194" s="46"/>
    </row>
    <row r="1195" spans="2:15" ht="12.75" customHeight="1">
      <c r="B1195" s="392" t="s">
        <v>280</v>
      </c>
      <c r="C1195" s="392"/>
      <c r="D1195" s="393" t="s">
        <v>281</v>
      </c>
      <c r="E1195" s="393"/>
      <c r="F1195" s="393"/>
      <c r="G1195" s="393"/>
      <c r="H1195" s="393"/>
      <c r="I1195" s="393"/>
      <c r="J1195" s="393"/>
      <c r="K1195" s="90" t="s">
        <v>219</v>
      </c>
      <c r="L1195" s="91">
        <v>0.1</v>
      </c>
      <c r="M1195" s="91">
        <v>0.02</v>
      </c>
      <c r="N1195" s="92">
        <v>36.39</v>
      </c>
      <c r="O1195" s="92">
        <v>0.73</v>
      </c>
    </row>
    <row r="1196" spans="2:15" ht="12.75" customHeight="1">
      <c r="B1196" s="392" t="s">
        <v>342</v>
      </c>
      <c r="C1196" s="392"/>
      <c r="D1196" s="393" t="s">
        <v>343</v>
      </c>
      <c r="E1196" s="393"/>
      <c r="F1196" s="393"/>
      <c r="G1196" s="393"/>
      <c r="H1196" s="393"/>
      <c r="I1196" s="393"/>
      <c r="J1196" s="393"/>
      <c r="K1196" s="90" t="s">
        <v>219</v>
      </c>
      <c r="L1196" s="91">
        <v>1</v>
      </c>
      <c r="M1196" s="91">
        <v>0.2</v>
      </c>
      <c r="N1196" s="92">
        <v>28.52</v>
      </c>
      <c r="O1196" s="92">
        <v>5.7</v>
      </c>
    </row>
    <row r="1197" spans="2:15" ht="12.75" customHeight="1">
      <c r="B1197" s="392" t="s">
        <v>220</v>
      </c>
      <c r="C1197" s="392"/>
      <c r="D1197" s="393" t="s">
        <v>221</v>
      </c>
      <c r="E1197" s="393"/>
      <c r="F1197" s="393"/>
      <c r="G1197" s="393"/>
      <c r="H1197" s="393"/>
      <c r="I1197" s="393"/>
      <c r="J1197" s="393"/>
      <c r="K1197" s="90" t="s">
        <v>219</v>
      </c>
      <c r="L1197" s="91">
        <v>0.25</v>
      </c>
      <c r="M1197" s="91">
        <v>0.05</v>
      </c>
      <c r="N1197" s="92">
        <v>20.32</v>
      </c>
      <c r="O1197" s="92">
        <v>1.02</v>
      </c>
    </row>
    <row r="1198" spans="2:15" ht="12.75" customHeight="1">
      <c r="B1198" s="46"/>
      <c r="C1198" s="46"/>
      <c r="D1198" s="46"/>
      <c r="E1198" s="46"/>
      <c r="F1198" s="46"/>
      <c r="G1198" s="46"/>
      <c r="H1198" s="46"/>
      <c r="I1198" s="46"/>
      <c r="J1198" s="46"/>
      <c r="K1198" s="46"/>
      <c r="L1198" s="46"/>
      <c r="M1198" s="46"/>
      <c r="N1198" s="46"/>
      <c r="O1198" s="93">
        <v>7.45</v>
      </c>
    </row>
    <row r="1199" spans="2:15" ht="12.75" customHeight="1">
      <c r="B1199" s="46"/>
      <c r="C1199" s="46"/>
      <c r="D1199" s="391" t="s">
        <v>231</v>
      </c>
      <c r="E1199" s="391"/>
      <c r="F1199" s="391"/>
      <c r="G1199" s="391"/>
      <c r="H1199" s="391"/>
      <c r="I1199" s="391"/>
      <c r="J1199" s="391"/>
      <c r="K1199" s="46"/>
      <c r="L1199" s="46"/>
      <c r="M1199" s="46"/>
      <c r="N1199" s="46"/>
      <c r="O1199" s="46"/>
    </row>
    <row r="1200" spans="2:15" ht="12.75" customHeight="1">
      <c r="B1200" s="392" t="s">
        <v>769</v>
      </c>
      <c r="C1200" s="392"/>
      <c r="D1200" s="393" t="s">
        <v>770</v>
      </c>
      <c r="E1200" s="393"/>
      <c r="F1200" s="393"/>
      <c r="G1200" s="393"/>
      <c r="H1200" s="393"/>
      <c r="I1200" s="393"/>
      <c r="J1200" s="393"/>
      <c r="K1200" s="90" t="s">
        <v>385</v>
      </c>
      <c r="L1200" s="46"/>
      <c r="M1200" s="91">
        <v>0.06</v>
      </c>
      <c r="N1200" s="92">
        <v>21.900000000000002</v>
      </c>
      <c r="O1200" s="92">
        <v>1.31</v>
      </c>
    </row>
    <row r="1201" spans="2:15" ht="12.75" customHeight="1">
      <c r="B1201" s="392" t="s">
        <v>400</v>
      </c>
      <c r="C1201" s="392"/>
      <c r="D1201" s="393" t="s">
        <v>401</v>
      </c>
      <c r="E1201" s="393"/>
      <c r="F1201" s="393"/>
      <c r="G1201" s="393"/>
      <c r="H1201" s="393"/>
      <c r="I1201" s="393"/>
      <c r="J1201" s="393"/>
      <c r="K1201" s="90" t="s">
        <v>67</v>
      </c>
      <c r="L1201" s="46"/>
      <c r="M1201" s="91">
        <v>1</v>
      </c>
      <c r="N1201" s="92">
        <v>60.75</v>
      </c>
      <c r="O1201" s="92">
        <v>60.75</v>
      </c>
    </row>
    <row r="1202" spans="2:15" ht="12.75" customHeight="1">
      <c r="B1202" s="392" t="s">
        <v>402</v>
      </c>
      <c r="C1202" s="392"/>
      <c r="D1202" s="393" t="s">
        <v>403</v>
      </c>
      <c r="E1202" s="393"/>
      <c r="F1202" s="393"/>
      <c r="G1202" s="393"/>
      <c r="H1202" s="393"/>
      <c r="I1202" s="393"/>
      <c r="J1202" s="393"/>
      <c r="K1202" s="90" t="s">
        <v>404</v>
      </c>
      <c r="L1202" s="46"/>
      <c r="M1202" s="91">
        <v>0.28600000000000003</v>
      </c>
      <c r="N1202" s="92">
        <v>60.5</v>
      </c>
      <c r="O1202" s="92">
        <v>17.3</v>
      </c>
    </row>
    <row r="1203" spans="2:15" ht="12.75" customHeight="1">
      <c r="B1203" s="46"/>
      <c r="C1203" s="46"/>
      <c r="D1203" s="46"/>
      <c r="E1203" s="46"/>
      <c r="F1203" s="46"/>
      <c r="G1203" s="46"/>
      <c r="H1203" s="46"/>
      <c r="I1203" s="46"/>
      <c r="J1203" s="46"/>
      <c r="K1203" s="46"/>
      <c r="L1203" s="46"/>
      <c r="M1203" s="46"/>
      <c r="N1203" s="46"/>
      <c r="O1203" s="93">
        <v>79.36</v>
      </c>
    </row>
    <row r="1204" spans="2:15" ht="12.75" customHeight="1">
      <c r="B1204" s="46"/>
      <c r="C1204" s="46"/>
      <c r="D1204" s="391" t="s">
        <v>222</v>
      </c>
      <c r="E1204" s="391"/>
      <c r="F1204" s="391"/>
      <c r="G1204" s="391"/>
      <c r="H1204" s="391"/>
      <c r="I1204" s="391"/>
      <c r="J1204" s="391"/>
      <c r="K1204" s="46"/>
      <c r="L1204" s="46"/>
      <c r="M1204" s="46"/>
      <c r="N1204" s="46"/>
      <c r="O1204" s="46"/>
    </row>
    <row r="1205" spans="2:15" ht="12.75" customHeight="1">
      <c r="B1205" s="392" t="s">
        <v>223</v>
      </c>
      <c r="C1205" s="392"/>
      <c r="D1205" s="393" t="s">
        <v>224</v>
      </c>
      <c r="E1205" s="393"/>
      <c r="F1205" s="393"/>
      <c r="G1205" s="393"/>
      <c r="H1205" s="393"/>
      <c r="I1205" s="393"/>
      <c r="J1205" s="393"/>
      <c r="K1205" s="90" t="s">
        <v>225</v>
      </c>
      <c r="L1205" s="46"/>
      <c r="M1205" s="91">
        <v>5</v>
      </c>
      <c r="N1205" s="92">
        <v>7.45</v>
      </c>
      <c r="O1205" s="92">
        <v>0.37</v>
      </c>
    </row>
    <row r="1206" spans="2:15" ht="12.75" customHeight="1">
      <c r="B1206" s="46"/>
      <c r="C1206" s="46"/>
      <c r="D1206" s="46"/>
      <c r="E1206" s="46"/>
      <c r="F1206" s="46"/>
      <c r="G1206" s="46"/>
      <c r="H1206" s="46"/>
      <c r="I1206" s="46"/>
      <c r="J1206" s="46"/>
      <c r="K1206" s="46"/>
      <c r="L1206" s="46"/>
      <c r="M1206" s="46"/>
      <c r="N1206" s="46"/>
      <c r="O1206" s="93">
        <v>0.37</v>
      </c>
    </row>
    <row r="1207" spans="2:15" ht="12.75" customHeight="1">
      <c r="B1207" s="46"/>
      <c r="C1207" s="46"/>
      <c r="D1207" s="46"/>
      <c r="E1207" s="46"/>
      <c r="F1207" s="46"/>
      <c r="G1207" s="46"/>
      <c r="H1207" s="46"/>
      <c r="I1207" s="46"/>
      <c r="J1207" s="46"/>
      <c r="K1207" s="46"/>
      <c r="L1207" s="46"/>
      <c r="M1207" s="46"/>
      <c r="N1207" s="46"/>
      <c r="O1207" s="46"/>
    </row>
    <row r="1208" spans="2:15" ht="12.75" customHeight="1">
      <c r="B1208" s="394" t="s">
        <v>203</v>
      </c>
      <c r="C1208" s="394"/>
      <c r="D1208" s="396" t="s">
        <v>690</v>
      </c>
      <c r="E1208" s="396"/>
      <c r="F1208" s="396"/>
      <c r="G1208" s="395" t="s">
        <v>771</v>
      </c>
      <c r="H1208" s="395"/>
      <c r="I1208" s="395"/>
      <c r="J1208" s="395"/>
      <c r="K1208" s="395"/>
      <c r="L1208" s="395"/>
      <c r="M1208" s="395"/>
      <c r="N1208" s="395"/>
      <c r="O1208" s="395"/>
    </row>
    <row r="1209" spans="2:15" ht="12.75" customHeight="1">
      <c r="B1209" s="392" t="s">
        <v>204</v>
      </c>
      <c r="C1209" s="392"/>
      <c r="D1209" s="396" t="s">
        <v>319</v>
      </c>
      <c r="E1209" s="396"/>
      <c r="F1209" s="85" t="s">
        <v>206</v>
      </c>
      <c r="G1209" s="86">
        <v>40</v>
      </c>
      <c r="H1209" s="85" t="s">
        <v>207</v>
      </c>
      <c r="I1209" s="397">
        <v>40</v>
      </c>
      <c r="J1209" s="397"/>
      <c r="K1209" s="398" t="s">
        <v>320</v>
      </c>
      <c r="L1209" s="398"/>
      <c r="M1209" s="398"/>
      <c r="N1209" s="398"/>
      <c r="O1209" s="87">
        <v>14.530000000000001</v>
      </c>
    </row>
    <row r="1210" spans="2:15" ht="12.75" customHeight="1">
      <c r="B1210" s="46"/>
      <c r="C1210" s="46"/>
      <c r="D1210" s="46"/>
      <c r="E1210" s="46"/>
      <c r="F1210" s="46"/>
      <c r="G1210" s="46"/>
      <c r="H1210" s="46"/>
      <c r="I1210" s="46"/>
      <c r="J1210" s="46"/>
      <c r="K1210" s="46"/>
      <c r="L1210" s="46"/>
      <c r="M1210" s="46"/>
      <c r="N1210" s="46"/>
      <c r="O1210" s="46"/>
    </row>
    <row r="1211" spans="2:15" ht="12.75" customHeight="1">
      <c r="B1211" s="396" t="s">
        <v>209</v>
      </c>
      <c r="C1211" s="396"/>
      <c r="D1211" s="396" t="s">
        <v>210</v>
      </c>
      <c r="E1211" s="396"/>
      <c r="F1211" s="396"/>
      <c r="G1211" s="396"/>
      <c r="H1211" s="396"/>
      <c r="I1211" s="396"/>
      <c r="J1211" s="396"/>
      <c r="K1211" s="88" t="s">
        <v>211</v>
      </c>
      <c r="L1211" s="89" t="s">
        <v>212</v>
      </c>
      <c r="M1211" s="89" t="s">
        <v>213</v>
      </c>
      <c r="N1211" s="89" t="s">
        <v>214</v>
      </c>
      <c r="O1211" s="89" t="s">
        <v>215</v>
      </c>
    </row>
    <row r="1212" spans="2:15" ht="12.75" customHeight="1">
      <c r="B1212" s="46"/>
      <c r="C1212" s="46"/>
      <c r="D1212" s="391" t="s">
        <v>216</v>
      </c>
      <c r="E1212" s="391"/>
      <c r="F1212" s="391"/>
      <c r="G1212" s="391"/>
      <c r="H1212" s="391"/>
      <c r="I1212" s="391"/>
      <c r="J1212" s="391"/>
      <c r="K1212" s="46"/>
      <c r="L1212" s="46"/>
      <c r="M1212" s="46"/>
      <c r="N1212" s="46"/>
      <c r="O1212" s="46"/>
    </row>
    <row r="1213" spans="2:15" ht="12.75" customHeight="1">
      <c r="B1213" s="392" t="s">
        <v>280</v>
      </c>
      <c r="C1213" s="392"/>
      <c r="D1213" s="393" t="s">
        <v>281</v>
      </c>
      <c r="E1213" s="393"/>
      <c r="F1213" s="393"/>
      <c r="G1213" s="393"/>
      <c r="H1213" s="393"/>
      <c r="I1213" s="393"/>
      <c r="J1213" s="393"/>
      <c r="K1213" s="90" t="s">
        <v>219</v>
      </c>
      <c r="L1213" s="91">
        <v>0.1</v>
      </c>
      <c r="M1213" s="91">
        <v>0.02</v>
      </c>
      <c r="N1213" s="92">
        <v>36.39</v>
      </c>
      <c r="O1213" s="92">
        <v>0.73</v>
      </c>
    </row>
    <row r="1214" spans="2:15" ht="12.75" customHeight="1">
      <c r="B1214" s="392" t="s">
        <v>217</v>
      </c>
      <c r="C1214" s="392"/>
      <c r="D1214" s="393" t="s">
        <v>218</v>
      </c>
      <c r="E1214" s="393"/>
      <c r="F1214" s="393"/>
      <c r="G1214" s="393"/>
      <c r="H1214" s="393"/>
      <c r="I1214" s="393"/>
      <c r="J1214" s="393"/>
      <c r="K1214" s="90" t="s">
        <v>219</v>
      </c>
      <c r="L1214" s="91">
        <v>1</v>
      </c>
      <c r="M1214" s="91">
        <v>0.2</v>
      </c>
      <c r="N1214" s="92">
        <v>22.490000000000002</v>
      </c>
      <c r="O1214" s="92">
        <v>4.5</v>
      </c>
    </row>
    <row r="1215" spans="2:15" ht="12.75" customHeight="1">
      <c r="B1215" s="392" t="s">
        <v>220</v>
      </c>
      <c r="C1215" s="392"/>
      <c r="D1215" s="393" t="s">
        <v>221</v>
      </c>
      <c r="E1215" s="393"/>
      <c r="F1215" s="393"/>
      <c r="G1215" s="393"/>
      <c r="H1215" s="393"/>
      <c r="I1215" s="393"/>
      <c r="J1215" s="393"/>
      <c r="K1215" s="90" t="s">
        <v>219</v>
      </c>
      <c r="L1215" s="91">
        <v>1</v>
      </c>
      <c r="M1215" s="91">
        <v>0.2</v>
      </c>
      <c r="N1215" s="92">
        <v>20.32</v>
      </c>
      <c r="O1215" s="92">
        <v>4.0600000000000005</v>
      </c>
    </row>
    <row r="1216" spans="2:15" ht="12.75" customHeight="1">
      <c r="B1216" s="46"/>
      <c r="C1216" s="46"/>
      <c r="D1216" s="46"/>
      <c r="E1216" s="46"/>
      <c r="F1216" s="46"/>
      <c r="G1216" s="46"/>
      <c r="H1216" s="46"/>
      <c r="I1216" s="46"/>
      <c r="J1216" s="46"/>
      <c r="K1216" s="46"/>
      <c r="L1216" s="46"/>
      <c r="M1216" s="46"/>
      <c r="N1216" s="46"/>
      <c r="O1216" s="93">
        <v>9.2900000000000009</v>
      </c>
    </row>
    <row r="1217" spans="2:15" ht="12.75" customHeight="1">
      <c r="B1217" s="46"/>
      <c r="C1217" s="46"/>
      <c r="D1217" s="391" t="s">
        <v>222</v>
      </c>
      <c r="E1217" s="391"/>
      <c r="F1217" s="391"/>
      <c r="G1217" s="391"/>
      <c r="H1217" s="391"/>
      <c r="I1217" s="391"/>
      <c r="J1217" s="391"/>
      <c r="K1217" s="46"/>
      <c r="L1217" s="46"/>
      <c r="M1217" s="46"/>
      <c r="N1217" s="46"/>
      <c r="O1217" s="46"/>
    </row>
    <row r="1218" spans="2:15" ht="12.75" customHeight="1">
      <c r="B1218" s="392" t="s">
        <v>772</v>
      </c>
      <c r="C1218" s="392"/>
      <c r="D1218" s="393" t="s">
        <v>773</v>
      </c>
      <c r="E1218" s="393"/>
      <c r="F1218" s="393"/>
      <c r="G1218" s="393"/>
      <c r="H1218" s="393"/>
      <c r="I1218" s="393"/>
      <c r="J1218" s="393"/>
      <c r="K1218" s="90" t="s">
        <v>242</v>
      </c>
      <c r="L1218" s="91">
        <v>1</v>
      </c>
      <c r="M1218" s="91">
        <v>0.2</v>
      </c>
      <c r="N1218" s="92">
        <v>20.03</v>
      </c>
      <c r="O1218" s="92">
        <v>4.01</v>
      </c>
    </row>
    <row r="1219" spans="2:15" ht="12.75" customHeight="1">
      <c r="B1219" s="392" t="s">
        <v>223</v>
      </c>
      <c r="C1219" s="392"/>
      <c r="D1219" s="393" t="s">
        <v>224</v>
      </c>
      <c r="E1219" s="393"/>
      <c r="F1219" s="393"/>
      <c r="G1219" s="393"/>
      <c r="H1219" s="393"/>
      <c r="I1219" s="393"/>
      <c r="J1219" s="393"/>
      <c r="K1219" s="90" t="s">
        <v>225</v>
      </c>
      <c r="L1219" s="46"/>
      <c r="M1219" s="91">
        <v>5</v>
      </c>
      <c r="N1219" s="92">
        <v>9.2900000000000009</v>
      </c>
      <c r="O1219" s="92">
        <v>0.46</v>
      </c>
    </row>
    <row r="1220" spans="2:15" ht="12.75" customHeight="1">
      <c r="B1220" s="392" t="s">
        <v>774</v>
      </c>
      <c r="C1220" s="392"/>
      <c r="D1220" s="393" t="s">
        <v>775</v>
      </c>
      <c r="E1220" s="393"/>
      <c r="F1220" s="393"/>
      <c r="G1220" s="393"/>
      <c r="H1220" s="393"/>
      <c r="I1220" s="393"/>
      <c r="J1220" s="393"/>
      <c r="K1220" s="90" t="s">
        <v>11</v>
      </c>
      <c r="L1220" s="46"/>
      <c r="M1220" s="91">
        <v>5.0000000000000001E-3</v>
      </c>
      <c r="N1220" s="92">
        <v>153.33000000000001</v>
      </c>
      <c r="O1220" s="92">
        <v>0.77</v>
      </c>
    </row>
    <row r="1221" spans="2:15" ht="12.75" customHeight="1">
      <c r="B1221" s="46"/>
      <c r="C1221" s="46"/>
      <c r="D1221" s="46"/>
      <c r="E1221" s="46"/>
      <c r="F1221" s="46"/>
      <c r="G1221" s="46"/>
      <c r="H1221" s="46"/>
      <c r="I1221" s="46"/>
      <c r="J1221" s="46"/>
      <c r="K1221" s="46"/>
      <c r="L1221" s="46"/>
      <c r="M1221" s="46"/>
      <c r="N1221" s="46"/>
      <c r="O1221" s="93">
        <v>5.24</v>
      </c>
    </row>
    <row r="1222" spans="2:15" ht="12.75" customHeight="1">
      <c r="B1222" s="46"/>
      <c r="C1222" s="46"/>
      <c r="D1222" s="46"/>
      <c r="E1222" s="46"/>
      <c r="F1222" s="46"/>
      <c r="G1222" s="46"/>
      <c r="H1222" s="46"/>
      <c r="I1222" s="46"/>
      <c r="J1222" s="46"/>
      <c r="K1222" s="46"/>
      <c r="L1222" s="46"/>
      <c r="M1222" s="46"/>
      <c r="N1222" s="46"/>
      <c r="O1222" s="46"/>
    </row>
    <row r="1223" spans="2:15" ht="12.75" customHeight="1">
      <c r="B1223" s="394" t="s">
        <v>203</v>
      </c>
      <c r="C1223" s="394"/>
      <c r="D1223" s="396" t="s">
        <v>776</v>
      </c>
      <c r="E1223" s="396"/>
      <c r="F1223" s="396"/>
      <c r="G1223" s="395" t="s">
        <v>692</v>
      </c>
      <c r="H1223" s="395"/>
      <c r="I1223" s="395"/>
      <c r="J1223" s="395"/>
      <c r="K1223" s="395"/>
      <c r="L1223" s="395"/>
      <c r="M1223" s="395"/>
      <c r="N1223" s="395"/>
      <c r="O1223" s="395"/>
    </row>
    <row r="1224" spans="2:15" ht="12.75" customHeight="1">
      <c r="B1224" s="392" t="s">
        <v>204</v>
      </c>
      <c r="C1224" s="392"/>
      <c r="D1224" s="396" t="s">
        <v>317</v>
      </c>
      <c r="E1224" s="396"/>
      <c r="F1224" s="85" t="s">
        <v>206</v>
      </c>
      <c r="G1224" s="86">
        <v>40</v>
      </c>
      <c r="H1224" s="85" t="s">
        <v>207</v>
      </c>
      <c r="I1224" s="397">
        <v>40</v>
      </c>
      <c r="J1224" s="397"/>
      <c r="K1224" s="398" t="s">
        <v>318</v>
      </c>
      <c r="L1224" s="398"/>
      <c r="M1224" s="398"/>
      <c r="N1224" s="398"/>
      <c r="O1224" s="87">
        <v>25.44</v>
      </c>
    </row>
    <row r="1225" spans="2:15" ht="12.75" customHeight="1">
      <c r="B1225" s="46"/>
      <c r="C1225" s="46"/>
      <c r="D1225" s="46"/>
      <c r="E1225" s="46"/>
      <c r="F1225" s="46"/>
      <c r="G1225" s="46"/>
      <c r="H1225" s="46"/>
      <c r="I1225" s="46"/>
      <c r="J1225" s="46"/>
      <c r="K1225" s="46"/>
      <c r="L1225" s="46"/>
      <c r="M1225" s="46"/>
      <c r="N1225" s="46"/>
      <c r="O1225" s="46"/>
    </row>
    <row r="1226" spans="2:15" ht="12.75" customHeight="1">
      <c r="B1226" s="396" t="s">
        <v>209</v>
      </c>
      <c r="C1226" s="396"/>
      <c r="D1226" s="396" t="s">
        <v>210</v>
      </c>
      <c r="E1226" s="396"/>
      <c r="F1226" s="396"/>
      <c r="G1226" s="396"/>
      <c r="H1226" s="396"/>
      <c r="I1226" s="396"/>
      <c r="J1226" s="396"/>
      <c r="K1226" s="88" t="s">
        <v>211</v>
      </c>
      <c r="L1226" s="89" t="s">
        <v>212</v>
      </c>
      <c r="M1226" s="89" t="s">
        <v>213</v>
      </c>
      <c r="N1226" s="89" t="s">
        <v>214</v>
      </c>
      <c r="O1226" s="89" t="s">
        <v>215</v>
      </c>
    </row>
    <row r="1227" spans="2:15" ht="12.75" customHeight="1">
      <c r="B1227" s="46"/>
      <c r="C1227" s="46"/>
      <c r="D1227" s="391" t="s">
        <v>216</v>
      </c>
      <c r="E1227" s="391"/>
      <c r="F1227" s="391"/>
      <c r="G1227" s="391"/>
      <c r="H1227" s="391"/>
      <c r="I1227" s="391"/>
      <c r="J1227" s="391"/>
      <c r="K1227" s="46"/>
      <c r="L1227" s="46"/>
      <c r="M1227" s="46"/>
      <c r="N1227" s="46"/>
      <c r="O1227" s="46"/>
    </row>
    <row r="1228" spans="2:15" ht="12.75" customHeight="1">
      <c r="B1228" s="392" t="s">
        <v>280</v>
      </c>
      <c r="C1228" s="392"/>
      <c r="D1228" s="393" t="s">
        <v>281</v>
      </c>
      <c r="E1228" s="393"/>
      <c r="F1228" s="393"/>
      <c r="G1228" s="393"/>
      <c r="H1228" s="393"/>
      <c r="I1228" s="393"/>
      <c r="J1228" s="393"/>
      <c r="K1228" s="90" t="s">
        <v>219</v>
      </c>
      <c r="L1228" s="91">
        <v>0.1</v>
      </c>
      <c r="M1228" s="91">
        <v>0.02</v>
      </c>
      <c r="N1228" s="92">
        <v>36.39</v>
      </c>
      <c r="O1228" s="92">
        <v>0.73</v>
      </c>
    </row>
    <row r="1229" spans="2:15" ht="12.75" customHeight="1">
      <c r="B1229" s="392" t="s">
        <v>342</v>
      </c>
      <c r="C1229" s="392"/>
      <c r="D1229" s="393" t="s">
        <v>343</v>
      </c>
      <c r="E1229" s="393"/>
      <c r="F1229" s="393"/>
      <c r="G1229" s="393"/>
      <c r="H1229" s="393"/>
      <c r="I1229" s="393"/>
      <c r="J1229" s="393"/>
      <c r="K1229" s="90" t="s">
        <v>219</v>
      </c>
      <c r="L1229" s="91">
        <v>1</v>
      </c>
      <c r="M1229" s="91">
        <v>0.2</v>
      </c>
      <c r="N1229" s="92">
        <v>28.52</v>
      </c>
      <c r="O1229" s="92">
        <v>5.7</v>
      </c>
    </row>
    <row r="1230" spans="2:15" ht="12.75" customHeight="1">
      <c r="B1230" s="392" t="s">
        <v>220</v>
      </c>
      <c r="C1230" s="392"/>
      <c r="D1230" s="393" t="s">
        <v>221</v>
      </c>
      <c r="E1230" s="393"/>
      <c r="F1230" s="393"/>
      <c r="G1230" s="393"/>
      <c r="H1230" s="393"/>
      <c r="I1230" s="393"/>
      <c r="J1230" s="393"/>
      <c r="K1230" s="90" t="s">
        <v>219</v>
      </c>
      <c r="L1230" s="91">
        <v>2</v>
      </c>
      <c r="M1230" s="91">
        <v>0.4</v>
      </c>
      <c r="N1230" s="92">
        <v>20.32</v>
      </c>
      <c r="O1230" s="92">
        <v>8.1300000000000008</v>
      </c>
    </row>
    <row r="1231" spans="2:15" ht="12.75" customHeight="1">
      <c r="B1231" s="46"/>
      <c r="C1231" s="46"/>
      <c r="D1231" s="46"/>
      <c r="E1231" s="46"/>
      <c r="F1231" s="46"/>
      <c r="G1231" s="46"/>
      <c r="H1231" s="46"/>
      <c r="I1231" s="46"/>
      <c r="J1231" s="46"/>
      <c r="K1231" s="46"/>
      <c r="L1231" s="46"/>
      <c r="M1231" s="46"/>
      <c r="N1231" s="46"/>
      <c r="O1231" s="93">
        <v>14.56</v>
      </c>
    </row>
    <row r="1232" spans="2:15" ht="12.75" customHeight="1">
      <c r="B1232" s="46"/>
      <c r="C1232" s="46"/>
      <c r="D1232" s="391" t="s">
        <v>231</v>
      </c>
      <c r="E1232" s="391"/>
      <c r="F1232" s="391"/>
      <c r="G1232" s="391"/>
      <c r="H1232" s="391"/>
      <c r="I1232" s="391"/>
      <c r="J1232" s="391"/>
      <c r="K1232" s="46"/>
      <c r="L1232" s="46"/>
      <c r="M1232" s="46"/>
      <c r="N1232" s="46"/>
      <c r="O1232" s="46"/>
    </row>
    <row r="1233" spans="2:15" ht="12.75" customHeight="1">
      <c r="B1233" s="392" t="s">
        <v>405</v>
      </c>
      <c r="C1233" s="392"/>
      <c r="D1233" s="393" t="s">
        <v>406</v>
      </c>
      <c r="E1233" s="393"/>
      <c r="F1233" s="393"/>
      <c r="G1233" s="393"/>
      <c r="H1233" s="393"/>
      <c r="I1233" s="393"/>
      <c r="J1233" s="393"/>
      <c r="K1233" s="90" t="s">
        <v>63</v>
      </c>
      <c r="L1233" s="46"/>
      <c r="M1233" s="91">
        <v>0.4</v>
      </c>
      <c r="N1233" s="92">
        <v>23.21</v>
      </c>
      <c r="O1233" s="92">
        <v>9.2799999999999994</v>
      </c>
    </row>
    <row r="1234" spans="2:15" ht="12.75" customHeight="1">
      <c r="B1234" s="392" t="s">
        <v>407</v>
      </c>
      <c r="C1234" s="392"/>
      <c r="D1234" s="393" t="s">
        <v>408</v>
      </c>
      <c r="E1234" s="393"/>
      <c r="F1234" s="393"/>
      <c r="G1234" s="393"/>
      <c r="H1234" s="393"/>
      <c r="I1234" s="393"/>
      <c r="J1234" s="393"/>
      <c r="K1234" s="90" t="s">
        <v>63</v>
      </c>
      <c r="L1234" s="46"/>
      <c r="M1234" s="91">
        <v>0.17500000000000002</v>
      </c>
      <c r="N1234" s="92">
        <v>4.9800000000000004</v>
      </c>
      <c r="O1234" s="92">
        <v>0.87</v>
      </c>
    </row>
    <row r="1235" spans="2:15" ht="12.75" customHeight="1">
      <c r="B1235" s="46"/>
      <c r="C1235" s="46"/>
      <c r="D1235" s="46"/>
      <c r="E1235" s="46"/>
      <c r="F1235" s="46"/>
      <c r="G1235" s="46"/>
      <c r="H1235" s="46"/>
      <c r="I1235" s="46"/>
      <c r="J1235" s="46"/>
      <c r="K1235" s="46"/>
      <c r="L1235" s="46"/>
      <c r="M1235" s="46"/>
      <c r="N1235" s="46"/>
      <c r="O1235" s="93">
        <v>10.15</v>
      </c>
    </row>
    <row r="1236" spans="2:15" ht="12.75" customHeight="1">
      <c r="B1236" s="46"/>
      <c r="C1236" s="46"/>
      <c r="D1236" s="391" t="s">
        <v>222</v>
      </c>
      <c r="E1236" s="391"/>
      <c r="F1236" s="391"/>
      <c r="G1236" s="391"/>
      <c r="H1236" s="391"/>
      <c r="I1236" s="391"/>
      <c r="J1236" s="391"/>
      <c r="K1236" s="46"/>
      <c r="L1236" s="46"/>
      <c r="M1236" s="46"/>
      <c r="N1236" s="46"/>
      <c r="O1236" s="46"/>
    </row>
    <row r="1237" spans="2:15" ht="12.75" customHeight="1">
      <c r="B1237" s="392" t="s">
        <v>223</v>
      </c>
      <c r="C1237" s="392"/>
      <c r="D1237" s="393" t="s">
        <v>224</v>
      </c>
      <c r="E1237" s="393"/>
      <c r="F1237" s="393"/>
      <c r="G1237" s="393"/>
      <c r="H1237" s="393"/>
      <c r="I1237" s="393"/>
      <c r="J1237" s="393"/>
      <c r="K1237" s="90" t="s">
        <v>225</v>
      </c>
      <c r="L1237" s="46"/>
      <c r="M1237" s="91">
        <v>5</v>
      </c>
      <c r="N1237" s="92">
        <v>14.56</v>
      </c>
      <c r="O1237" s="92">
        <v>0.73</v>
      </c>
    </row>
    <row r="1238" spans="2:15" ht="12.75" customHeight="1">
      <c r="B1238" s="46"/>
      <c r="C1238" s="46"/>
      <c r="D1238" s="46"/>
      <c r="E1238" s="46"/>
      <c r="F1238" s="46"/>
      <c r="G1238" s="46"/>
      <c r="H1238" s="46"/>
      <c r="I1238" s="46"/>
      <c r="J1238" s="46"/>
      <c r="K1238" s="46"/>
      <c r="L1238" s="46"/>
      <c r="M1238" s="46"/>
      <c r="N1238" s="46"/>
      <c r="O1238" s="93">
        <v>0.73</v>
      </c>
    </row>
    <row r="1239" spans="2:15" ht="12.75" customHeight="1">
      <c r="B1239" s="46"/>
      <c r="C1239" s="46"/>
      <c r="D1239" s="46"/>
      <c r="E1239" s="46"/>
      <c r="F1239" s="46"/>
      <c r="G1239" s="46"/>
      <c r="H1239" s="46"/>
      <c r="I1239" s="46"/>
      <c r="J1239" s="46"/>
      <c r="K1239" s="46"/>
      <c r="L1239" s="46"/>
      <c r="M1239" s="46"/>
      <c r="N1239" s="46"/>
      <c r="O1239" s="46"/>
    </row>
    <row r="1240" spans="2:15" ht="12.75" customHeight="1">
      <c r="B1240" s="394" t="s">
        <v>203</v>
      </c>
      <c r="C1240" s="394"/>
      <c r="D1240" s="396" t="s">
        <v>527</v>
      </c>
      <c r="E1240" s="396"/>
      <c r="F1240" s="396"/>
      <c r="G1240" s="395" t="s">
        <v>27</v>
      </c>
      <c r="H1240" s="395"/>
      <c r="I1240" s="395"/>
      <c r="J1240" s="395"/>
      <c r="K1240" s="395"/>
      <c r="L1240" s="395"/>
      <c r="M1240" s="395"/>
      <c r="N1240" s="395"/>
      <c r="O1240" s="395"/>
    </row>
    <row r="1241" spans="2:15" ht="12.75" customHeight="1">
      <c r="B1241" s="392" t="s">
        <v>204</v>
      </c>
      <c r="C1241" s="392"/>
      <c r="D1241" s="396" t="s">
        <v>305</v>
      </c>
      <c r="E1241" s="396"/>
      <c r="F1241" s="85" t="s">
        <v>206</v>
      </c>
      <c r="G1241" s="86">
        <v>0.8</v>
      </c>
      <c r="H1241" s="85" t="s">
        <v>207</v>
      </c>
      <c r="I1241" s="397">
        <v>0.8</v>
      </c>
      <c r="J1241" s="397"/>
      <c r="K1241" s="398" t="s">
        <v>306</v>
      </c>
      <c r="L1241" s="398"/>
      <c r="M1241" s="398"/>
      <c r="N1241" s="398"/>
      <c r="O1241" s="87">
        <v>10493.57</v>
      </c>
    </row>
    <row r="1242" spans="2:15" ht="12.75" customHeight="1">
      <c r="B1242" s="46"/>
      <c r="C1242" s="46"/>
      <c r="D1242" s="46"/>
      <c r="E1242" s="46"/>
      <c r="F1242" s="46"/>
      <c r="G1242" s="46"/>
      <c r="H1242" s="46"/>
      <c r="I1242" s="46"/>
      <c r="J1242" s="46"/>
      <c r="K1242" s="46"/>
      <c r="L1242" s="46"/>
      <c r="M1242" s="46"/>
      <c r="N1242" s="46"/>
      <c r="O1242" s="46"/>
    </row>
    <row r="1243" spans="2:15" ht="12.75" customHeight="1">
      <c r="B1243" s="396" t="s">
        <v>209</v>
      </c>
      <c r="C1243" s="396"/>
      <c r="D1243" s="396" t="s">
        <v>210</v>
      </c>
      <c r="E1243" s="396"/>
      <c r="F1243" s="396"/>
      <c r="G1243" s="396"/>
      <c r="H1243" s="396"/>
      <c r="I1243" s="396"/>
      <c r="J1243" s="396"/>
      <c r="K1243" s="88" t="s">
        <v>211</v>
      </c>
      <c r="L1243" s="89" t="s">
        <v>212</v>
      </c>
      <c r="M1243" s="89" t="s">
        <v>213</v>
      </c>
      <c r="N1243" s="89" t="s">
        <v>214</v>
      </c>
      <c r="O1243" s="89" t="s">
        <v>215</v>
      </c>
    </row>
    <row r="1244" spans="2:15" ht="12.75" customHeight="1">
      <c r="B1244" s="46"/>
      <c r="C1244" s="46"/>
      <c r="D1244" s="391" t="s">
        <v>216</v>
      </c>
      <c r="E1244" s="391"/>
      <c r="F1244" s="391"/>
      <c r="G1244" s="391"/>
      <c r="H1244" s="391"/>
      <c r="I1244" s="391"/>
      <c r="J1244" s="391"/>
      <c r="K1244" s="46"/>
      <c r="L1244" s="46"/>
      <c r="M1244" s="46"/>
      <c r="N1244" s="46"/>
      <c r="O1244" s="46"/>
    </row>
    <row r="1245" spans="2:15" ht="12.75" customHeight="1">
      <c r="B1245" s="392" t="s">
        <v>280</v>
      </c>
      <c r="C1245" s="392"/>
      <c r="D1245" s="393" t="s">
        <v>281</v>
      </c>
      <c r="E1245" s="393"/>
      <c r="F1245" s="393"/>
      <c r="G1245" s="393"/>
      <c r="H1245" s="393"/>
      <c r="I1245" s="393"/>
      <c r="J1245" s="393"/>
      <c r="K1245" s="90" t="s">
        <v>219</v>
      </c>
      <c r="L1245" s="91">
        <v>0.1</v>
      </c>
      <c r="M1245" s="91">
        <v>1</v>
      </c>
      <c r="N1245" s="92">
        <v>36.39</v>
      </c>
      <c r="O1245" s="92">
        <v>36.39</v>
      </c>
    </row>
    <row r="1246" spans="2:15" ht="12.75" customHeight="1">
      <c r="B1246" s="392" t="s">
        <v>220</v>
      </c>
      <c r="C1246" s="392"/>
      <c r="D1246" s="393" t="s">
        <v>221</v>
      </c>
      <c r="E1246" s="393"/>
      <c r="F1246" s="393"/>
      <c r="G1246" s="393"/>
      <c r="H1246" s="393"/>
      <c r="I1246" s="393"/>
      <c r="J1246" s="393"/>
      <c r="K1246" s="90" t="s">
        <v>219</v>
      </c>
      <c r="L1246" s="91">
        <v>2</v>
      </c>
      <c r="M1246" s="91">
        <v>20</v>
      </c>
      <c r="N1246" s="92">
        <v>20.32</v>
      </c>
      <c r="O1246" s="92">
        <v>406.40000000000003</v>
      </c>
    </row>
    <row r="1247" spans="2:15" ht="12.75" customHeight="1">
      <c r="B1247" s="46"/>
      <c r="C1247" s="46"/>
      <c r="D1247" s="46"/>
      <c r="E1247" s="46"/>
      <c r="F1247" s="46"/>
      <c r="G1247" s="46"/>
      <c r="H1247" s="46"/>
      <c r="I1247" s="46"/>
      <c r="J1247" s="46"/>
      <c r="K1247" s="46"/>
      <c r="L1247" s="46"/>
      <c r="M1247" s="46"/>
      <c r="N1247" s="46"/>
      <c r="O1247" s="93">
        <v>442.79</v>
      </c>
    </row>
    <row r="1248" spans="2:15" ht="12.75" customHeight="1">
      <c r="B1248" s="46"/>
      <c r="C1248" s="46"/>
      <c r="D1248" s="391" t="s">
        <v>222</v>
      </c>
      <c r="E1248" s="391"/>
      <c r="F1248" s="391"/>
      <c r="G1248" s="391"/>
      <c r="H1248" s="391"/>
      <c r="I1248" s="391"/>
      <c r="J1248" s="391"/>
      <c r="K1248" s="46"/>
      <c r="L1248" s="46"/>
      <c r="M1248" s="46"/>
      <c r="N1248" s="46"/>
      <c r="O1248" s="46"/>
    </row>
    <row r="1249" spans="2:15" ht="12.75" customHeight="1">
      <c r="B1249" s="392" t="s">
        <v>284</v>
      </c>
      <c r="C1249" s="392"/>
      <c r="D1249" s="393" t="s">
        <v>285</v>
      </c>
      <c r="E1249" s="393"/>
      <c r="F1249" s="393"/>
      <c r="G1249" s="393"/>
      <c r="H1249" s="393"/>
      <c r="I1249" s="393"/>
      <c r="J1249" s="393"/>
      <c r="K1249" s="90" t="s">
        <v>242</v>
      </c>
      <c r="L1249" s="91">
        <v>1</v>
      </c>
      <c r="M1249" s="91">
        <v>10</v>
      </c>
      <c r="N1249" s="92">
        <v>400.33</v>
      </c>
      <c r="O1249" s="92">
        <v>4003.3</v>
      </c>
    </row>
    <row r="1250" spans="2:15" ht="12.75" customHeight="1">
      <c r="B1250" s="392" t="s">
        <v>296</v>
      </c>
      <c r="C1250" s="392"/>
      <c r="D1250" s="393" t="s">
        <v>297</v>
      </c>
      <c r="E1250" s="393"/>
      <c r="F1250" s="393"/>
      <c r="G1250" s="393"/>
      <c r="H1250" s="393"/>
      <c r="I1250" s="393"/>
      <c r="J1250" s="393"/>
      <c r="K1250" s="90" t="s">
        <v>242</v>
      </c>
      <c r="L1250" s="91">
        <v>1</v>
      </c>
      <c r="M1250" s="91">
        <v>10</v>
      </c>
      <c r="N1250" s="92">
        <v>542.28</v>
      </c>
      <c r="O1250" s="92">
        <v>5422.8</v>
      </c>
    </row>
    <row r="1251" spans="2:15" ht="12.75" customHeight="1">
      <c r="B1251" s="392" t="s">
        <v>307</v>
      </c>
      <c r="C1251" s="392"/>
      <c r="D1251" s="393" t="s">
        <v>308</v>
      </c>
      <c r="E1251" s="393"/>
      <c r="F1251" s="393"/>
      <c r="G1251" s="393"/>
      <c r="H1251" s="393"/>
      <c r="I1251" s="393"/>
      <c r="J1251" s="393"/>
      <c r="K1251" s="90" t="s">
        <v>242</v>
      </c>
      <c r="L1251" s="91">
        <v>2</v>
      </c>
      <c r="M1251" s="91">
        <v>20</v>
      </c>
      <c r="N1251" s="92">
        <v>30.57</v>
      </c>
      <c r="O1251" s="92">
        <v>611.4</v>
      </c>
    </row>
    <row r="1252" spans="2:15" ht="12.75" customHeight="1">
      <c r="B1252" s="392" t="s">
        <v>223</v>
      </c>
      <c r="C1252" s="392"/>
      <c r="D1252" s="393" t="s">
        <v>224</v>
      </c>
      <c r="E1252" s="393"/>
      <c r="F1252" s="393"/>
      <c r="G1252" s="393"/>
      <c r="H1252" s="393"/>
      <c r="I1252" s="393"/>
      <c r="J1252" s="393"/>
      <c r="K1252" s="90" t="s">
        <v>225</v>
      </c>
      <c r="L1252" s="46"/>
      <c r="M1252" s="91">
        <v>3</v>
      </c>
      <c r="N1252" s="92">
        <v>442.79</v>
      </c>
      <c r="O1252" s="92">
        <v>13.280000000000001</v>
      </c>
    </row>
    <row r="1253" spans="2:15" ht="12.75" customHeight="1">
      <c r="B1253" s="46"/>
      <c r="C1253" s="46"/>
      <c r="D1253" s="46"/>
      <c r="E1253" s="46"/>
      <c r="F1253" s="46"/>
      <c r="G1253" s="46"/>
      <c r="H1253" s="46"/>
      <c r="I1253" s="46"/>
      <c r="J1253" s="46"/>
      <c r="K1253" s="46"/>
      <c r="L1253" s="46"/>
      <c r="M1253" s="46"/>
      <c r="N1253" s="46"/>
      <c r="O1253" s="93">
        <v>10050.780000000001</v>
      </c>
    </row>
    <row r="1254" spans="2:15" ht="12.75" customHeight="1">
      <c r="B1254" s="394" t="s">
        <v>203</v>
      </c>
      <c r="C1254" s="394"/>
      <c r="D1254" s="396" t="s">
        <v>528</v>
      </c>
      <c r="E1254" s="396"/>
      <c r="F1254" s="396"/>
      <c r="G1254" s="395" t="s">
        <v>29</v>
      </c>
      <c r="H1254" s="395"/>
      <c r="I1254" s="395"/>
      <c r="J1254" s="395"/>
      <c r="K1254" s="395"/>
      <c r="L1254" s="395"/>
      <c r="M1254" s="395"/>
      <c r="N1254" s="395"/>
      <c r="O1254" s="395"/>
    </row>
    <row r="1255" spans="2:15" ht="12.75" customHeight="1">
      <c r="B1255" s="392" t="s">
        <v>204</v>
      </c>
      <c r="C1255" s="392"/>
      <c r="D1255" s="396" t="s">
        <v>294</v>
      </c>
      <c r="E1255" s="396"/>
      <c r="F1255" s="85" t="s">
        <v>206</v>
      </c>
      <c r="G1255" s="86">
        <v>800</v>
      </c>
      <c r="H1255" s="85" t="s">
        <v>207</v>
      </c>
      <c r="I1255" s="397">
        <v>800</v>
      </c>
      <c r="J1255" s="397"/>
      <c r="K1255" s="398" t="s">
        <v>295</v>
      </c>
      <c r="L1255" s="398"/>
      <c r="M1255" s="398"/>
      <c r="N1255" s="398"/>
      <c r="O1255" s="87">
        <v>7.22</v>
      </c>
    </row>
    <row r="1256" spans="2:15" ht="12.75" customHeight="1">
      <c r="B1256" s="46"/>
      <c r="C1256" s="46"/>
      <c r="D1256" s="46"/>
      <c r="E1256" s="46"/>
      <c r="F1256" s="46"/>
      <c r="G1256" s="46"/>
      <c r="H1256" s="46"/>
      <c r="I1256" s="46"/>
      <c r="J1256" s="46"/>
      <c r="K1256" s="46"/>
      <c r="L1256" s="46"/>
      <c r="M1256" s="46"/>
      <c r="N1256" s="46"/>
      <c r="O1256" s="46"/>
    </row>
    <row r="1257" spans="2:15" ht="12.75" customHeight="1">
      <c r="B1257" s="396" t="s">
        <v>209</v>
      </c>
      <c r="C1257" s="396"/>
      <c r="D1257" s="396" t="s">
        <v>210</v>
      </c>
      <c r="E1257" s="396"/>
      <c r="F1257" s="396"/>
      <c r="G1257" s="396"/>
      <c r="H1257" s="396"/>
      <c r="I1257" s="396"/>
      <c r="J1257" s="396"/>
      <c r="K1257" s="88" t="s">
        <v>211</v>
      </c>
      <c r="L1257" s="89" t="s">
        <v>212</v>
      </c>
      <c r="M1257" s="89" t="s">
        <v>213</v>
      </c>
      <c r="N1257" s="89" t="s">
        <v>214</v>
      </c>
      <c r="O1257" s="89" t="s">
        <v>215</v>
      </c>
    </row>
    <row r="1258" spans="2:15" ht="12.75" customHeight="1">
      <c r="B1258" s="46"/>
      <c r="C1258" s="46"/>
      <c r="D1258" s="391" t="s">
        <v>216</v>
      </c>
      <c r="E1258" s="391"/>
      <c r="F1258" s="391"/>
      <c r="G1258" s="391"/>
      <c r="H1258" s="391"/>
      <c r="I1258" s="391"/>
      <c r="J1258" s="391"/>
      <c r="K1258" s="46"/>
      <c r="L1258" s="46"/>
      <c r="M1258" s="46"/>
      <c r="N1258" s="46"/>
      <c r="O1258" s="46"/>
    </row>
    <row r="1259" spans="2:15" ht="12.75" customHeight="1">
      <c r="B1259" s="392" t="s">
        <v>280</v>
      </c>
      <c r="C1259" s="392"/>
      <c r="D1259" s="393" t="s">
        <v>281</v>
      </c>
      <c r="E1259" s="393"/>
      <c r="F1259" s="393"/>
      <c r="G1259" s="393"/>
      <c r="H1259" s="393"/>
      <c r="I1259" s="393"/>
      <c r="J1259" s="393"/>
      <c r="K1259" s="90" t="s">
        <v>219</v>
      </c>
      <c r="L1259" s="91">
        <v>0.5</v>
      </c>
      <c r="M1259" s="91">
        <v>5.0000000000000001E-3</v>
      </c>
      <c r="N1259" s="92">
        <v>36.39</v>
      </c>
      <c r="O1259" s="92">
        <v>0.18</v>
      </c>
    </row>
    <row r="1260" spans="2:15" ht="12.75" customHeight="1">
      <c r="B1260" s="392" t="s">
        <v>220</v>
      </c>
      <c r="C1260" s="392"/>
      <c r="D1260" s="393" t="s">
        <v>221</v>
      </c>
      <c r="E1260" s="393"/>
      <c r="F1260" s="393"/>
      <c r="G1260" s="393"/>
      <c r="H1260" s="393"/>
      <c r="I1260" s="393"/>
      <c r="J1260" s="393"/>
      <c r="K1260" s="90" t="s">
        <v>219</v>
      </c>
      <c r="L1260" s="91">
        <v>1</v>
      </c>
      <c r="M1260" s="91">
        <v>0.01</v>
      </c>
      <c r="N1260" s="92">
        <v>20.32</v>
      </c>
      <c r="O1260" s="92">
        <v>0.2</v>
      </c>
    </row>
    <row r="1261" spans="2:15" ht="12.75" customHeight="1">
      <c r="B1261" s="46"/>
      <c r="C1261" s="46"/>
      <c r="D1261" s="46"/>
      <c r="E1261" s="46"/>
      <c r="F1261" s="46"/>
      <c r="G1261" s="46"/>
      <c r="H1261" s="46"/>
      <c r="I1261" s="46"/>
      <c r="J1261" s="46"/>
      <c r="K1261" s="46"/>
      <c r="L1261" s="46"/>
      <c r="M1261" s="46"/>
      <c r="N1261" s="46"/>
      <c r="O1261" s="93">
        <v>0.38</v>
      </c>
    </row>
    <row r="1262" spans="2:15" ht="12.75" customHeight="1">
      <c r="B1262" s="46"/>
      <c r="C1262" s="46"/>
      <c r="D1262" s="391" t="s">
        <v>222</v>
      </c>
      <c r="E1262" s="391"/>
      <c r="F1262" s="391"/>
      <c r="G1262" s="391"/>
      <c r="H1262" s="391"/>
      <c r="I1262" s="391"/>
      <c r="J1262" s="391"/>
      <c r="K1262" s="46"/>
      <c r="L1262" s="46"/>
      <c r="M1262" s="46"/>
      <c r="N1262" s="46"/>
      <c r="O1262" s="46"/>
    </row>
    <row r="1263" spans="2:15" ht="12.75" customHeight="1">
      <c r="B1263" s="392" t="s">
        <v>309</v>
      </c>
      <c r="C1263" s="392"/>
      <c r="D1263" s="393" t="s">
        <v>310</v>
      </c>
      <c r="E1263" s="393"/>
      <c r="F1263" s="393"/>
      <c r="G1263" s="393"/>
      <c r="H1263" s="393"/>
      <c r="I1263" s="393"/>
      <c r="J1263" s="393"/>
      <c r="K1263" s="90" t="s">
        <v>242</v>
      </c>
      <c r="L1263" s="91">
        <v>0.5</v>
      </c>
      <c r="M1263" s="91">
        <v>5.0000000000000001E-3</v>
      </c>
      <c r="N1263" s="92">
        <v>24.93</v>
      </c>
      <c r="O1263" s="92">
        <v>0.12</v>
      </c>
    </row>
    <row r="1264" spans="2:15" ht="12.75" customHeight="1">
      <c r="B1264" s="392" t="s">
        <v>284</v>
      </c>
      <c r="C1264" s="392"/>
      <c r="D1264" s="393" t="s">
        <v>285</v>
      </c>
      <c r="E1264" s="393"/>
      <c r="F1264" s="393"/>
      <c r="G1264" s="393"/>
      <c r="H1264" s="393"/>
      <c r="I1264" s="393"/>
      <c r="J1264" s="393"/>
      <c r="K1264" s="90" t="s">
        <v>242</v>
      </c>
      <c r="L1264" s="91">
        <v>1</v>
      </c>
      <c r="M1264" s="91">
        <v>0.01</v>
      </c>
      <c r="N1264" s="92">
        <v>400.33</v>
      </c>
      <c r="O1264" s="92">
        <v>4</v>
      </c>
    </row>
    <row r="1265" spans="2:15" ht="12.75" customHeight="1">
      <c r="B1265" s="392" t="s">
        <v>296</v>
      </c>
      <c r="C1265" s="392"/>
      <c r="D1265" s="393" t="s">
        <v>297</v>
      </c>
      <c r="E1265" s="393"/>
      <c r="F1265" s="393"/>
      <c r="G1265" s="393"/>
      <c r="H1265" s="393"/>
      <c r="I1265" s="393"/>
      <c r="J1265" s="393"/>
      <c r="K1265" s="90" t="s">
        <v>242</v>
      </c>
      <c r="L1265" s="91">
        <v>0.5</v>
      </c>
      <c r="M1265" s="91">
        <v>5.0000000000000001E-3</v>
      </c>
      <c r="N1265" s="92">
        <v>542.28</v>
      </c>
      <c r="O1265" s="92">
        <v>2.71</v>
      </c>
    </row>
    <row r="1266" spans="2:15" ht="12.75" customHeight="1">
      <c r="B1266" s="392" t="s">
        <v>223</v>
      </c>
      <c r="C1266" s="392"/>
      <c r="D1266" s="393" t="s">
        <v>224</v>
      </c>
      <c r="E1266" s="393"/>
      <c r="F1266" s="393"/>
      <c r="G1266" s="393"/>
      <c r="H1266" s="393"/>
      <c r="I1266" s="393"/>
      <c r="J1266" s="393"/>
      <c r="K1266" s="90" t="s">
        <v>225</v>
      </c>
      <c r="L1266" s="46"/>
      <c r="M1266" s="91">
        <v>3</v>
      </c>
      <c r="N1266" s="92">
        <v>0.38</v>
      </c>
      <c r="O1266" s="92">
        <v>0.01</v>
      </c>
    </row>
    <row r="1267" spans="2:15" ht="12.75" customHeight="1">
      <c r="B1267" s="46"/>
      <c r="C1267" s="46"/>
      <c r="D1267" s="46"/>
      <c r="E1267" s="46"/>
      <c r="F1267" s="46"/>
      <c r="G1267" s="46"/>
      <c r="H1267" s="46"/>
      <c r="I1267" s="46"/>
      <c r="J1267" s="46"/>
      <c r="K1267" s="46"/>
      <c r="L1267" s="46"/>
      <c r="M1267" s="46"/>
      <c r="N1267" s="46"/>
      <c r="O1267" s="93">
        <v>6.84</v>
      </c>
    </row>
    <row r="1268" spans="2:15" ht="12.75" customHeight="1">
      <c r="B1268" s="46"/>
      <c r="C1268" s="46"/>
      <c r="D1268" s="46"/>
      <c r="E1268" s="46"/>
      <c r="F1268" s="46"/>
      <c r="G1268" s="46"/>
      <c r="H1268" s="46"/>
      <c r="I1268" s="46"/>
      <c r="J1268" s="46"/>
      <c r="K1268" s="46"/>
      <c r="L1268" s="46"/>
      <c r="M1268" s="46"/>
      <c r="N1268" s="46"/>
      <c r="O1268" s="46"/>
    </row>
    <row r="1269" spans="2:15" ht="12.75" customHeight="1">
      <c r="B1269" s="394" t="s">
        <v>203</v>
      </c>
      <c r="C1269" s="394"/>
      <c r="D1269" s="396" t="s">
        <v>529</v>
      </c>
      <c r="E1269" s="396"/>
      <c r="F1269" s="396"/>
      <c r="G1269" s="395" t="s">
        <v>30</v>
      </c>
      <c r="H1269" s="395"/>
      <c r="I1269" s="395"/>
      <c r="J1269" s="395"/>
      <c r="K1269" s="395"/>
      <c r="L1269" s="395"/>
      <c r="M1269" s="395"/>
      <c r="N1269" s="395"/>
      <c r="O1269" s="395"/>
    </row>
    <row r="1270" spans="2:15" ht="12.75" customHeight="1">
      <c r="B1270" s="392" t="s">
        <v>204</v>
      </c>
      <c r="C1270" s="392"/>
      <c r="D1270" s="396" t="s">
        <v>294</v>
      </c>
      <c r="E1270" s="396"/>
      <c r="F1270" s="85" t="s">
        <v>206</v>
      </c>
      <c r="G1270" s="86">
        <v>222.22220000000002</v>
      </c>
      <c r="H1270" s="85" t="s">
        <v>207</v>
      </c>
      <c r="I1270" s="397">
        <v>222.22220000000002</v>
      </c>
      <c r="J1270" s="397"/>
      <c r="K1270" s="398" t="s">
        <v>295</v>
      </c>
      <c r="L1270" s="398"/>
      <c r="M1270" s="398"/>
      <c r="N1270" s="398"/>
      <c r="O1270" s="87">
        <v>17.830000000000002</v>
      </c>
    </row>
    <row r="1271" spans="2:15" ht="12.75" customHeight="1">
      <c r="B1271" s="46"/>
      <c r="C1271" s="46"/>
      <c r="D1271" s="46"/>
      <c r="E1271" s="46"/>
      <c r="F1271" s="46"/>
      <c r="G1271" s="46"/>
      <c r="H1271" s="46"/>
      <c r="I1271" s="46"/>
      <c r="J1271" s="46"/>
      <c r="K1271" s="46"/>
      <c r="L1271" s="46"/>
      <c r="M1271" s="46"/>
      <c r="N1271" s="46"/>
      <c r="O1271" s="46"/>
    </row>
    <row r="1272" spans="2:15" ht="12.75" customHeight="1">
      <c r="B1272" s="396" t="s">
        <v>209</v>
      </c>
      <c r="C1272" s="396"/>
      <c r="D1272" s="396" t="s">
        <v>210</v>
      </c>
      <c r="E1272" s="396"/>
      <c r="F1272" s="396"/>
      <c r="G1272" s="396"/>
      <c r="H1272" s="396"/>
      <c r="I1272" s="396"/>
      <c r="J1272" s="396"/>
      <c r="K1272" s="88" t="s">
        <v>211</v>
      </c>
      <c r="L1272" s="89" t="s">
        <v>212</v>
      </c>
      <c r="M1272" s="89" t="s">
        <v>213</v>
      </c>
      <c r="N1272" s="89" t="s">
        <v>214</v>
      </c>
      <c r="O1272" s="89" t="s">
        <v>215</v>
      </c>
    </row>
    <row r="1273" spans="2:15" ht="12.75" customHeight="1">
      <c r="B1273" s="46"/>
      <c r="C1273" s="46"/>
      <c r="D1273" s="391" t="s">
        <v>216</v>
      </c>
      <c r="E1273" s="391"/>
      <c r="F1273" s="391"/>
      <c r="G1273" s="391"/>
      <c r="H1273" s="391"/>
      <c r="I1273" s="391"/>
      <c r="J1273" s="391"/>
      <c r="K1273" s="46"/>
      <c r="L1273" s="46"/>
      <c r="M1273" s="46"/>
      <c r="N1273" s="46"/>
      <c r="O1273" s="46"/>
    </row>
    <row r="1274" spans="2:15" ht="12.75" customHeight="1">
      <c r="B1274" s="392" t="s">
        <v>280</v>
      </c>
      <c r="C1274" s="392"/>
      <c r="D1274" s="393" t="s">
        <v>281</v>
      </c>
      <c r="E1274" s="393"/>
      <c r="F1274" s="393"/>
      <c r="G1274" s="393"/>
      <c r="H1274" s="393"/>
      <c r="I1274" s="393"/>
      <c r="J1274" s="393"/>
      <c r="K1274" s="90" t="s">
        <v>219</v>
      </c>
      <c r="L1274" s="91">
        <v>0.1</v>
      </c>
      <c r="M1274" s="91">
        <v>3.5999999999999999E-3</v>
      </c>
      <c r="N1274" s="92">
        <v>36.39</v>
      </c>
      <c r="O1274" s="92">
        <v>0.13</v>
      </c>
    </row>
    <row r="1275" spans="2:15" ht="12.75" customHeight="1">
      <c r="B1275" s="392" t="s">
        <v>220</v>
      </c>
      <c r="C1275" s="392"/>
      <c r="D1275" s="393" t="s">
        <v>221</v>
      </c>
      <c r="E1275" s="393"/>
      <c r="F1275" s="393"/>
      <c r="G1275" s="393"/>
      <c r="H1275" s="393"/>
      <c r="I1275" s="393"/>
      <c r="J1275" s="393"/>
      <c r="K1275" s="90" t="s">
        <v>219</v>
      </c>
      <c r="L1275" s="91">
        <v>1</v>
      </c>
      <c r="M1275" s="91">
        <v>3.6000000000000004E-2</v>
      </c>
      <c r="N1275" s="92">
        <v>20.32</v>
      </c>
      <c r="O1275" s="92">
        <v>0.73</v>
      </c>
    </row>
    <row r="1276" spans="2:15" ht="12.75" customHeight="1">
      <c r="B1276" s="46"/>
      <c r="C1276" s="46"/>
      <c r="D1276" s="46"/>
      <c r="E1276" s="46"/>
      <c r="F1276" s="46"/>
      <c r="G1276" s="46"/>
      <c r="H1276" s="46"/>
      <c r="I1276" s="46"/>
      <c r="J1276" s="46"/>
      <c r="K1276" s="46"/>
      <c r="L1276" s="46"/>
      <c r="M1276" s="46"/>
      <c r="N1276" s="46"/>
      <c r="O1276" s="93">
        <v>0.86</v>
      </c>
    </row>
    <row r="1277" spans="2:15" ht="12.75" customHeight="1">
      <c r="B1277" s="46"/>
      <c r="C1277" s="46"/>
      <c r="D1277" s="391" t="s">
        <v>222</v>
      </c>
      <c r="E1277" s="391"/>
      <c r="F1277" s="391"/>
      <c r="G1277" s="391"/>
      <c r="H1277" s="391"/>
      <c r="I1277" s="391"/>
      <c r="J1277" s="391"/>
      <c r="K1277" s="46"/>
      <c r="L1277" s="46"/>
      <c r="M1277" s="46"/>
      <c r="N1277" s="46"/>
      <c r="O1277" s="46"/>
    </row>
    <row r="1278" spans="2:15" ht="12.75" customHeight="1">
      <c r="B1278" s="392" t="s">
        <v>309</v>
      </c>
      <c r="C1278" s="392"/>
      <c r="D1278" s="393" t="s">
        <v>310</v>
      </c>
      <c r="E1278" s="393"/>
      <c r="F1278" s="393"/>
      <c r="G1278" s="393"/>
      <c r="H1278" s="393"/>
      <c r="I1278" s="393"/>
      <c r="J1278" s="393"/>
      <c r="K1278" s="90" t="s">
        <v>242</v>
      </c>
      <c r="L1278" s="91">
        <v>0.5</v>
      </c>
      <c r="M1278" s="91">
        <v>1.8000000000000002E-2</v>
      </c>
      <c r="N1278" s="92">
        <v>24.93</v>
      </c>
      <c r="O1278" s="92">
        <v>0.45</v>
      </c>
    </row>
    <row r="1279" spans="2:15" ht="12.75" customHeight="1">
      <c r="B1279" s="392" t="s">
        <v>284</v>
      </c>
      <c r="C1279" s="392"/>
      <c r="D1279" s="393" t="s">
        <v>285</v>
      </c>
      <c r="E1279" s="393"/>
      <c r="F1279" s="393"/>
      <c r="G1279" s="393"/>
      <c r="H1279" s="393"/>
      <c r="I1279" s="393"/>
      <c r="J1279" s="393"/>
      <c r="K1279" s="90" t="s">
        <v>242</v>
      </c>
      <c r="L1279" s="91">
        <v>1</v>
      </c>
      <c r="M1279" s="91">
        <v>3.6000000000000004E-2</v>
      </c>
      <c r="N1279" s="92">
        <v>400.33</v>
      </c>
      <c r="O1279" s="92">
        <v>14.41</v>
      </c>
    </row>
    <row r="1280" spans="2:15" ht="12.75" customHeight="1">
      <c r="B1280" s="392" t="s">
        <v>223</v>
      </c>
      <c r="C1280" s="392"/>
      <c r="D1280" s="393" t="s">
        <v>224</v>
      </c>
      <c r="E1280" s="393"/>
      <c r="F1280" s="393"/>
      <c r="G1280" s="393"/>
      <c r="H1280" s="393"/>
      <c r="I1280" s="393"/>
      <c r="J1280" s="393"/>
      <c r="K1280" s="90" t="s">
        <v>225</v>
      </c>
      <c r="L1280" s="46"/>
      <c r="M1280" s="91">
        <v>3</v>
      </c>
      <c r="N1280" s="92">
        <v>0.86</v>
      </c>
      <c r="O1280" s="92">
        <v>0.03</v>
      </c>
    </row>
    <row r="1281" spans="2:15" ht="12.75" customHeight="1">
      <c r="B1281" s="392" t="s">
        <v>311</v>
      </c>
      <c r="C1281" s="392"/>
      <c r="D1281" s="393" t="s">
        <v>312</v>
      </c>
      <c r="E1281" s="393"/>
      <c r="F1281" s="393"/>
      <c r="G1281" s="393"/>
      <c r="H1281" s="393"/>
      <c r="I1281" s="393"/>
      <c r="J1281" s="393"/>
      <c r="K1281" s="90" t="s">
        <v>242</v>
      </c>
      <c r="L1281" s="91">
        <v>1</v>
      </c>
      <c r="M1281" s="91">
        <v>3.6000000000000004E-2</v>
      </c>
      <c r="N1281" s="92">
        <v>57.82</v>
      </c>
      <c r="O1281" s="92">
        <v>2.08</v>
      </c>
    </row>
    <row r="1282" spans="2:15" ht="12.75" customHeight="1">
      <c r="B1282" s="46"/>
      <c r="C1282" s="46"/>
      <c r="D1282" s="46"/>
      <c r="E1282" s="46"/>
      <c r="F1282" s="46"/>
      <c r="G1282" s="46"/>
      <c r="H1282" s="46"/>
      <c r="I1282" s="46"/>
      <c r="J1282" s="46"/>
      <c r="K1282" s="46"/>
      <c r="L1282" s="46"/>
      <c r="M1282" s="46"/>
      <c r="N1282" s="46"/>
      <c r="O1282" s="93">
        <v>16.97</v>
      </c>
    </row>
    <row r="1283" spans="2:15" ht="12.75" customHeight="1">
      <c r="B1283" s="46"/>
      <c r="C1283" s="46"/>
      <c r="D1283" s="46"/>
      <c r="E1283" s="46"/>
      <c r="F1283" s="46"/>
      <c r="G1283" s="46"/>
      <c r="H1283" s="46"/>
      <c r="I1283" s="46"/>
      <c r="J1283" s="46"/>
      <c r="K1283" s="46"/>
      <c r="L1283" s="46"/>
      <c r="M1283" s="46"/>
      <c r="N1283" s="46"/>
      <c r="O1283" s="46"/>
    </row>
    <row r="1284" spans="2:15" ht="12.75" customHeight="1">
      <c r="B1284" s="394" t="s">
        <v>203</v>
      </c>
      <c r="C1284" s="394"/>
      <c r="D1284" s="396" t="s">
        <v>530</v>
      </c>
      <c r="E1284" s="396"/>
      <c r="F1284" s="396"/>
      <c r="G1284" s="395" t="s">
        <v>713</v>
      </c>
      <c r="H1284" s="395"/>
      <c r="I1284" s="395"/>
      <c r="J1284" s="395"/>
      <c r="K1284" s="395"/>
      <c r="L1284" s="395"/>
      <c r="M1284" s="395"/>
      <c r="N1284" s="395"/>
      <c r="O1284" s="395"/>
    </row>
    <row r="1285" spans="2:15" ht="12.75" customHeight="1">
      <c r="B1285" s="392" t="s">
        <v>204</v>
      </c>
      <c r="C1285" s="392"/>
      <c r="D1285" s="396" t="s">
        <v>294</v>
      </c>
      <c r="E1285" s="396"/>
      <c r="F1285" s="85" t="s">
        <v>206</v>
      </c>
      <c r="G1285" s="86">
        <v>35</v>
      </c>
      <c r="H1285" s="85" t="s">
        <v>207</v>
      </c>
      <c r="I1285" s="397">
        <v>35</v>
      </c>
      <c r="J1285" s="397"/>
      <c r="K1285" s="398" t="s">
        <v>295</v>
      </c>
      <c r="L1285" s="398"/>
      <c r="M1285" s="398"/>
      <c r="N1285" s="398"/>
      <c r="O1285" s="87">
        <v>113.23</v>
      </c>
    </row>
    <row r="1286" spans="2:15" ht="12.75" customHeight="1">
      <c r="B1286" s="46"/>
      <c r="C1286" s="46"/>
      <c r="D1286" s="46"/>
      <c r="E1286" s="46"/>
      <c r="F1286" s="46"/>
      <c r="G1286" s="46"/>
      <c r="H1286" s="46"/>
      <c r="I1286" s="46"/>
      <c r="J1286" s="46"/>
      <c r="K1286" s="46"/>
      <c r="L1286" s="46"/>
      <c r="M1286" s="46"/>
      <c r="N1286" s="46"/>
      <c r="O1286" s="46"/>
    </row>
    <row r="1287" spans="2:15" ht="12.75" customHeight="1">
      <c r="B1287" s="396" t="s">
        <v>209</v>
      </c>
      <c r="C1287" s="396"/>
      <c r="D1287" s="396" t="s">
        <v>210</v>
      </c>
      <c r="E1287" s="396"/>
      <c r="F1287" s="396"/>
      <c r="G1287" s="396"/>
      <c r="H1287" s="396"/>
      <c r="I1287" s="396"/>
      <c r="J1287" s="396"/>
      <c r="K1287" s="88" t="s">
        <v>211</v>
      </c>
      <c r="L1287" s="89" t="s">
        <v>212</v>
      </c>
      <c r="M1287" s="89" t="s">
        <v>213</v>
      </c>
      <c r="N1287" s="89" t="s">
        <v>214</v>
      </c>
      <c r="O1287" s="89" t="s">
        <v>215</v>
      </c>
    </row>
    <row r="1288" spans="2:15" ht="12.75" customHeight="1">
      <c r="B1288" s="46"/>
      <c r="C1288" s="46"/>
      <c r="D1288" s="391" t="s">
        <v>216</v>
      </c>
      <c r="E1288" s="391"/>
      <c r="F1288" s="391"/>
      <c r="G1288" s="391"/>
      <c r="H1288" s="391"/>
      <c r="I1288" s="391"/>
      <c r="J1288" s="391"/>
      <c r="K1288" s="46"/>
      <c r="L1288" s="46"/>
      <c r="M1288" s="46"/>
      <c r="N1288" s="46"/>
      <c r="O1288" s="46"/>
    </row>
    <row r="1289" spans="2:15" ht="12.75" customHeight="1">
      <c r="B1289" s="392" t="s">
        <v>280</v>
      </c>
      <c r="C1289" s="392"/>
      <c r="D1289" s="393" t="s">
        <v>281</v>
      </c>
      <c r="E1289" s="393"/>
      <c r="F1289" s="393"/>
      <c r="G1289" s="393"/>
      <c r="H1289" s="393"/>
      <c r="I1289" s="393"/>
      <c r="J1289" s="393"/>
      <c r="K1289" s="90" t="s">
        <v>219</v>
      </c>
      <c r="L1289" s="91">
        <v>0.1</v>
      </c>
      <c r="M1289" s="91">
        <v>2.29E-2</v>
      </c>
      <c r="N1289" s="92">
        <v>36.39</v>
      </c>
      <c r="O1289" s="92">
        <v>0.83000000000000007</v>
      </c>
    </row>
    <row r="1290" spans="2:15" ht="12.75" customHeight="1">
      <c r="B1290" s="392" t="s">
        <v>220</v>
      </c>
      <c r="C1290" s="392"/>
      <c r="D1290" s="393" t="s">
        <v>221</v>
      </c>
      <c r="E1290" s="393"/>
      <c r="F1290" s="393"/>
      <c r="G1290" s="393"/>
      <c r="H1290" s="393"/>
      <c r="I1290" s="393"/>
      <c r="J1290" s="393"/>
      <c r="K1290" s="90" t="s">
        <v>219</v>
      </c>
      <c r="L1290" s="91">
        <v>1</v>
      </c>
      <c r="M1290" s="91">
        <v>0.2286</v>
      </c>
      <c r="N1290" s="92">
        <v>20.32</v>
      </c>
      <c r="O1290" s="92">
        <v>4.6500000000000004</v>
      </c>
    </row>
    <row r="1291" spans="2:15" ht="12.75" customHeight="1">
      <c r="B1291" s="46"/>
      <c r="C1291" s="46"/>
      <c r="D1291" s="46"/>
      <c r="E1291" s="46"/>
      <c r="F1291" s="46"/>
      <c r="G1291" s="46"/>
      <c r="H1291" s="46"/>
      <c r="I1291" s="46"/>
      <c r="J1291" s="46"/>
      <c r="K1291" s="46"/>
      <c r="L1291" s="46"/>
      <c r="M1291" s="46"/>
      <c r="N1291" s="46"/>
      <c r="O1291" s="93">
        <v>5.48</v>
      </c>
    </row>
    <row r="1292" spans="2:15" ht="12.75" customHeight="1">
      <c r="B1292" s="46"/>
      <c r="C1292" s="46"/>
      <c r="D1292" s="391" t="s">
        <v>222</v>
      </c>
      <c r="E1292" s="391"/>
      <c r="F1292" s="391"/>
      <c r="G1292" s="391"/>
      <c r="H1292" s="391"/>
      <c r="I1292" s="391"/>
      <c r="J1292" s="391"/>
      <c r="K1292" s="46"/>
      <c r="L1292" s="46"/>
      <c r="M1292" s="46"/>
      <c r="N1292" s="46"/>
      <c r="O1292" s="46"/>
    </row>
    <row r="1293" spans="2:15" ht="12.75" customHeight="1">
      <c r="B1293" s="392" t="s">
        <v>309</v>
      </c>
      <c r="C1293" s="392"/>
      <c r="D1293" s="393" t="s">
        <v>310</v>
      </c>
      <c r="E1293" s="393"/>
      <c r="F1293" s="393"/>
      <c r="G1293" s="393"/>
      <c r="H1293" s="393"/>
      <c r="I1293" s="393"/>
      <c r="J1293" s="393"/>
      <c r="K1293" s="90" t="s">
        <v>242</v>
      </c>
      <c r="L1293" s="91">
        <v>0.5</v>
      </c>
      <c r="M1293" s="91">
        <v>0.1143</v>
      </c>
      <c r="N1293" s="92">
        <v>24.93</v>
      </c>
      <c r="O1293" s="92">
        <v>2.85</v>
      </c>
    </row>
    <row r="1294" spans="2:15" ht="12.75" customHeight="1">
      <c r="B1294" s="392" t="s">
        <v>284</v>
      </c>
      <c r="C1294" s="392"/>
      <c r="D1294" s="393" t="s">
        <v>285</v>
      </c>
      <c r="E1294" s="393"/>
      <c r="F1294" s="393"/>
      <c r="G1294" s="393"/>
      <c r="H1294" s="393"/>
      <c r="I1294" s="393"/>
      <c r="J1294" s="393"/>
      <c r="K1294" s="90" t="s">
        <v>242</v>
      </c>
      <c r="L1294" s="91">
        <v>1</v>
      </c>
      <c r="M1294" s="91">
        <v>0.2286</v>
      </c>
      <c r="N1294" s="92">
        <v>400.33</v>
      </c>
      <c r="O1294" s="92">
        <v>91.52</v>
      </c>
    </row>
    <row r="1295" spans="2:15" ht="12.75" customHeight="1">
      <c r="B1295" s="392" t="s">
        <v>223</v>
      </c>
      <c r="C1295" s="392"/>
      <c r="D1295" s="393" t="s">
        <v>224</v>
      </c>
      <c r="E1295" s="393"/>
      <c r="F1295" s="393"/>
      <c r="G1295" s="393"/>
      <c r="H1295" s="393"/>
      <c r="I1295" s="393"/>
      <c r="J1295" s="393"/>
      <c r="K1295" s="90" t="s">
        <v>225</v>
      </c>
      <c r="L1295" s="46"/>
      <c r="M1295" s="91">
        <v>3</v>
      </c>
      <c r="N1295" s="92">
        <v>5.48</v>
      </c>
      <c r="O1295" s="92">
        <v>0.16</v>
      </c>
    </row>
    <row r="1296" spans="2:15" ht="12.75" customHeight="1">
      <c r="B1296" s="392" t="s">
        <v>311</v>
      </c>
      <c r="C1296" s="392"/>
      <c r="D1296" s="393" t="s">
        <v>312</v>
      </c>
      <c r="E1296" s="393"/>
      <c r="F1296" s="393"/>
      <c r="G1296" s="393"/>
      <c r="H1296" s="393"/>
      <c r="I1296" s="393"/>
      <c r="J1296" s="393"/>
      <c r="K1296" s="90" t="s">
        <v>242</v>
      </c>
      <c r="L1296" s="91">
        <v>1</v>
      </c>
      <c r="M1296" s="91">
        <v>0.2286</v>
      </c>
      <c r="N1296" s="92">
        <v>57.82</v>
      </c>
      <c r="O1296" s="92">
        <v>13.22</v>
      </c>
    </row>
    <row r="1297" spans="2:15" ht="12.75" customHeight="1">
      <c r="B1297" s="46"/>
      <c r="C1297" s="46"/>
      <c r="D1297" s="46"/>
      <c r="E1297" s="46"/>
      <c r="F1297" s="46"/>
      <c r="G1297" s="46"/>
      <c r="H1297" s="46"/>
      <c r="I1297" s="46"/>
      <c r="J1297" s="46"/>
      <c r="K1297" s="46"/>
      <c r="L1297" s="46"/>
      <c r="M1297" s="46"/>
      <c r="N1297" s="46"/>
      <c r="O1297" s="93">
        <v>107.75</v>
      </c>
    </row>
    <row r="1298" spans="2:15" ht="12.75" customHeight="1">
      <c r="B1298" s="46"/>
      <c r="C1298" s="46"/>
      <c r="D1298" s="46"/>
      <c r="E1298" s="46"/>
      <c r="F1298" s="46"/>
      <c r="G1298" s="46"/>
      <c r="H1298" s="46"/>
      <c r="I1298" s="46"/>
      <c r="J1298" s="46"/>
      <c r="K1298" s="46"/>
      <c r="L1298" s="46"/>
      <c r="M1298" s="46"/>
      <c r="N1298" s="46"/>
      <c r="O1298" s="46"/>
    </row>
    <row r="1299" spans="2:15" ht="12.75" customHeight="1">
      <c r="B1299" s="394" t="s">
        <v>203</v>
      </c>
      <c r="C1299" s="394"/>
      <c r="D1299" s="396" t="s">
        <v>531</v>
      </c>
      <c r="E1299" s="396"/>
      <c r="F1299" s="396"/>
      <c r="G1299" s="395" t="s">
        <v>589</v>
      </c>
      <c r="H1299" s="395"/>
      <c r="I1299" s="395"/>
      <c r="J1299" s="395"/>
      <c r="K1299" s="395"/>
      <c r="L1299" s="395"/>
      <c r="M1299" s="395"/>
      <c r="N1299" s="395"/>
      <c r="O1299" s="395"/>
    </row>
    <row r="1300" spans="2:15" ht="12.75" customHeight="1">
      <c r="B1300" s="392" t="s">
        <v>204</v>
      </c>
      <c r="C1300" s="392"/>
      <c r="D1300" s="396" t="s">
        <v>294</v>
      </c>
      <c r="E1300" s="396"/>
      <c r="F1300" s="85" t="s">
        <v>206</v>
      </c>
      <c r="G1300" s="86">
        <v>400</v>
      </c>
      <c r="H1300" s="85" t="s">
        <v>207</v>
      </c>
      <c r="I1300" s="397">
        <v>400</v>
      </c>
      <c r="J1300" s="397"/>
      <c r="K1300" s="398" t="s">
        <v>295</v>
      </c>
      <c r="L1300" s="398"/>
      <c r="M1300" s="398"/>
      <c r="N1300" s="398"/>
      <c r="O1300" s="87">
        <v>11.69</v>
      </c>
    </row>
    <row r="1301" spans="2:15" ht="12.75" customHeight="1">
      <c r="B1301" s="46"/>
      <c r="C1301" s="46"/>
      <c r="D1301" s="46"/>
      <c r="E1301" s="46"/>
      <c r="F1301" s="46"/>
      <c r="G1301" s="46"/>
      <c r="H1301" s="46"/>
      <c r="I1301" s="46"/>
      <c r="J1301" s="46"/>
      <c r="K1301" s="46"/>
      <c r="L1301" s="46"/>
      <c r="M1301" s="46"/>
      <c r="N1301" s="46"/>
      <c r="O1301" s="46"/>
    </row>
    <row r="1302" spans="2:15" ht="12.75" customHeight="1">
      <c r="B1302" s="396" t="s">
        <v>209</v>
      </c>
      <c r="C1302" s="396"/>
      <c r="D1302" s="396" t="s">
        <v>210</v>
      </c>
      <c r="E1302" s="396"/>
      <c r="F1302" s="396"/>
      <c r="G1302" s="396"/>
      <c r="H1302" s="396"/>
      <c r="I1302" s="396"/>
      <c r="J1302" s="396"/>
      <c r="K1302" s="88" t="s">
        <v>211</v>
      </c>
      <c r="L1302" s="89" t="s">
        <v>212</v>
      </c>
      <c r="M1302" s="89" t="s">
        <v>213</v>
      </c>
      <c r="N1302" s="89" t="s">
        <v>214</v>
      </c>
      <c r="O1302" s="89" t="s">
        <v>215</v>
      </c>
    </row>
    <row r="1303" spans="2:15" ht="12.75" customHeight="1">
      <c r="B1303" s="46"/>
      <c r="C1303" s="46"/>
      <c r="D1303" s="391" t="s">
        <v>216</v>
      </c>
      <c r="E1303" s="391"/>
      <c r="F1303" s="391"/>
      <c r="G1303" s="391"/>
      <c r="H1303" s="391"/>
      <c r="I1303" s="391"/>
      <c r="J1303" s="391"/>
      <c r="K1303" s="46"/>
      <c r="L1303" s="46"/>
      <c r="M1303" s="46"/>
      <c r="N1303" s="46"/>
      <c r="O1303" s="46"/>
    </row>
    <row r="1304" spans="2:15" ht="12.75" customHeight="1">
      <c r="B1304" s="392" t="s">
        <v>280</v>
      </c>
      <c r="C1304" s="392"/>
      <c r="D1304" s="393" t="s">
        <v>281</v>
      </c>
      <c r="E1304" s="393"/>
      <c r="F1304" s="393"/>
      <c r="G1304" s="393"/>
      <c r="H1304" s="393"/>
      <c r="I1304" s="393"/>
      <c r="J1304" s="393"/>
      <c r="K1304" s="90" t="s">
        <v>219</v>
      </c>
      <c r="L1304" s="91">
        <v>0.2</v>
      </c>
      <c r="M1304" s="91">
        <v>4.0000000000000001E-3</v>
      </c>
      <c r="N1304" s="92">
        <v>36.39</v>
      </c>
      <c r="O1304" s="92">
        <v>0.15</v>
      </c>
    </row>
    <row r="1305" spans="2:15" ht="12.75" customHeight="1">
      <c r="B1305" s="392" t="s">
        <v>220</v>
      </c>
      <c r="C1305" s="392"/>
      <c r="D1305" s="393" t="s">
        <v>221</v>
      </c>
      <c r="E1305" s="393"/>
      <c r="F1305" s="393"/>
      <c r="G1305" s="393"/>
      <c r="H1305" s="393"/>
      <c r="I1305" s="393"/>
      <c r="J1305" s="393"/>
      <c r="K1305" s="90" t="s">
        <v>219</v>
      </c>
      <c r="L1305" s="91">
        <v>1</v>
      </c>
      <c r="M1305" s="91">
        <v>0.02</v>
      </c>
      <c r="N1305" s="92">
        <v>20.32</v>
      </c>
      <c r="O1305" s="92">
        <v>0.41000000000000003</v>
      </c>
    </row>
    <row r="1306" spans="2:15" ht="12.75" customHeight="1">
      <c r="B1306" s="46"/>
      <c r="C1306" s="46"/>
      <c r="D1306" s="46"/>
      <c r="E1306" s="46"/>
      <c r="F1306" s="46"/>
      <c r="G1306" s="46"/>
      <c r="H1306" s="46"/>
      <c r="I1306" s="46"/>
      <c r="J1306" s="46"/>
      <c r="K1306" s="46"/>
      <c r="L1306" s="46"/>
      <c r="M1306" s="46"/>
      <c r="N1306" s="46"/>
      <c r="O1306" s="93">
        <v>0.56000000000000005</v>
      </c>
    </row>
    <row r="1307" spans="2:15" ht="12.75" customHeight="1">
      <c r="B1307" s="46"/>
      <c r="C1307" s="46"/>
      <c r="D1307" s="391" t="s">
        <v>222</v>
      </c>
      <c r="E1307" s="391"/>
      <c r="F1307" s="391"/>
      <c r="G1307" s="391"/>
      <c r="H1307" s="391"/>
      <c r="I1307" s="391"/>
      <c r="J1307" s="391"/>
      <c r="K1307" s="46"/>
      <c r="L1307" s="46"/>
      <c r="M1307" s="46"/>
      <c r="N1307" s="46"/>
      <c r="O1307" s="46"/>
    </row>
    <row r="1308" spans="2:15" ht="12.75" customHeight="1">
      <c r="B1308" s="392" t="s">
        <v>309</v>
      </c>
      <c r="C1308" s="392"/>
      <c r="D1308" s="393" t="s">
        <v>310</v>
      </c>
      <c r="E1308" s="393"/>
      <c r="F1308" s="393"/>
      <c r="G1308" s="393"/>
      <c r="H1308" s="393"/>
      <c r="I1308" s="393"/>
      <c r="J1308" s="393"/>
      <c r="K1308" s="90" t="s">
        <v>242</v>
      </c>
      <c r="L1308" s="91">
        <v>0.5</v>
      </c>
      <c r="M1308" s="91">
        <v>0.01</v>
      </c>
      <c r="N1308" s="92">
        <v>24.93</v>
      </c>
      <c r="O1308" s="92">
        <v>0.25</v>
      </c>
    </row>
    <row r="1309" spans="2:15" ht="12.75" customHeight="1">
      <c r="B1309" s="392" t="s">
        <v>284</v>
      </c>
      <c r="C1309" s="392"/>
      <c r="D1309" s="393" t="s">
        <v>285</v>
      </c>
      <c r="E1309" s="393"/>
      <c r="F1309" s="393"/>
      <c r="G1309" s="393"/>
      <c r="H1309" s="393"/>
      <c r="I1309" s="393"/>
      <c r="J1309" s="393"/>
      <c r="K1309" s="90" t="s">
        <v>242</v>
      </c>
      <c r="L1309" s="91">
        <v>1</v>
      </c>
      <c r="M1309" s="91">
        <v>0.02</v>
      </c>
      <c r="N1309" s="92">
        <v>400.33</v>
      </c>
      <c r="O1309" s="92">
        <v>8.01</v>
      </c>
    </row>
    <row r="1310" spans="2:15" ht="12.75" customHeight="1">
      <c r="B1310" s="392" t="s">
        <v>313</v>
      </c>
      <c r="C1310" s="392"/>
      <c r="D1310" s="393" t="s">
        <v>314</v>
      </c>
      <c r="E1310" s="393"/>
      <c r="F1310" s="393"/>
      <c r="G1310" s="393"/>
      <c r="H1310" s="393"/>
      <c r="I1310" s="393"/>
      <c r="J1310" s="393"/>
      <c r="K1310" s="90" t="s">
        <v>242</v>
      </c>
      <c r="L1310" s="91">
        <v>1</v>
      </c>
      <c r="M1310" s="91">
        <v>0.02</v>
      </c>
      <c r="N1310" s="92">
        <v>142.42000000000002</v>
      </c>
      <c r="O1310" s="92">
        <v>2.85</v>
      </c>
    </row>
    <row r="1311" spans="2:15" ht="12.75" customHeight="1">
      <c r="B1311" s="392" t="s">
        <v>223</v>
      </c>
      <c r="C1311" s="392"/>
      <c r="D1311" s="393" t="s">
        <v>224</v>
      </c>
      <c r="E1311" s="393"/>
      <c r="F1311" s="393"/>
      <c r="G1311" s="393"/>
      <c r="H1311" s="393"/>
      <c r="I1311" s="393"/>
      <c r="J1311" s="393"/>
      <c r="K1311" s="90" t="s">
        <v>225</v>
      </c>
      <c r="L1311" s="46"/>
      <c r="M1311" s="91">
        <v>3</v>
      </c>
      <c r="N1311" s="92">
        <v>0.56000000000000005</v>
      </c>
      <c r="O1311" s="92">
        <v>0.02</v>
      </c>
    </row>
    <row r="1312" spans="2:15" ht="12.75" customHeight="1">
      <c r="B1312" s="46"/>
      <c r="C1312" s="46"/>
      <c r="D1312" s="46"/>
      <c r="E1312" s="46"/>
      <c r="F1312" s="46"/>
      <c r="G1312" s="46"/>
      <c r="H1312" s="46"/>
      <c r="I1312" s="46"/>
      <c r="J1312" s="46"/>
      <c r="K1312" s="46"/>
      <c r="L1312" s="46"/>
      <c r="M1312" s="46"/>
      <c r="N1312" s="46"/>
      <c r="O1312" s="93">
        <v>11.13</v>
      </c>
    </row>
    <row r="1313" spans="2:15" ht="12.75" customHeight="1">
      <c r="B1313" s="46"/>
      <c r="C1313" s="46"/>
      <c r="D1313" s="46"/>
      <c r="E1313" s="46"/>
      <c r="F1313" s="46"/>
      <c r="G1313" s="46"/>
      <c r="H1313" s="46"/>
      <c r="I1313" s="46"/>
      <c r="J1313" s="46"/>
      <c r="K1313" s="46"/>
      <c r="L1313" s="46"/>
      <c r="M1313" s="46"/>
      <c r="N1313" s="46"/>
      <c r="O1313" s="46"/>
    </row>
    <row r="1314" spans="2:15" ht="12.75" customHeight="1">
      <c r="B1314" s="394" t="s">
        <v>203</v>
      </c>
      <c r="C1314" s="394"/>
      <c r="D1314" s="396" t="s">
        <v>532</v>
      </c>
      <c r="E1314" s="396"/>
      <c r="F1314" s="396"/>
      <c r="G1314" s="395" t="s">
        <v>32</v>
      </c>
      <c r="H1314" s="395"/>
      <c r="I1314" s="395"/>
      <c r="J1314" s="395"/>
      <c r="K1314" s="395"/>
      <c r="L1314" s="395"/>
      <c r="M1314" s="395"/>
      <c r="N1314" s="395"/>
      <c r="O1314" s="395"/>
    </row>
    <row r="1315" spans="2:15" ht="12.75" customHeight="1">
      <c r="B1315" s="392" t="s">
        <v>204</v>
      </c>
      <c r="C1315" s="392"/>
      <c r="D1315" s="396" t="s">
        <v>294</v>
      </c>
      <c r="E1315" s="396"/>
      <c r="F1315" s="85" t="s">
        <v>206</v>
      </c>
      <c r="G1315" s="86">
        <v>355</v>
      </c>
      <c r="H1315" s="85" t="s">
        <v>207</v>
      </c>
      <c r="I1315" s="397">
        <v>355</v>
      </c>
      <c r="J1315" s="397"/>
      <c r="K1315" s="398" t="s">
        <v>295</v>
      </c>
      <c r="L1315" s="398"/>
      <c r="M1315" s="398"/>
      <c r="N1315" s="398"/>
      <c r="O1315" s="87">
        <v>15.32</v>
      </c>
    </row>
    <row r="1316" spans="2:15" ht="12.75" customHeight="1">
      <c r="B1316" s="46"/>
      <c r="C1316" s="46"/>
      <c r="D1316" s="46"/>
      <c r="E1316" s="46"/>
      <c r="F1316" s="46"/>
      <c r="G1316" s="46"/>
      <c r="H1316" s="46"/>
      <c r="I1316" s="46"/>
      <c r="J1316" s="46"/>
      <c r="K1316" s="46"/>
      <c r="L1316" s="46"/>
      <c r="M1316" s="46"/>
      <c r="N1316" s="46"/>
      <c r="O1316" s="46"/>
    </row>
    <row r="1317" spans="2:15" ht="12.75" customHeight="1">
      <c r="B1317" s="396" t="s">
        <v>209</v>
      </c>
      <c r="C1317" s="396"/>
      <c r="D1317" s="396" t="s">
        <v>210</v>
      </c>
      <c r="E1317" s="396"/>
      <c r="F1317" s="396"/>
      <c r="G1317" s="396"/>
      <c r="H1317" s="396"/>
      <c r="I1317" s="396"/>
      <c r="J1317" s="396"/>
      <c r="K1317" s="88" t="s">
        <v>211</v>
      </c>
      <c r="L1317" s="89" t="s">
        <v>212</v>
      </c>
      <c r="M1317" s="89" t="s">
        <v>213</v>
      </c>
      <c r="N1317" s="89" t="s">
        <v>214</v>
      </c>
      <c r="O1317" s="89" t="s">
        <v>215</v>
      </c>
    </row>
    <row r="1318" spans="2:15" ht="12.75" customHeight="1">
      <c r="B1318" s="46"/>
      <c r="C1318" s="46"/>
      <c r="D1318" s="391" t="s">
        <v>216</v>
      </c>
      <c r="E1318" s="391"/>
      <c r="F1318" s="391"/>
      <c r="G1318" s="391"/>
      <c r="H1318" s="391"/>
      <c r="I1318" s="391"/>
      <c r="J1318" s="391"/>
      <c r="K1318" s="46"/>
      <c r="L1318" s="46"/>
      <c r="M1318" s="46"/>
      <c r="N1318" s="46"/>
      <c r="O1318" s="46"/>
    </row>
    <row r="1319" spans="2:15" ht="12.75" customHeight="1">
      <c r="B1319" s="392" t="s">
        <v>280</v>
      </c>
      <c r="C1319" s="392"/>
      <c r="D1319" s="393" t="s">
        <v>281</v>
      </c>
      <c r="E1319" s="393"/>
      <c r="F1319" s="393"/>
      <c r="G1319" s="393"/>
      <c r="H1319" s="393"/>
      <c r="I1319" s="393"/>
      <c r="J1319" s="393"/>
      <c r="K1319" s="90" t="s">
        <v>219</v>
      </c>
      <c r="L1319" s="91">
        <v>0.2</v>
      </c>
      <c r="M1319" s="91">
        <v>4.5000000000000005E-3</v>
      </c>
      <c r="N1319" s="92">
        <v>36.39</v>
      </c>
      <c r="O1319" s="92">
        <v>0.16</v>
      </c>
    </row>
    <row r="1320" spans="2:15" ht="12.75" customHeight="1">
      <c r="B1320" s="392" t="s">
        <v>217</v>
      </c>
      <c r="C1320" s="392"/>
      <c r="D1320" s="393" t="s">
        <v>218</v>
      </c>
      <c r="E1320" s="393"/>
      <c r="F1320" s="393"/>
      <c r="G1320" s="393"/>
      <c r="H1320" s="393"/>
      <c r="I1320" s="393"/>
      <c r="J1320" s="393"/>
      <c r="K1320" s="90" t="s">
        <v>219</v>
      </c>
      <c r="L1320" s="91">
        <v>1</v>
      </c>
      <c r="M1320" s="91">
        <v>2.2499999999999999E-2</v>
      </c>
      <c r="N1320" s="92">
        <v>22.490000000000002</v>
      </c>
      <c r="O1320" s="92">
        <v>0.51</v>
      </c>
    </row>
    <row r="1321" spans="2:15" ht="12.75" customHeight="1">
      <c r="B1321" s="392" t="s">
        <v>220</v>
      </c>
      <c r="C1321" s="392"/>
      <c r="D1321" s="393" t="s">
        <v>221</v>
      </c>
      <c r="E1321" s="393"/>
      <c r="F1321" s="393"/>
      <c r="G1321" s="393"/>
      <c r="H1321" s="393"/>
      <c r="I1321" s="393"/>
      <c r="J1321" s="393"/>
      <c r="K1321" s="90" t="s">
        <v>219</v>
      </c>
      <c r="L1321" s="91">
        <v>1</v>
      </c>
      <c r="M1321" s="91">
        <v>2.2499999999999999E-2</v>
      </c>
      <c r="N1321" s="92">
        <v>20.32</v>
      </c>
      <c r="O1321" s="92">
        <v>0.46</v>
      </c>
    </row>
    <row r="1322" spans="2:15" ht="12.75" customHeight="1">
      <c r="B1322" s="46"/>
      <c r="C1322" s="46"/>
      <c r="D1322" s="46"/>
      <c r="E1322" s="46"/>
      <c r="F1322" s="46"/>
      <c r="G1322" s="46"/>
      <c r="H1322" s="46"/>
      <c r="I1322" s="46"/>
      <c r="J1322" s="46"/>
      <c r="K1322" s="46"/>
      <c r="L1322" s="46"/>
      <c r="M1322" s="46"/>
      <c r="N1322" s="46"/>
      <c r="O1322" s="93">
        <v>1.1300000000000001</v>
      </c>
    </row>
    <row r="1323" spans="2:15" ht="12.75" customHeight="1">
      <c r="B1323" s="46"/>
      <c r="C1323" s="46"/>
      <c r="D1323" s="391" t="s">
        <v>222</v>
      </c>
      <c r="E1323" s="391"/>
      <c r="F1323" s="391"/>
      <c r="G1323" s="391"/>
      <c r="H1323" s="391"/>
      <c r="I1323" s="391"/>
      <c r="J1323" s="391"/>
      <c r="K1323" s="46"/>
      <c r="L1323" s="46"/>
      <c r="M1323" s="46"/>
      <c r="N1323" s="46"/>
      <c r="O1323" s="46"/>
    </row>
    <row r="1324" spans="2:15" ht="12.75" customHeight="1">
      <c r="B1324" s="392" t="s">
        <v>309</v>
      </c>
      <c r="C1324" s="392"/>
      <c r="D1324" s="393" t="s">
        <v>310</v>
      </c>
      <c r="E1324" s="393"/>
      <c r="F1324" s="393"/>
      <c r="G1324" s="393"/>
      <c r="H1324" s="393"/>
      <c r="I1324" s="393"/>
      <c r="J1324" s="393"/>
      <c r="K1324" s="90" t="s">
        <v>242</v>
      </c>
      <c r="L1324" s="91">
        <v>1</v>
      </c>
      <c r="M1324" s="91">
        <v>2.2499999999999999E-2</v>
      </c>
      <c r="N1324" s="92">
        <v>24.93</v>
      </c>
      <c r="O1324" s="92">
        <v>0.56000000000000005</v>
      </c>
    </row>
    <row r="1325" spans="2:15" ht="12.75" customHeight="1">
      <c r="B1325" s="392" t="s">
        <v>336</v>
      </c>
      <c r="C1325" s="392"/>
      <c r="D1325" s="393" t="s">
        <v>337</v>
      </c>
      <c r="E1325" s="393"/>
      <c r="F1325" s="393"/>
      <c r="G1325" s="393"/>
      <c r="H1325" s="393"/>
      <c r="I1325" s="393"/>
      <c r="J1325" s="393"/>
      <c r="K1325" s="90" t="s">
        <v>242</v>
      </c>
      <c r="L1325" s="91">
        <v>0.5</v>
      </c>
      <c r="M1325" s="91">
        <v>1.1299999999999999E-2</v>
      </c>
      <c r="N1325" s="92">
        <v>76.98</v>
      </c>
      <c r="O1325" s="92">
        <v>0.87</v>
      </c>
    </row>
    <row r="1326" spans="2:15" ht="12.75" customHeight="1">
      <c r="B1326" s="392" t="s">
        <v>286</v>
      </c>
      <c r="C1326" s="392"/>
      <c r="D1326" s="393" t="s">
        <v>287</v>
      </c>
      <c r="E1326" s="393"/>
      <c r="F1326" s="393"/>
      <c r="G1326" s="393"/>
      <c r="H1326" s="393"/>
      <c r="I1326" s="393"/>
      <c r="J1326" s="393"/>
      <c r="K1326" s="90" t="s">
        <v>242</v>
      </c>
      <c r="L1326" s="91">
        <v>1</v>
      </c>
      <c r="M1326" s="91">
        <v>2.2499999999999999E-2</v>
      </c>
      <c r="N1326" s="92">
        <v>370</v>
      </c>
      <c r="O1326" s="92">
        <v>8.33</v>
      </c>
    </row>
    <row r="1327" spans="2:15" ht="12.75" customHeight="1">
      <c r="B1327" s="392" t="s">
        <v>290</v>
      </c>
      <c r="C1327" s="392"/>
      <c r="D1327" s="394" t="s">
        <v>291</v>
      </c>
      <c r="E1327" s="394"/>
      <c r="F1327" s="394"/>
      <c r="G1327" s="394"/>
      <c r="H1327" s="394"/>
      <c r="I1327" s="394"/>
      <c r="J1327" s="394"/>
      <c r="K1327" s="90" t="s">
        <v>242</v>
      </c>
      <c r="L1327" s="91">
        <v>0.5</v>
      </c>
      <c r="M1327" s="91">
        <v>1.1299999999999999E-2</v>
      </c>
      <c r="N1327" s="92">
        <v>198.36</v>
      </c>
      <c r="O1327" s="92">
        <v>2.2400000000000002</v>
      </c>
    </row>
    <row r="1328" spans="2:15" ht="12.75" customHeight="1">
      <c r="B1328" s="46"/>
      <c r="C1328" s="46"/>
      <c r="D1328" s="394"/>
      <c r="E1328" s="394"/>
      <c r="F1328" s="394"/>
      <c r="G1328" s="394"/>
      <c r="H1328" s="394"/>
      <c r="I1328" s="394"/>
      <c r="J1328" s="394"/>
      <c r="K1328" s="46"/>
      <c r="L1328" s="46"/>
      <c r="M1328" s="46"/>
      <c r="N1328" s="46"/>
      <c r="O1328" s="46"/>
    </row>
    <row r="1329" spans="2:15" ht="12.75" customHeight="1">
      <c r="B1329" s="392" t="s">
        <v>223</v>
      </c>
      <c r="C1329" s="392"/>
      <c r="D1329" s="393" t="s">
        <v>224</v>
      </c>
      <c r="E1329" s="393"/>
      <c r="F1329" s="393"/>
      <c r="G1329" s="393"/>
      <c r="H1329" s="393"/>
      <c r="I1329" s="393"/>
      <c r="J1329" s="393"/>
      <c r="K1329" s="90" t="s">
        <v>225</v>
      </c>
      <c r="L1329" s="46"/>
      <c r="M1329" s="91">
        <v>3</v>
      </c>
      <c r="N1329" s="92">
        <v>1.1300000000000001</v>
      </c>
      <c r="O1329" s="92">
        <v>0.03</v>
      </c>
    </row>
    <row r="1330" spans="2:15" ht="12.75" customHeight="1">
      <c r="B1330" s="46"/>
      <c r="C1330" s="46"/>
      <c r="D1330" s="46"/>
      <c r="E1330" s="46"/>
      <c r="F1330" s="46"/>
      <c r="G1330" s="46"/>
      <c r="H1330" s="46"/>
      <c r="I1330" s="46"/>
      <c r="J1330" s="46"/>
      <c r="K1330" s="46"/>
      <c r="L1330" s="46"/>
      <c r="M1330" s="46"/>
      <c r="N1330" s="46"/>
      <c r="O1330" s="93">
        <v>12.030000000000001</v>
      </c>
    </row>
    <row r="1331" spans="2:15" ht="12.75" customHeight="1">
      <c r="B1331" s="46"/>
      <c r="C1331" s="46"/>
      <c r="D1331" s="391" t="s">
        <v>300</v>
      </c>
      <c r="E1331" s="391"/>
      <c r="F1331" s="391"/>
      <c r="G1331" s="391"/>
      <c r="H1331" s="391"/>
      <c r="I1331" s="391"/>
      <c r="J1331" s="391"/>
      <c r="K1331" s="46"/>
      <c r="L1331" s="46"/>
      <c r="M1331" s="46"/>
      <c r="N1331" s="46"/>
      <c r="O1331" s="46"/>
    </row>
    <row r="1332" spans="2:15" ht="12.75" customHeight="1">
      <c r="B1332" s="392" t="s">
        <v>315</v>
      </c>
      <c r="C1332" s="392"/>
      <c r="D1332" s="393" t="s">
        <v>316</v>
      </c>
      <c r="E1332" s="393"/>
      <c r="F1332" s="393"/>
      <c r="G1332" s="393"/>
      <c r="H1332" s="393"/>
      <c r="I1332" s="393"/>
      <c r="J1332" s="393"/>
      <c r="K1332" s="90" t="s">
        <v>22</v>
      </c>
      <c r="L1332" s="46"/>
      <c r="M1332" s="91">
        <v>0.1</v>
      </c>
      <c r="N1332" s="92">
        <v>21.6</v>
      </c>
      <c r="O1332" s="92">
        <v>2.16</v>
      </c>
    </row>
    <row r="1333" spans="2:15" ht="12.75" customHeight="1">
      <c r="B1333" s="46"/>
      <c r="C1333" s="46"/>
      <c r="D1333" s="46"/>
      <c r="E1333" s="46"/>
      <c r="F1333" s="46"/>
      <c r="G1333" s="46"/>
      <c r="H1333" s="46"/>
      <c r="I1333" s="46"/>
      <c r="J1333" s="46"/>
      <c r="K1333" s="46"/>
      <c r="L1333" s="46"/>
      <c r="M1333" s="46"/>
      <c r="N1333" s="46"/>
      <c r="O1333" s="93">
        <v>2.16</v>
      </c>
    </row>
    <row r="1334" spans="2:15" ht="12.75" customHeight="1">
      <c r="B1334" s="394" t="s">
        <v>203</v>
      </c>
      <c r="C1334" s="394"/>
      <c r="D1334" s="396" t="s">
        <v>533</v>
      </c>
      <c r="E1334" s="396"/>
      <c r="F1334" s="396"/>
      <c r="G1334" s="395" t="s">
        <v>33</v>
      </c>
      <c r="H1334" s="395"/>
      <c r="I1334" s="395"/>
      <c r="J1334" s="395"/>
      <c r="K1334" s="395"/>
      <c r="L1334" s="395"/>
      <c r="M1334" s="395"/>
      <c r="N1334" s="395"/>
      <c r="O1334" s="395"/>
    </row>
    <row r="1335" spans="2:15" ht="12.75" customHeight="1">
      <c r="B1335" s="392" t="s">
        <v>204</v>
      </c>
      <c r="C1335" s="392"/>
      <c r="D1335" s="396" t="s">
        <v>294</v>
      </c>
      <c r="E1335" s="396"/>
      <c r="F1335" s="85" t="s">
        <v>206</v>
      </c>
      <c r="G1335" s="86">
        <v>192</v>
      </c>
      <c r="H1335" s="85" t="s">
        <v>207</v>
      </c>
      <c r="I1335" s="397">
        <v>192</v>
      </c>
      <c r="J1335" s="397"/>
      <c r="K1335" s="398" t="s">
        <v>295</v>
      </c>
      <c r="L1335" s="398"/>
      <c r="M1335" s="398"/>
      <c r="N1335" s="398"/>
      <c r="O1335" s="87">
        <v>41.52</v>
      </c>
    </row>
    <row r="1336" spans="2:15" ht="12.75" customHeight="1">
      <c r="B1336" s="46"/>
      <c r="C1336" s="46"/>
      <c r="D1336" s="46"/>
      <c r="E1336" s="46"/>
      <c r="F1336" s="46"/>
      <c r="G1336" s="46"/>
      <c r="H1336" s="46"/>
      <c r="I1336" s="46"/>
      <c r="J1336" s="46"/>
      <c r="K1336" s="46"/>
      <c r="L1336" s="46"/>
      <c r="M1336" s="46"/>
      <c r="N1336" s="46"/>
      <c r="O1336" s="46"/>
    </row>
    <row r="1337" spans="2:15" ht="12.75" customHeight="1">
      <c r="B1337" s="396" t="s">
        <v>209</v>
      </c>
      <c r="C1337" s="396"/>
      <c r="D1337" s="396" t="s">
        <v>210</v>
      </c>
      <c r="E1337" s="396"/>
      <c r="F1337" s="396"/>
      <c r="G1337" s="396"/>
      <c r="H1337" s="396"/>
      <c r="I1337" s="396"/>
      <c r="J1337" s="396"/>
      <c r="K1337" s="88" t="s">
        <v>211</v>
      </c>
      <c r="L1337" s="89" t="s">
        <v>212</v>
      </c>
      <c r="M1337" s="89" t="s">
        <v>213</v>
      </c>
      <c r="N1337" s="89" t="s">
        <v>214</v>
      </c>
      <c r="O1337" s="89" t="s">
        <v>215</v>
      </c>
    </row>
    <row r="1338" spans="2:15" ht="12.75" customHeight="1">
      <c r="B1338" s="46"/>
      <c r="C1338" s="46"/>
      <c r="D1338" s="391" t="s">
        <v>216</v>
      </c>
      <c r="E1338" s="391"/>
      <c r="F1338" s="391"/>
      <c r="G1338" s="391"/>
      <c r="H1338" s="391"/>
      <c r="I1338" s="391"/>
      <c r="J1338" s="391"/>
      <c r="K1338" s="46"/>
      <c r="L1338" s="46"/>
      <c r="M1338" s="46"/>
      <c r="N1338" s="46"/>
      <c r="O1338" s="46"/>
    </row>
    <row r="1339" spans="2:15" ht="12.75" customHeight="1">
      <c r="B1339" s="392" t="s">
        <v>280</v>
      </c>
      <c r="C1339" s="392"/>
      <c r="D1339" s="393" t="s">
        <v>281</v>
      </c>
      <c r="E1339" s="393"/>
      <c r="F1339" s="393"/>
      <c r="G1339" s="393"/>
      <c r="H1339" s="393"/>
      <c r="I1339" s="393"/>
      <c r="J1339" s="393"/>
      <c r="K1339" s="90" t="s">
        <v>219</v>
      </c>
      <c r="L1339" s="91">
        <v>0.5</v>
      </c>
      <c r="M1339" s="91">
        <v>2.0800000000000003E-2</v>
      </c>
      <c r="N1339" s="92">
        <v>36.39</v>
      </c>
      <c r="O1339" s="92">
        <v>0.76</v>
      </c>
    </row>
    <row r="1340" spans="2:15" ht="12.75" customHeight="1">
      <c r="B1340" s="392" t="s">
        <v>217</v>
      </c>
      <c r="C1340" s="392"/>
      <c r="D1340" s="393" t="s">
        <v>218</v>
      </c>
      <c r="E1340" s="393"/>
      <c r="F1340" s="393"/>
      <c r="G1340" s="393"/>
      <c r="H1340" s="393"/>
      <c r="I1340" s="393"/>
      <c r="J1340" s="393"/>
      <c r="K1340" s="90" t="s">
        <v>219</v>
      </c>
      <c r="L1340" s="91">
        <v>1</v>
      </c>
      <c r="M1340" s="91">
        <v>4.1700000000000001E-2</v>
      </c>
      <c r="N1340" s="92">
        <v>22.490000000000002</v>
      </c>
      <c r="O1340" s="92">
        <v>0.94000000000000006</v>
      </c>
    </row>
    <row r="1341" spans="2:15" ht="12.75" customHeight="1">
      <c r="B1341" s="392" t="s">
        <v>220</v>
      </c>
      <c r="C1341" s="392"/>
      <c r="D1341" s="393" t="s">
        <v>221</v>
      </c>
      <c r="E1341" s="393"/>
      <c r="F1341" s="393"/>
      <c r="G1341" s="393"/>
      <c r="H1341" s="393"/>
      <c r="I1341" s="393"/>
      <c r="J1341" s="393"/>
      <c r="K1341" s="90" t="s">
        <v>219</v>
      </c>
      <c r="L1341" s="91">
        <v>1</v>
      </c>
      <c r="M1341" s="91">
        <v>4.1700000000000001E-2</v>
      </c>
      <c r="N1341" s="92">
        <v>20.32</v>
      </c>
      <c r="O1341" s="92">
        <v>0.85</v>
      </c>
    </row>
    <row r="1342" spans="2:15" ht="12.75" customHeight="1">
      <c r="B1342" s="46"/>
      <c r="C1342" s="46"/>
      <c r="D1342" s="46"/>
      <c r="E1342" s="46"/>
      <c r="F1342" s="46"/>
      <c r="G1342" s="46"/>
      <c r="H1342" s="46"/>
      <c r="I1342" s="46"/>
      <c r="J1342" s="46"/>
      <c r="K1342" s="46"/>
      <c r="L1342" s="46"/>
      <c r="M1342" s="46"/>
      <c r="N1342" s="46"/>
      <c r="O1342" s="93">
        <v>2.5500000000000003</v>
      </c>
    </row>
    <row r="1343" spans="2:15" ht="12.75" customHeight="1">
      <c r="B1343" s="46"/>
      <c r="C1343" s="46"/>
      <c r="D1343" s="391" t="s">
        <v>222</v>
      </c>
      <c r="E1343" s="391"/>
      <c r="F1343" s="391"/>
      <c r="G1343" s="391"/>
      <c r="H1343" s="391"/>
      <c r="I1343" s="391"/>
      <c r="J1343" s="391"/>
      <c r="K1343" s="46"/>
      <c r="L1343" s="46"/>
      <c r="M1343" s="46"/>
      <c r="N1343" s="46"/>
      <c r="O1343" s="46"/>
    </row>
    <row r="1344" spans="2:15" ht="12.75" customHeight="1">
      <c r="B1344" s="392" t="s">
        <v>309</v>
      </c>
      <c r="C1344" s="392"/>
      <c r="D1344" s="393" t="s">
        <v>310</v>
      </c>
      <c r="E1344" s="393"/>
      <c r="F1344" s="393"/>
      <c r="G1344" s="393"/>
      <c r="H1344" s="393"/>
      <c r="I1344" s="393"/>
      <c r="J1344" s="393"/>
      <c r="K1344" s="90" t="s">
        <v>242</v>
      </c>
      <c r="L1344" s="91">
        <v>1</v>
      </c>
      <c r="M1344" s="91">
        <v>4.1700000000000001E-2</v>
      </c>
      <c r="N1344" s="92">
        <v>24.93</v>
      </c>
      <c r="O1344" s="92">
        <v>1.04</v>
      </c>
    </row>
    <row r="1345" spans="2:15" ht="12.75" customHeight="1">
      <c r="B1345" s="392" t="s">
        <v>284</v>
      </c>
      <c r="C1345" s="392"/>
      <c r="D1345" s="393" t="s">
        <v>285</v>
      </c>
      <c r="E1345" s="393"/>
      <c r="F1345" s="393"/>
      <c r="G1345" s="393"/>
      <c r="H1345" s="393"/>
      <c r="I1345" s="393"/>
      <c r="J1345" s="393"/>
      <c r="K1345" s="90" t="s">
        <v>242</v>
      </c>
      <c r="L1345" s="91">
        <v>2</v>
      </c>
      <c r="M1345" s="91">
        <v>8.3299999999999999E-2</v>
      </c>
      <c r="N1345" s="92">
        <v>400.33</v>
      </c>
      <c r="O1345" s="92">
        <v>33.35</v>
      </c>
    </row>
    <row r="1346" spans="2:15" ht="12.75" customHeight="1">
      <c r="B1346" s="392" t="s">
        <v>296</v>
      </c>
      <c r="C1346" s="392"/>
      <c r="D1346" s="393" t="s">
        <v>297</v>
      </c>
      <c r="E1346" s="393"/>
      <c r="F1346" s="393"/>
      <c r="G1346" s="393"/>
      <c r="H1346" s="393"/>
      <c r="I1346" s="393"/>
      <c r="J1346" s="393"/>
      <c r="K1346" s="90" t="s">
        <v>242</v>
      </c>
      <c r="L1346" s="91">
        <v>0.2</v>
      </c>
      <c r="M1346" s="91">
        <v>8.3000000000000001E-3</v>
      </c>
      <c r="N1346" s="92">
        <v>542.28</v>
      </c>
      <c r="O1346" s="92">
        <v>4.5</v>
      </c>
    </row>
    <row r="1347" spans="2:15" ht="12.75" customHeight="1">
      <c r="B1347" s="392" t="s">
        <v>223</v>
      </c>
      <c r="C1347" s="392"/>
      <c r="D1347" s="393" t="s">
        <v>224</v>
      </c>
      <c r="E1347" s="393"/>
      <c r="F1347" s="393"/>
      <c r="G1347" s="393"/>
      <c r="H1347" s="393"/>
      <c r="I1347" s="393"/>
      <c r="J1347" s="393"/>
      <c r="K1347" s="90" t="s">
        <v>225</v>
      </c>
      <c r="L1347" s="46"/>
      <c r="M1347" s="91">
        <v>3</v>
      </c>
      <c r="N1347" s="92">
        <v>2.5500000000000003</v>
      </c>
      <c r="O1347" s="92">
        <v>0.08</v>
      </c>
    </row>
    <row r="1348" spans="2:15" ht="12.75" customHeight="1">
      <c r="B1348" s="46"/>
      <c r="C1348" s="46"/>
      <c r="D1348" s="46"/>
      <c r="E1348" s="46"/>
      <c r="F1348" s="46"/>
      <c r="G1348" s="46"/>
      <c r="H1348" s="46"/>
      <c r="I1348" s="46"/>
      <c r="J1348" s="46"/>
      <c r="K1348" s="46"/>
      <c r="L1348" s="46"/>
      <c r="M1348" s="46"/>
      <c r="N1348" s="46"/>
      <c r="O1348" s="93">
        <v>38.97</v>
      </c>
    </row>
    <row r="1349" spans="2:15" ht="12.75" customHeight="1">
      <c r="B1349" s="46"/>
      <c r="C1349" s="46"/>
      <c r="D1349" s="46"/>
      <c r="E1349" s="46"/>
      <c r="F1349" s="46"/>
      <c r="G1349" s="46"/>
      <c r="H1349" s="46"/>
      <c r="I1349" s="46"/>
      <c r="J1349" s="46"/>
      <c r="K1349" s="46"/>
      <c r="L1349" s="46"/>
      <c r="M1349" s="46"/>
      <c r="N1349" s="46"/>
      <c r="O1349" s="46"/>
    </row>
    <row r="1350" spans="2:15" ht="12.75" customHeight="1">
      <c r="B1350" s="394" t="s">
        <v>203</v>
      </c>
      <c r="C1350" s="394"/>
      <c r="D1350" s="396" t="s">
        <v>535</v>
      </c>
      <c r="E1350" s="396"/>
      <c r="F1350" s="396"/>
      <c r="G1350" s="395" t="s">
        <v>35</v>
      </c>
      <c r="H1350" s="395"/>
      <c r="I1350" s="395"/>
      <c r="J1350" s="395"/>
      <c r="K1350" s="395"/>
      <c r="L1350" s="395"/>
      <c r="M1350" s="395"/>
      <c r="N1350" s="395"/>
      <c r="O1350" s="395"/>
    </row>
    <row r="1351" spans="2:15" ht="12.75" customHeight="1">
      <c r="B1351" s="392" t="s">
        <v>204</v>
      </c>
      <c r="C1351" s="392"/>
      <c r="D1351" s="396" t="s">
        <v>294</v>
      </c>
      <c r="E1351" s="396"/>
      <c r="F1351" s="85" t="s">
        <v>206</v>
      </c>
      <c r="G1351" s="86">
        <v>266.66669999999999</v>
      </c>
      <c r="H1351" s="85" t="s">
        <v>207</v>
      </c>
      <c r="I1351" s="397">
        <v>266.66669999999999</v>
      </c>
      <c r="J1351" s="397"/>
      <c r="K1351" s="398" t="s">
        <v>295</v>
      </c>
      <c r="L1351" s="398"/>
      <c r="M1351" s="398"/>
      <c r="N1351" s="398"/>
      <c r="O1351" s="87">
        <v>18.71</v>
      </c>
    </row>
    <row r="1352" spans="2:15" ht="12.75" customHeight="1">
      <c r="B1352" s="46"/>
      <c r="C1352" s="46"/>
      <c r="D1352" s="46"/>
      <c r="E1352" s="46"/>
      <c r="F1352" s="46"/>
      <c r="G1352" s="46"/>
      <c r="H1352" s="46"/>
      <c r="I1352" s="46"/>
      <c r="J1352" s="46"/>
      <c r="K1352" s="46"/>
      <c r="L1352" s="46"/>
      <c r="M1352" s="46"/>
      <c r="N1352" s="46"/>
      <c r="O1352" s="46"/>
    </row>
    <row r="1353" spans="2:15" ht="12.75" customHeight="1">
      <c r="B1353" s="396" t="s">
        <v>209</v>
      </c>
      <c r="C1353" s="396"/>
      <c r="D1353" s="396" t="s">
        <v>210</v>
      </c>
      <c r="E1353" s="396"/>
      <c r="F1353" s="396"/>
      <c r="G1353" s="396"/>
      <c r="H1353" s="396"/>
      <c r="I1353" s="396"/>
      <c r="J1353" s="396"/>
      <c r="K1353" s="88" t="s">
        <v>211</v>
      </c>
      <c r="L1353" s="89" t="s">
        <v>212</v>
      </c>
      <c r="M1353" s="89" t="s">
        <v>213</v>
      </c>
      <c r="N1353" s="89" t="s">
        <v>214</v>
      </c>
      <c r="O1353" s="89" t="s">
        <v>215</v>
      </c>
    </row>
    <row r="1354" spans="2:15" ht="12.75" customHeight="1">
      <c r="B1354" s="46"/>
      <c r="C1354" s="46"/>
      <c r="D1354" s="391" t="s">
        <v>216</v>
      </c>
      <c r="E1354" s="391"/>
      <c r="F1354" s="391"/>
      <c r="G1354" s="391"/>
      <c r="H1354" s="391"/>
      <c r="I1354" s="391"/>
      <c r="J1354" s="391"/>
      <c r="K1354" s="46"/>
      <c r="L1354" s="46"/>
      <c r="M1354" s="46"/>
      <c r="N1354" s="46"/>
      <c r="O1354" s="46"/>
    </row>
    <row r="1355" spans="2:15" ht="12.75" customHeight="1">
      <c r="B1355" s="392" t="s">
        <v>280</v>
      </c>
      <c r="C1355" s="392"/>
      <c r="D1355" s="393" t="s">
        <v>281</v>
      </c>
      <c r="E1355" s="393"/>
      <c r="F1355" s="393"/>
      <c r="G1355" s="393"/>
      <c r="H1355" s="393"/>
      <c r="I1355" s="393"/>
      <c r="J1355" s="393"/>
      <c r="K1355" s="90" t="s">
        <v>219</v>
      </c>
      <c r="L1355" s="91">
        <v>0.5</v>
      </c>
      <c r="M1355" s="91">
        <v>1.4999999999999999E-2</v>
      </c>
      <c r="N1355" s="92">
        <v>36.39</v>
      </c>
      <c r="O1355" s="92">
        <v>0.55000000000000004</v>
      </c>
    </row>
    <row r="1356" spans="2:15" ht="12.75" customHeight="1">
      <c r="B1356" s="392" t="s">
        <v>217</v>
      </c>
      <c r="C1356" s="392"/>
      <c r="D1356" s="393" t="s">
        <v>218</v>
      </c>
      <c r="E1356" s="393"/>
      <c r="F1356" s="393"/>
      <c r="G1356" s="393"/>
      <c r="H1356" s="393"/>
      <c r="I1356" s="393"/>
      <c r="J1356" s="393"/>
      <c r="K1356" s="90" t="s">
        <v>219</v>
      </c>
      <c r="L1356" s="91">
        <v>1</v>
      </c>
      <c r="M1356" s="91">
        <v>0.03</v>
      </c>
      <c r="N1356" s="92">
        <v>22.490000000000002</v>
      </c>
      <c r="O1356" s="92">
        <v>0.67</v>
      </c>
    </row>
    <row r="1357" spans="2:15" ht="12.75" customHeight="1">
      <c r="B1357" s="392" t="s">
        <v>220</v>
      </c>
      <c r="C1357" s="392"/>
      <c r="D1357" s="393" t="s">
        <v>221</v>
      </c>
      <c r="E1357" s="393"/>
      <c r="F1357" s="393"/>
      <c r="G1357" s="393"/>
      <c r="H1357" s="393"/>
      <c r="I1357" s="393"/>
      <c r="J1357" s="393"/>
      <c r="K1357" s="90" t="s">
        <v>219</v>
      </c>
      <c r="L1357" s="91">
        <v>1</v>
      </c>
      <c r="M1357" s="91">
        <v>0.03</v>
      </c>
      <c r="N1357" s="92">
        <v>20.32</v>
      </c>
      <c r="O1357" s="92">
        <v>0.61</v>
      </c>
    </row>
    <row r="1358" spans="2:15" ht="12.75" customHeight="1">
      <c r="B1358" s="46"/>
      <c r="C1358" s="46"/>
      <c r="D1358" s="46"/>
      <c r="E1358" s="46"/>
      <c r="F1358" s="46"/>
      <c r="G1358" s="46"/>
      <c r="H1358" s="46"/>
      <c r="I1358" s="46"/>
      <c r="J1358" s="46"/>
      <c r="K1358" s="46"/>
      <c r="L1358" s="46"/>
      <c r="M1358" s="46"/>
      <c r="N1358" s="46"/>
      <c r="O1358" s="93">
        <v>1.83</v>
      </c>
    </row>
    <row r="1359" spans="2:15" ht="12.75" customHeight="1">
      <c r="B1359" s="46"/>
      <c r="C1359" s="46"/>
      <c r="D1359" s="391" t="s">
        <v>222</v>
      </c>
      <c r="E1359" s="391"/>
      <c r="F1359" s="391"/>
      <c r="G1359" s="391"/>
      <c r="H1359" s="391"/>
      <c r="I1359" s="391"/>
      <c r="J1359" s="391"/>
      <c r="K1359" s="46"/>
      <c r="L1359" s="46"/>
      <c r="M1359" s="46"/>
      <c r="N1359" s="46"/>
      <c r="O1359" s="46"/>
    </row>
    <row r="1360" spans="2:15" ht="12.75" customHeight="1">
      <c r="B1360" s="392" t="s">
        <v>309</v>
      </c>
      <c r="C1360" s="392"/>
      <c r="D1360" s="393" t="s">
        <v>310</v>
      </c>
      <c r="E1360" s="393"/>
      <c r="F1360" s="393"/>
      <c r="G1360" s="393"/>
      <c r="H1360" s="393"/>
      <c r="I1360" s="393"/>
      <c r="J1360" s="393"/>
      <c r="K1360" s="90" t="s">
        <v>242</v>
      </c>
      <c r="L1360" s="91">
        <v>1</v>
      </c>
      <c r="M1360" s="91">
        <v>0.03</v>
      </c>
      <c r="N1360" s="92">
        <v>24.93</v>
      </c>
      <c r="O1360" s="92">
        <v>0.75</v>
      </c>
    </row>
    <row r="1361" spans="2:15" ht="12.75" customHeight="1">
      <c r="B1361" s="392" t="s">
        <v>284</v>
      </c>
      <c r="C1361" s="392"/>
      <c r="D1361" s="393" t="s">
        <v>285</v>
      </c>
      <c r="E1361" s="393"/>
      <c r="F1361" s="393"/>
      <c r="G1361" s="393"/>
      <c r="H1361" s="393"/>
      <c r="I1361" s="393"/>
      <c r="J1361" s="393"/>
      <c r="K1361" s="90" t="s">
        <v>242</v>
      </c>
      <c r="L1361" s="91">
        <v>1</v>
      </c>
      <c r="M1361" s="91">
        <v>0.03</v>
      </c>
      <c r="N1361" s="92">
        <v>400.33</v>
      </c>
      <c r="O1361" s="92">
        <v>12.01</v>
      </c>
    </row>
    <row r="1362" spans="2:15" ht="12.75" customHeight="1">
      <c r="B1362" s="392" t="s">
        <v>296</v>
      </c>
      <c r="C1362" s="392"/>
      <c r="D1362" s="393" t="s">
        <v>297</v>
      </c>
      <c r="E1362" s="393"/>
      <c r="F1362" s="393"/>
      <c r="G1362" s="393"/>
      <c r="H1362" s="393"/>
      <c r="I1362" s="393"/>
      <c r="J1362" s="393"/>
      <c r="K1362" s="90" t="s">
        <v>242</v>
      </c>
      <c r="L1362" s="91">
        <v>0.25</v>
      </c>
      <c r="M1362" s="91">
        <v>7.4999999999999997E-3</v>
      </c>
      <c r="N1362" s="92">
        <v>542.28</v>
      </c>
      <c r="O1362" s="92">
        <v>4.07</v>
      </c>
    </row>
    <row r="1363" spans="2:15" ht="12.75" customHeight="1">
      <c r="B1363" s="392" t="s">
        <v>223</v>
      </c>
      <c r="C1363" s="392"/>
      <c r="D1363" s="393" t="s">
        <v>224</v>
      </c>
      <c r="E1363" s="393"/>
      <c r="F1363" s="393"/>
      <c r="G1363" s="393"/>
      <c r="H1363" s="393"/>
      <c r="I1363" s="393"/>
      <c r="J1363" s="393"/>
      <c r="K1363" s="90" t="s">
        <v>225</v>
      </c>
      <c r="L1363" s="46"/>
      <c r="M1363" s="91">
        <v>3</v>
      </c>
      <c r="N1363" s="92">
        <v>1.83</v>
      </c>
      <c r="O1363" s="92">
        <v>0.05</v>
      </c>
    </row>
    <row r="1364" spans="2:15" ht="12.75" customHeight="1">
      <c r="B1364" s="46"/>
      <c r="C1364" s="46"/>
      <c r="D1364" s="46"/>
      <c r="E1364" s="46"/>
      <c r="F1364" s="46"/>
      <c r="G1364" s="46"/>
      <c r="H1364" s="46"/>
      <c r="I1364" s="46"/>
      <c r="J1364" s="46"/>
      <c r="K1364" s="46"/>
      <c r="L1364" s="46"/>
      <c r="M1364" s="46"/>
      <c r="N1364" s="46"/>
      <c r="O1364" s="93">
        <v>16.88</v>
      </c>
    </row>
    <row r="1365" spans="2:15" ht="12.75" customHeight="1">
      <c r="B1365" s="46"/>
      <c r="C1365" s="46"/>
      <c r="D1365" s="46"/>
      <c r="E1365" s="46"/>
      <c r="F1365" s="46"/>
      <c r="G1365" s="46"/>
      <c r="H1365" s="46"/>
      <c r="I1365" s="46"/>
      <c r="J1365" s="46"/>
      <c r="K1365" s="46"/>
      <c r="L1365" s="46"/>
      <c r="M1365" s="46"/>
      <c r="N1365" s="46"/>
      <c r="O1365" s="46"/>
    </row>
    <row r="1366" spans="2:15" ht="12.75" customHeight="1">
      <c r="B1366" s="394" t="s">
        <v>203</v>
      </c>
      <c r="C1366" s="394"/>
      <c r="D1366" s="396" t="s">
        <v>541</v>
      </c>
      <c r="E1366" s="396"/>
      <c r="F1366" s="396"/>
      <c r="G1366" s="395" t="s">
        <v>693</v>
      </c>
      <c r="H1366" s="395"/>
      <c r="I1366" s="395"/>
      <c r="J1366" s="395"/>
      <c r="K1366" s="395"/>
      <c r="L1366" s="395"/>
      <c r="M1366" s="395"/>
      <c r="N1366" s="395"/>
      <c r="O1366" s="395"/>
    </row>
    <row r="1367" spans="2:15" ht="12.75" customHeight="1">
      <c r="B1367" s="392" t="s">
        <v>204</v>
      </c>
      <c r="C1367" s="392"/>
      <c r="D1367" s="396" t="s">
        <v>317</v>
      </c>
      <c r="E1367" s="396"/>
      <c r="F1367" s="85" t="s">
        <v>206</v>
      </c>
      <c r="G1367" s="86">
        <v>1100</v>
      </c>
      <c r="H1367" s="85" t="s">
        <v>207</v>
      </c>
      <c r="I1367" s="397">
        <v>1100</v>
      </c>
      <c r="J1367" s="397"/>
      <c r="K1367" s="398" t="s">
        <v>318</v>
      </c>
      <c r="L1367" s="398"/>
      <c r="M1367" s="398"/>
      <c r="N1367" s="398"/>
      <c r="O1367" s="87">
        <v>8.370000000000001</v>
      </c>
    </row>
    <row r="1368" spans="2:15" ht="12.75" customHeight="1">
      <c r="B1368" s="46"/>
      <c r="C1368" s="46"/>
      <c r="D1368" s="46"/>
      <c r="E1368" s="46"/>
      <c r="F1368" s="46"/>
      <c r="G1368" s="46"/>
      <c r="H1368" s="46"/>
      <c r="I1368" s="46"/>
      <c r="J1368" s="46"/>
      <c r="K1368" s="46"/>
      <c r="L1368" s="46"/>
      <c r="M1368" s="46"/>
      <c r="N1368" s="46"/>
      <c r="O1368" s="46"/>
    </row>
    <row r="1369" spans="2:15" ht="12.75" customHeight="1">
      <c r="B1369" s="396" t="s">
        <v>209</v>
      </c>
      <c r="C1369" s="396"/>
      <c r="D1369" s="396" t="s">
        <v>210</v>
      </c>
      <c r="E1369" s="396"/>
      <c r="F1369" s="396"/>
      <c r="G1369" s="396"/>
      <c r="H1369" s="396"/>
      <c r="I1369" s="396"/>
      <c r="J1369" s="396"/>
      <c r="K1369" s="88" t="s">
        <v>211</v>
      </c>
      <c r="L1369" s="89" t="s">
        <v>212</v>
      </c>
      <c r="M1369" s="89" t="s">
        <v>213</v>
      </c>
      <c r="N1369" s="89" t="s">
        <v>214</v>
      </c>
      <c r="O1369" s="89" t="s">
        <v>215</v>
      </c>
    </row>
    <row r="1370" spans="2:15" ht="12.75" customHeight="1">
      <c r="B1370" s="46"/>
      <c r="C1370" s="46"/>
      <c r="D1370" s="391" t="s">
        <v>216</v>
      </c>
      <c r="E1370" s="391"/>
      <c r="F1370" s="391"/>
      <c r="G1370" s="391"/>
      <c r="H1370" s="391"/>
      <c r="I1370" s="391"/>
      <c r="J1370" s="391"/>
      <c r="K1370" s="46"/>
      <c r="L1370" s="46"/>
      <c r="M1370" s="46"/>
      <c r="N1370" s="46"/>
      <c r="O1370" s="46"/>
    </row>
    <row r="1371" spans="2:15" ht="12.75" customHeight="1">
      <c r="B1371" s="392" t="s">
        <v>280</v>
      </c>
      <c r="C1371" s="392"/>
      <c r="D1371" s="393" t="s">
        <v>281</v>
      </c>
      <c r="E1371" s="393"/>
      <c r="F1371" s="393"/>
      <c r="G1371" s="393"/>
      <c r="H1371" s="393"/>
      <c r="I1371" s="393"/>
      <c r="J1371" s="393"/>
      <c r="K1371" s="90" t="s">
        <v>219</v>
      </c>
      <c r="L1371" s="91">
        <v>0.2</v>
      </c>
      <c r="M1371" s="91">
        <v>1.5E-3</v>
      </c>
      <c r="N1371" s="92">
        <v>36.39</v>
      </c>
      <c r="O1371" s="92">
        <v>0.05</v>
      </c>
    </row>
    <row r="1372" spans="2:15" ht="12.75" customHeight="1">
      <c r="B1372" s="392" t="s">
        <v>217</v>
      </c>
      <c r="C1372" s="392"/>
      <c r="D1372" s="393" t="s">
        <v>218</v>
      </c>
      <c r="E1372" s="393"/>
      <c r="F1372" s="393"/>
      <c r="G1372" s="393"/>
      <c r="H1372" s="393"/>
      <c r="I1372" s="393"/>
      <c r="J1372" s="393"/>
      <c r="K1372" s="90" t="s">
        <v>219</v>
      </c>
      <c r="L1372" s="91">
        <v>2</v>
      </c>
      <c r="M1372" s="91">
        <v>1.4499999999999999E-2</v>
      </c>
      <c r="N1372" s="92">
        <v>22.490000000000002</v>
      </c>
      <c r="O1372" s="92">
        <v>0.33</v>
      </c>
    </row>
    <row r="1373" spans="2:15" ht="12.75" customHeight="1">
      <c r="B1373" s="392" t="s">
        <v>220</v>
      </c>
      <c r="C1373" s="392"/>
      <c r="D1373" s="393" t="s">
        <v>221</v>
      </c>
      <c r="E1373" s="393"/>
      <c r="F1373" s="393"/>
      <c r="G1373" s="393"/>
      <c r="H1373" s="393"/>
      <c r="I1373" s="393"/>
      <c r="J1373" s="393"/>
      <c r="K1373" s="90" t="s">
        <v>219</v>
      </c>
      <c r="L1373" s="91">
        <v>8</v>
      </c>
      <c r="M1373" s="91">
        <v>5.8200000000000002E-2</v>
      </c>
      <c r="N1373" s="92">
        <v>20.32</v>
      </c>
      <c r="O1373" s="92">
        <v>1.18</v>
      </c>
    </row>
    <row r="1374" spans="2:15" ht="12.75" customHeight="1">
      <c r="B1374" s="46"/>
      <c r="C1374" s="46"/>
      <c r="D1374" s="46"/>
      <c r="E1374" s="46"/>
      <c r="F1374" s="46"/>
      <c r="G1374" s="46"/>
      <c r="H1374" s="46"/>
      <c r="I1374" s="46"/>
      <c r="J1374" s="46"/>
      <c r="K1374" s="46"/>
      <c r="L1374" s="46"/>
      <c r="M1374" s="46"/>
      <c r="N1374" s="46"/>
      <c r="O1374" s="93">
        <v>1.56</v>
      </c>
    </row>
    <row r="1375" spans="2:15" ht="12.75" customHeight="1">
      <c r="B1375" s="46"/>
      <c r="C1375" s="46"/>
      <c r="D1375" s="391" t="s">
        <v>231</v>
      </c>
      <c r="E1375" s="391"/>
      <c r="F1375" s="391"/>
      <c r="G1375" s="391"/>
      <c r="H1375" s="391"/>
      <c r="I1375" s="391"/>
      <c r="J1375" s="391"/>
      <c r="K1375" s="46"/>
      <c r="L1375" s="46"/>
      <c r="M1375" s="46"/>
      <c r="N1375" s="46"/>
      <c r="O1375" s="46"/>
    </row>
    <row r="1376" spans="2:15" ht="12.75" customHeight="1">
      <c r="B1376" s="392" t="s">
        <v>332</v>
      </c>
      <c r="C1376" s="392"/>
      <c r="D1376" s="393" t="s">
        <v>333</v>
      </c>
      <c r="E1376" s="393"/>
      <c r="F1376" s="393"/>
      <c r="G1376" s="393"/>
      <c r="H1376" s="393"/>
      <c r="I1376" s="393"/>
      <c r="J1376" s="393"/>
      <c r="K1376" s="90" t="s">
        <v>39</v>
      </c>
      <c r="L1376" s="46"/>
      <c r="M1376" s="91">
        <v>1.1500000000000001</v>
      </c>
      <c r="N1376" s="92">
        <v>5.28</v>
      </c>
      <c r="O1376" s="92">
        <v>6.07</v>
      </c>
    </row>
    <row r="1377" spans="2:15" ht="12.75" customHeight="1">
      <c r="B1377" s="392" t="s">
        <v>327</v>
      </c>
      <c r="C1377" s="392"/>
      <c r="D1377" s="393" t="s">
        <v>328</v>
      </c>
      <c r="E1377" s="393"/>
      <c r="F1377" s="393"/>
      <c r="G1377" s="393"/>
      <c r="H1377" s="393"/>
      <c r="I1377" s="393"/>
      <c r="J1377" s="393"/>
      <c r="K1377" s="90" t="s">
        <v>329</v>
      </c>
      <c r="L1377" s="46"/>
      <c r="M1377" s="91">
        <v>5</v>
      </c>
      <c r="N1377" s="92">
        <v>6.07</v>
      </c>
      <c r="O1377" s="92">
        <v>0.3</v>
      </c>
    </row>
    <row r="1378" spans="2:15" ht="12.75" customHeight="1">
      <c r="B1378" s="46"/>
      <c r="C1378" s="46"/>
      <c r="D1378" s="46"/>
      <c r="E1378" s="46"/>
      <c r="F1378" s="46"/>
      <c r="G1378" s="46"/>
      <c r="H1378" s="46"/>
      <c r="I1378" s="46"/>
      <c r="J1378" s="46"/>
      <c r="K1378" s="46"/>
      <c r="L1378" s="46"/>
      <c r="M1378" s="46"/>
      <c r="N1378" s="46"/>
      <c r="O1378" s="93">
        <v>6.37</v>
      </c>
    </row>
    <row r="1379" spans="2:15" ht="12.75" customHeight="1">
      <c r="B1379" s="46"/>
      <c r="C1379" s="46"/>
      <c r="D1379" s="391" t="s">
        <v>222</v>
      </c>
      <c r="E1379" s="391"/>
      <c r="F1379" s="391"/>
      <c r="G1379" s="391"/>
      <c r="H1379" s="391"/>
      <c r="I1379" s="391"/>
      <c r="J1379" s="391"/>
      <c r="K1379" s="46"/>
      <c r="L1379" s="46"/>
      <c r="M1379" s="46"/>
      <c r="N1379" s="46"/>
      <c r="O1379" s="46"/>
    </row>
    <row r="1380" spans="2:15" ht="12.75" customHeight="1">
      <c r="B1380" s="392" t="s">
        <v>330</v>
      </c>
      <c r="C1380" s="392"/>
      <c r="D1380" s="393" t="s">
        <v>331</v>
      </c>
      <c r="E1380" s="393"/>
      <c r="F1380" s="393"/>
      <c r="G1380" s="393"/>
      <c r="H1380" s="393"/>
      <c r="I1380" s="393"/>
      <c r="J1380" s="393"/>
      <c r="K1380" s="90" t="s">
        <v>242</v>
      </c>
      <c r="L1380" s="91">
        <v>0.25</v>
      </c>
      <c r="M1380" s="91">
        <v>1.8E-3</v>
      </c>
      <c r="N1380" s="92">
        <v>216.79</v>
      </c>
      <c r="O1380" s="92">
        <v>0.39</v>
      </c>
    </row>
    <row r="1381" spans="2:15" ht="12.75" customHeight="1">
      <c r="B1381" s="392" t="s">
        <v>223</v>
      </c>
      <c r="C1381" s="392"/>
      <c r="D1381" s="393" t="s">
        <v>224</v>
      </c>
      <c r="E1381" s="393"/>
      <c r="F1381" s="393"/>
      <c r="G1381" s="393"/>
      <c r="H1381" s="393"/>
      <c r="I1381" s="393"/>
      <c r="J1381" s="393"/>
      <c r="K1381" s="90" t="s">
        <v>225</v>
      </c>
      <c r="L1381" s="46"/>
      <c r="M1381" s="91">
        <v>3</v>
      </c>
      <c r="N1381" s="92">
        <v>1.56</v>
      </c>
      <c r="O1381" s="92">
        <v>0.05</v>
      </c>
    </row>
    <row r="1382" spans="2:15" ht="12.75" customHeight="1">
      <c r="B1382" s="46"/>
      <c r="C1382" s="46"/>
      <c r="D1382" s="46"/>
      <c r="E1382" s="46"/>
      <c r="F1382" s="46"/>
      <c r="G1382" s="46"/>
      <c r="H1382" s="46"/>
      <c r="I1382" s="46"/>
      <c r="J1382" s="46"/>
      <c r="K1382" s="46"/>
      <c r="L1382" s="46"/>
      <c r="M1382" s="46"/>
      <c r="N1382" s="46"/>
      <c r="O1382" s="93">
        <v>0.44</v>
      </c>
    </row>
    <row r="1383" spans="2:15" ht="12.75" customHeight="1">
      <c r="B1383" s="46"/>
      <c r="C1383" s="46"/>
      <c r="D1383" s="46"/>
      <c r="E1383" s="46"/>
      <c r="F1383" s="46"/>
      <c r="G1383" s="46"/>
      <c r="H1383" s="46"/>
      <c r="I1383" s="46"/>
      <c r="J1383" s="46"/>
      <c r="K1383" s="46"/>
      <c r="L1383" s="46"/>
      <c r="M1383" s="46"/>
      <c r="N1383" s="46"/>
      <c r="O1383" s="46"/>
    </row>
    <row r="1384" spans="2:15" ht="12.75" customHeight="1">
      <c r="B1384" s="394" t="s">
        <v>203</v>
      </c>
      <c r="C1384" s="394"/>
      <c r="D1384" s="396" t="s">
        <v>543</v>
      </c>
      <c r="E1384" s="396"/>
      <c r="F1384" s="396"/>
      <c r="G1384" s="395" t="s">
        <v>45</v>
      </c>
      <c r="H1384" s="395"/>
      <c r="I1384" s="395"/>
      <c r="J1384" s="395"/>
      <c r="K1384" s="395"/>
      <c r="L1384" s="395"/>
      <c r="M1384" s="395"/>
      <c r="N1384" s="395"/>
      <c r="O1384" s="395"/>
    </row>
    <row r="1385" spans="2:15" ht="12.75" customHeight="1">
      <c r="B1385" s="392" t="s">
        <v>204</v>
      </c>
      <c r="C1385" s="392"/>
      <c r="D1385" s="396" t="s">
        <v>294</v>
      </c>
      <c r="E1385" s="396"/>
      <c r="F1385" s="85" t="s">
        <v>206</v>
      </c>
      <c r="G1385" s="86">
        <v>240</v>
      </c>
      <c r="H1385" s="85" t="s">
        <v>207</v>
      </c>
      <c r="I1385" s="397">
        <v>240</v>
      </c>
      <c r="J1385" s="397"/>
      <c r="K1385" s="398" t="s">
        <v>295</v>
      </c>
      <c r="L1385" s="398"/>
      <c r="M1385" s="398"/>
      <c r="N1385" s="398"/>
      <c r="O1385" s="87">
        <v>20.170000000000002</v>
      </c>
    </row>
    <row r="1386" spans="2:15" ht="12.75" customHeight="1">
      <c r="B1386" s="46"/>
      <c r="C1386" s="46"/>
      <c r="D1386" s="46"/>
      <c r="E1386" s="46"/>
      <c r="F1386" s="46"/>
      <c r="G1386" s="46"/>
      <c r="H1386" s="46"/>
      <c r="I1386" s="46"/>
      <c r="J1386" s="46"/>
      <c r="K1386" s="46"/>
      <c r="L1386" s="46"/>
      <c r="M1386" s="46"/>
      <c r="N1386" s="46"/>
      <c r="O1386" s="46"/>
    </row>
    <row r="1387" spans="2:15" ht="12.75" customHeight="1">
      <c r="B1387" s="396" t="s">
        <v>209</v>
      </c>
      <c r="C1387" s="396"/>
      <c r="D1387" s="396" t="s">
        <v>210</v>
      </c>
      <c r="E1387" s="396"/>
      <c r="F1387" s="396"/>
      <c r="G1387" s="396"/>
      <c r="H1387" s="396"/>
      <c r="I1387" s="396"/>
      <c r="J1387" s="396"/>
      <c r="K1387" s="88" t="s">
        <v>211</v>
      </c>
      <c r="L1387" s="89" t="s">
        <v>212</v>
      </c>
      <c r="M1387" s="89" t="s">
        <v>213</v>
      </c>
      <c r="N1387" s="89" t="s">
        <v>214</v>
      </c>
      <c r="O1387" s="89" t="s">
        <v>215</v>
      </c>
    </row>
    <row r="1388" spans="2:15" ht="12.75" customHeight="1">
      <c r="B1388" s="46"/>
      <c r="C1388" s="46"/>
      <c r="D1388" s="391" t="s">
        <v>216</v>
      </c>
      <c r="E1388" s="391"/>
      <c r="F1388" s="391"/>
      <c r="G1388" s="391"/>
      <c r="H1388" s="391"/>
      <c r="I1388" s="391"/>
      <c r="J1388" s="391"/>
      <c r="K1388" s="46"/>
      <c r="L1388" s="46"/>
      <c r="M1388" s="46"/>
      <c r="N1388" s="46"/>
      <c r="O1388" s="46"/>
    </row>
    <row r="1389" spans="2:15" ht="12.75" customHeight="1">
      <c r="B1389" s="392" t="s">
        <v>280</v>
      </c>
      <c r="C1389" s="392"/>
      <c r="D1389" s="393" t="s">
        <v>281</v>
      </c>
      <c r="E1389" s="393"/>
      <c r="F1389" s="393"/>
      <c r="G1389" s="393"/>
      <c r="H1389" s="393"/>
      <c r="I1389" s="393"/>
      <c r="J1389" s="393"/>
      <c r="K1389" s="90" t="s">
        <v>219</v>
      </c>
      <c r="L1389" s="91">
        <v>0.2</v>
      </c>
      <c r="M1389" s="91">
        <v>6.7000000000000002E-3</v>
      </c>
      <c r="N1389" s="92">
        <v>36.39</v>
      </c>
      <c r="O1389" s="92">
        <v>0.24</v>
      </c>
    </row>
    <row r="1390" spans="2:15" ht="12.75" customHeight="1">
      <c r="B1390" s="392" t="s">
        <v>217</v>
      </c>
      <c r="C1390" s="392"/>
      <c r="D1390" s="393" t="s">
        <v>218</v>
      </c>
      <c r="E1390" s="393"/>
      <c r="F1390" s="393"/>
      <c r="G1390" s="393"/>
      <c r="H1390" s="393"/>
      <c r="I1390" s="393"/>
      <c r="J1390" s="393"/>
      <c r="K1390" s="90" t="s">
        <v>219</v>
      </c>
      <c r="L1390" s="91">
        <v>1</v>
      </c>
      <c r="M1390" s="91">
        <v>3.3300000000000003E-2</v>
      </c>
      <c r="N1390" s="92">
        <v>22.490000000000002</v>
      </c>
      <c r="O1390" s="92">
        <v>0.75</v>
      </c>
    </row>
    <row r="1391" spans="2:15" ht="12.75" customHeight="1">
      <c r="B1391" s="392" t="s">
        <v>220</v>
      </c>
      <c r="C1391" s="392"/>
      <c r="D1391" s="393" t="s">
        <v>221</v>
      </c>
      <c r="E1391" s="393"/>
      <c r="F1391" s="393"/>
      <c r="G1391" s="393"/>
      <c r="H1391" s="393"/>
      <c r="I1391" s="393"/>
      <c r="J1391" s="393"/>
      <c r="K1391" s="90" t="s">
        <v>219</v>
      </c>
      <c r="L1391" s="91">
        <v>1</v>
      </c>
      <c r="M1391" s="91">
        <v>3.3300000000000003E-2</v>
      </c>
      <c r="N1391" s="92">
        <v>20.32</v>
      </c>
      <c r="O1391" s="92">
        <v>0.68</v>
      </c>
    </row>
    <row r="1392" spans="2:15" ht="12.75" customHeight="1">
      <c r="B1392" s="46"/>
      <c r="C1392" s="46"/>
      <c r="D1392" s="46"/>
      <c r="E1392" s="46"/>
      <c r="F1392" s="46"/>
      <c r="G1392" s="46"/>
      <c r="H1392" s="46"/>
      <c r="I1392" s="46"/>
      <c r="J1392" s="46"/>
      <c r="K1392" s="46"/>
      <c r="L1392" s="46"/>
      <c r="M1392" s="46"/>
      <c r="N1392" s="46"/>
      <c r="O1392" s="93">
        <v>1.67</v>
      </c>
    </row>
    <row r="1393" spans="2:15" ht="12.75" customHeight="1">
      <c r="B1393" s="46"/>
      <c r="C1393" s="46"/>
      <c r="D1393" s="391" t="s">
        <v>222</v>
      </c>
      <c r="E1393" s="391"/>
      <c r="F1393" s="391"/>
      <c r="G1393" s="391"/>
      <c r="H1393" s="391"/>
      <c r="I1393" s="391"/>
      <c r="J1393" s="391"/>
      <c r="K1393" s="46"/>
      <c r="L1393" s="46"/>
      <c r="M1393" s="46"/>
      <c r="N1393" s="46"/>
      <c r="O1393" s="46"/>
    </row>
    <row r="1394" spans="2:15" ht="12.75" customHeight="1">
      <c r="B1394" s="392" t="s">
        <v>288</v>
      </c>
      <c r="C1394" s="392"/>
      <c r="D1394" s="393" t="s">
        <v>289</v>
      </c>
      <c r="E1394" s="393"/>
      <c r="F1394" s="393"/>
      <c r="G1394" s="393"/>
      <c r="H1394" s="393"/>
      <c r="I1394" s="393"/>
      <c r="J1394" s="393"/>
      <c r="K1394" s="90" t="s">
        <v>242</v>
      </c>
      <c r="L1394" s="91">
        <v>1</v>
      </c>
      <c r="M1394" s="91">
        <v>3.3300000000000003E-2</v>
      </c>
      <c r="N1394" s="92">
        <v>290.81</v>
      </c>
      <c r="O1394" s="92">
        <v>9.68</v>
      </c>
    </row>
    <row r="1395" spans="2:15" ht="12.75" customHeight="1">
      <c r="B1395" s="392" t="s">
        <v>290</v>
      </c>
      <c r="C1395" s="392"/>
      <c r="D1395" s="394" t="s">
        <v>291</v>
      </c>
      <c r="E1395" s="394"/>
      <c r="F1395" s="394"/>
      <c r="G1395" s="394"/>
      <c r="H1395" s="394"/>
      <c r="I1395" s="394"/>
      <c r="J1395" s="394"/>
      <c r="K1395" s="90" t="s">
        <v>242</v>
      </c>
      <c r="L1395" s="91">
        <v>1</v>
      </c>
      <c r="M1395" s="91">
        <v>3.3300000000000003E-2</v>
      </c>
      <c r="N1395" s="92">
        <v>198.36</v>
      </c>
      <c r="O1395" s="92">
        <v>6.61</v>
      </c>
    </row>
    <row r="1396" spans="2:15" ht="12.75" customHeight="1">
      <c r="B1396" s="46"/>
      <c r="C1396" s="46"/>
      <c r="D1396" s="394"/>
      <c r="E1396" s="394"/>
      <c r="F1396" s="394"/>
      <c r="G1396" s="394"/>
      <c r="H1396" s="394"/>
      <c r="I1396" s="394"/>
      <c r="J1396" s="394"/>
      <c r="K1396" s="46"/>
      <c r="L1396" s="46"/>
      <c r="M1396" s="46"/>
      <c r="N1396" s="46"/>
      <c r="O1396" s="46"/>
    </row>
    <row r="1397" spans="2:15" ht="12.75" customHeight="1">
      <c r="B1397" s="392" t="s">
        <v>223</v>
      </c>
      <c r="C1397" s="392"/>
      <c r="D1397" s="393" t="s">
        <v>224</v>
      </c>
      <c r="E1397" s="393"/>
      <c r="F1397" s="393"/>
      <c r="G1397" s="393"/>
      <c r="H1397" s="393"/>
      <c r="I1397" s="393"/>
      <c r="J1397" s="393"/>
      <c r="K1397" s="90" t="s">
        <v>225</v>
      </c>
      <c r="L1397" s="46"/>
      <c r="M1397" s="91">
        <v>3</v>
      </c>
      <c r="N1397" s="92">
        <v>1.67</v>
      </c>
      <c r="O1397" s="92">
        <v>0.05</v>
      </c>
    </row>
    <row r="1398" spans="2:15" ht="12.75" customHeight="1">
      <c r="B1398" s="46"/>
      <c r="C1398" s="46"/>
      <c r="D1398" s="46"/>
      <c r="E1398" s="46"/>
      <c r="F1398" s="46"/>
      <c r="G1398" s="46"/>
      <c r="H1398" s="46"/>
      <c r="I1398" s="46"/>
      <c r="J1398" s="46"/>
      <c r="K1398" s="46"/>
      <c r="L1398" s="46"/>
      <c r="M1398" s="46"/>
      <c r="N1398" s="46"/>
      <c r="O1398" s="93">
        <v>16.34</v>
      </c>
    </row>
    <row r="1399" spans="2:15" ht="12.75" customHeight="1">
      <c r="B1399" s="46"/>
      <c r="C1399" s="46"/>
      <c r="D1399" s="391" t="s">
        <v>300</v>
      </c>
      <c r="E1399" s="391"/>
      <c r="F1399" s="391"/>
      <c r="G1399" s="391"/>
      <c r="H1399" s="391"/>
      <c r="I1399" s="391"/>
      <c r="J1399" s="391"/>
      <c r="K1399" s="46"/>
      <c r="L1399" s="46"/>
      <c r="M1399" s="46"/>
      <c r="N1399" s="46"/>
      <c r="O1399" s="46"/>
    </row>
    <row r="1400" spans="2:15" ht="12.75" customHeight="1">
      <c r="B1400" s="392" t="s">
        <v>315</v>
      </c>
      <c r="C1400" s="392"/>
      <c r="D1400" s="393" t="s">
        <v>316</v>
      </c>
      <c r="E1400" s="393"/>
      <c r="F1400" s="393"/>
      <c r="G1400" s="393"/>
      <c r="H1400" s="393"/>
      <c r="I1400" s="393"/>
      <c r="J1400" s="393"/>
      <c r="K1400" s="90" t="s">
        <v>22</v>
      </c>
      <c r="L1400" s="46"/>
      <c r="M1400" s="91">
        <v>0.1</v>
      </c>
      <c r="N1400" s="92">
        <v>21.6</v>
      </c>
      <c r="O1400" s="92">
        <v>2.16</v>
      </c>
    </row>
    <row r="1401" spans="2:15" ht="12.75" customHeight="1">
      <c r="B1401" s="46"/>
      <c r="C1401" s="46"/>
      <c r="D1401" s="46"/>
      <c r="E1401" s="46"/>
      <c r="F1401" s="46"/>
      <c r="G1401" s="46"/>
      <c r="H1401" s="46"/>
      <c r="I1401" s="46"/>
      <c r="J1401" s="46"/>
      <c r="K1401" s="46"/>
      <c r="L1401" s="46"/>
      <c r="M1401" s="46"/>
      <c r="N1401" s="46"/>
      <c r="O1401" s="93">
        <v>2.16</v>
      </c>
    </row>
    <row r="1402" spans="2:15" ht="12.75" customHeight="1">
      <c r="B1402" s="46"/>
      <c r="C1402" s="46"/>
      <c r="D1402" s="46"/>
      <c r="E1402" s="46"/>
      <c r="F1402" s="46"/>
      <c r="G1402" s="46"/>
      <c r="H1402" s="46"/>
      <c r="I1402" s="46"/>
      <c r="J1402" s="46"/>
      <c r="K1402" s="46"/>
      <c r="L1402" s="46"/>
      <c r="M1402" s="46"/>
      <c r="N1402" s="46"/>
      <c r="O1402" s="46"/>
    </row>
    <row r="1403" spans="2:15" ht="12.75" customHeight="1">
      <c r="B1403" s="394" t="s">
        <v>203</v>
      </c>
      <c r="C1403" s="394"/>
      <c r="D1403" s="396" t="s">
        <v>544</v>
      </c>
      <c r="E1403" s="396"/>
      <c r="F1403" s="396"/>
      <c r="G1403" s="395" t="s">
        <v>46</v>
      </c>
      <c r="H1403" s="395"/>
      <c r="I1403" s="395"/>
      <c r="J1403" s="395"/>
      <c r="K1403" s="395"/>
      <c r="L1403" s="395"/>
      <c r="M1403" s="395"/>
      <c r="N1403" s="395"/>
      <c r="O1403" s="395"/>
    </row>
    <row r="1404" spans="2:15" ht="12.75" customHeight="1">
      <c r="B1404" s="392" t="s">
        <v>204</v>
      </c>
      <c r="C1404" s="392"/>
      <c r="D1404" s="396" t="s">
        <v>294</v>
      </c>
      <c r="E1404" s="396"/>
      <c r="F1404" s="85" t="s">
        <v>206</v>
      </c>
      <c r="G1404" s="86">
        <v>888.88890000000004</v>
      </c>
      <c r="H1404" s="85" t="s">
        <v>207</v>
      </c>
      <c r="I1404" s="397">
        <v>888.88890000000004</v>
      </c>
      <c r="J1404" s="397"/>
      <c r="K1404" s="398" t="s">
        <v>295</v>
      </c>
      <c r="L1404" s="398"/>
      <c r="M1404" s="398"/>
      <c r="N1404" s="398"/>
      <c r="O1404" s="87">
        <v>5.14</v>
      </c>
    </row>
    <row r="1405" spans="2:15" ht="12.75" customHeight="1">
      <c r="B1405" s="46"/>
      <c r="C1405" s="46"/>
      <c r="D1405" s="46"/>
      <c r="E1405" s="46"/>
      <c r="F1405" s="46"/>
      <c r="G1405" s="46"/>
      <c r="H1405" s="46"/>
      <c r="I1405" s="46"/>
      <c r="J1405" s="46"/>
      <c r="K1405" s="46"/>
      <c r="L1405" s="46"/>
      <c r="M1405" s="46"/>
      <c r="N1405" s="46"/>
      <c r="O1405" s="46"/>
    </row>
    <row r="1406" spans="2:15" ht="12.75" customHeight="1">
      <c r="B1406" s="396" t="s">
        <v>209</v>
      </c>
      <c r="C1406" s="396"/>
      <c r="D1406" s="396" t="s">
        <v>210</v>
      </c>
      <c r="E1406" s="396"/>
      <c r="F1406" s="396"/>
      <c r="G1406" s="396"/>
      <c r="H1406" s="396"/>
      <c r="I1406" s="396"/>
      <c r="J1406" s="396"/>
      <c r="K1406" s="88" t="s">
        <v>211</v>
      </c>
      <c r="L1406" s="89" t="s">
        <v>212</v>
      </c>
      <c r="M1406" s="89" t="s">
        <v>213</v>
      </c>
      <c r="N1406" s="89" t="s">
        <v>214</v>
      </c>
      <c r="O1406" s="89" t="s">
        <v>215</v>
      </c>
    </row>
    <row r="1407" spans="2:15" ht="12.75" customHeight="1">
      <c r="B1407" s="46"/>
      <c r="C1407" s="46"/>
      <c r="D1407" s="391" t="s">
        <v>216</v>
      </c>
      <c r="E1407" s="391"/>
      <c r="F1407" s="391"/>
      <c r="G1407" s="391"/>
      <c r="H1407" s="391"/>
      <c r="I1407" s="391"/>
      <c r="J1407" s="391"/>
      <c r="K1407" s="46"/>
      <c r="L1407" s="46"/>
      <c r="M1407" s="46"/>
      <c r="N1407" s="46"/>
      <c r="O1407" s="46"/>
    </row>
    <row r="1408" spans="2:15" ht="12.75" customHeight="1">
      <c r="B1408" s="392" t="s">
        <v>280</v>
      </c>
      <c r="C1408" s="392"/>
      <c r="D1408" s="393" t="s">
        <v>281</v>
      </c>
      <c r="E1408" s="393"/>
      <c r="F1408" s="393"/>
      <c r="G1408" s="393"/>
      <c r="H1408" s="393"/>
      <c r="I1408" s="393"/>
      <c r="J1408" s="393"/>
      <c r="K1408" s="90" t="s">
        <v>219</v>
      </c>
      <c r="L1408" s="91">
        <v>0.2</v>
      </c>
      <c r="M1408" s="91">
        <v>1.8E-3</v>
      </c>
      <c r="N1408" s="92">
        <v>36.39</v>
      </c>
      <c r="O1408" s="92">
        <v>7.0000000000000007E-2</v>
      </c>
    </row>
    <row r="1409" spans="2:15" ht="12.75" customHeight="1">
      <c r="B1409" s="392" t="s">
        <v>220</v>
      </c>
      <c r="C1409" s="392"/>
      <c r="D1409" s="393" t="s">
        <v>221</v>
      </c>
      <c r="E1409" s="393"/>
      <c r="F1409" s="393"/>
      <c r="G1409" s="393"/>
      <c r="H1409" s="393"/>
      <c r="I1409" s="393"/>
      <c r="J1409" s="393"/>
      <c r="K1409" s="90" t="s">
        <v>219</v>
      </c>
      <c r="L1409" s="91">
        <v>1</v>
      </c>
      <c r="M1409" s="91">
        <v>9.0000000000000011E-3</v>
      </c>
      <c r="N1409" s="92">
        <v>20.32</v>
      </c>
      <c r="O1409" s="92">
        <v>0.18</v>
      </c>
    </row>
    <row r="1410" spans="2:15" ht="12.75" customHeight="1">
      <c r="B1410" s="46"/>
      <c r="C1410" s="46"/>
      <c r="D1410" s="46"/>
      <c r="E1410" s="46"/>
      <c r="F1410" s="46"/>
      <c r="G1410" s="46"/>
      <c r="H1410" s="46"/>
      <c r="I1410" s="46"/>
      <c r="J1410" s="46"/>
      <c r="K1410" s="46"/>
      <c r="L1410" s="46"/>
      <c r="M1410" s="46"/>
      <c r="N1410" s="46"/>
      <c r="O1410" s="93">
        <v>0.25</v>
      </c>
    </row>
    <row r="1411" spans="2:15" ht="12.75" customHeight="1">
      <c r="B1411" s="46"/>
      <c r="C1411" s="46"/>
      <c r="D1411" s="391" t="s">
        <v>222</v>
      </c>
      <c r="E1411" s="391"/>
      <c r="F1411" s="391"/>
      <c r="G1411" s="391"/>
      <c r="H1411" s="391"/>
      <c r="I1411" s="391"/>
      <c r="J1411" s="391"/>
      <c r="K1411" s="46"/>
      <c r="L1411" s="46"/>
      <c r="M1411" s="46"/>
      <c r="N1411" s="46"/>
      <c r="O1411" s="46"/>
    </row>
    <row r="1412" spans="2:15" ht="12.75" customHeight="1">
      <c r="B1412" s="392" t="s">
        <v>296</v>
      </c>
      <c r="C1412" s="392"/>
      <c r="D1412" s="393" t="s">
        <v>297</v>
      </c>
      <c r="E1412" s="393"/>
      <c r="F1412" s="393"/>
      <c r="G1412" s="393"/>
      <c r="H1412" s="393"/>
      <c r="I1412" s="393"/>
      <c r="J1412" s="393"/>
      <c r="K1412" s="90" t="s">
        <v>242</v>
      </c>
      <c r="L1412" s="91">
        <v>1</v>
      </c>
      <c r="M1412" s="91">
        <v>9.0000000000000011E-3</v>
      </c>
      <c r="N1412" s="92">
        <v>542.28</v>
      </c>
      <c r="O1412" s="92">
        <v>4.88</v>
      </c>
    </row>
    <row r="1413" spans="2:15" ht="12.75" customHeight="1">
      <c r="B1413" s="392" t="s">
        <v>223</v>
      </c>
      <c r="C1413" s="392"/>
      <c r="D1413" s="393" t="s">
        <v>224</v>
      </c>
      <c r="E1413" s="393"/>
      <c r="F1413" s="393"/>
      <c r="G1413" s="393"/>
      <c r="H1413" s="393"/>
      <c r="I1413" s="393"/>
      <c r="J1413" s="393"/>
      <c r="K1413" s="90" t="s">
        <v>225</v>
      </c>
      <c r="L1413" s="46"/>
      <c r="M1413" s="91">
        <v>3</v>
      </c>
      <c r="N1413" s="92">
        <v>0.25</v>
      </c>
      <c r="O1413" s="92">
        <v>0.01</v>
      </c>
    </row>
    <row r="1414" spans="2:15" ht="12.75" customHeight="1">
      <c r="B1414" s="46"/>
      <c r="C1414" s="46"/>
      <c r="D1414" s="46"/>
      <c r="E1414" s="46"/>
      <c r="F1414" s="46"/>
      <c r="G1414" s="46"/>
      <c r="H1414" s="46"/>
      <c r="I1414" s="46"/>
      <c r="J1414" s="46"/>
      <c r="K1414" s="46"/>
      <c r="L1414" s="46"/>
      <c r="M1414" s="46"/>
      <c r="N1414" s="46"/>
      <c r="O1414" s="93">
        <v>4.8899999999999997</v>
      </c>
    </row>
    <row r="1415" spans="2:15" ht="12.75" customHeight="1">
      <c r="B1415" s="46"/>
      <c r="C1415" s="46"/>
      <c r="D1415" s="46"/>
      <c r="E1415" s="46"/>
      <c r="F1415" s="46"/>
      <c r="G1415" s="46"/>
      <c r="H1415" s="46"/>
      <c r="I1415" s="46"/>
      <c r="J1415" s="46"/>
      <c r="K1415" s="46"/>
      <c r="L1415" s="46"/>
      <c r="M1415" s="46"/>
      <c r="N1415" s="46"/>
      <c r="O1415" s="46"/>
    </row>
    <row r="1416" spans="2:15" ht="12.75" customHeight="1">
      <c r="B1416" s="394" t="s">
        <v>203</v>
      </c>
      <c r="C1416" s="394"/>
      <c r="D1416" s="396" t="s">
        <v>614</v>
      </c>
      <c r="E1416" s="396"/>
      <c r="F1416" s="396"/>
      <c r="G1416" s="395" t="s">
        <v>615</v>
      </c>
      <c r="H1416" s="395"/>
      <c r="I1416" s="395"/>
      <c r="J1416" s="395"/>
      <c r="K1416" s="395"/>
      <c r="L1416" s="395"/>
      <c r="M1416" s="395"/>
      <c r="N1416" s="395"/>
      <c r="O1416" s="395"/>
    </row>
    <row r="1417" spans="2:15" ht="12.75" customHeight="1">
      <c r="B1417" s="392" t="s">
        <v>204</v>
      </c>
      <c r="C1417" s="392"/>
      <c r="D1417" s="396" t="s">
        <v>317</v>
      </c>
      <c r="E1417" s="396"/>
      <c r="F1417" s="85" t="s">
        <v>206</v>
      </c>
      <c r="G1417" s="86">
        <v>270</v>
      </c>
      <c r="H1417" s="85" t="s">
        <v>207</v>
      </c>
      <c r="I1417" s="397">
        <v>270</v>
      </c>
      <c r="J1417" s="397"/>
      <c r="K1417" s="398" t="s">
        <v>318</v>
      </c>
      <c r="L1417" s="398"/>
      <c r="M1417" s="398"/>
      <c r="N1417" s="398"/>
      <c r="O1417" s="87">
        <v>186.91</v>
      </c>
    </row>
    <row r="1418" spans="2:15" ht="12.75" customHeight="1">
      <c r="B1418" s="46"/>
      <c r="C1418" s="46"/>
      <c r="D1418" s="46"/>
      <c r="E1418" s="46"/>
      <c r="F1418" s="46"/>
      <c r="G1418" s="46"/>
      <c r="H1418" s="46"/>
      <c r="I1418" s="46"/>
      <c r="J1418" s="46"/>
      <c r="K1418" s="46"/>
      <c r="L1418" s="46"/>
      <c r="M1418" s="46"/>
      <c r="N1418" s="46"/>
      <c r="O1418" s="46"/>
    </row>
    <row r="1419" spans="2:15" ht="12.75" customHeight="1">
      <c r="B1419" s="396" t="s">
        <v>209</v>
      </c>
      <c r="C1419" s="396"/>
      <c r="D1419" s="396" t="s">
        <v>210</v>
      </c>
      <c r="E1419" s="396"/>
      <c r="F1419" s="396"/>
      <c r="G1419" s="396"/>
      <c r="H1419" s="396"/>
      <c r="I1419" s="396"/>
      <c r="J1419" s="396"/>
      <c r="K1419" s="88" t="s">
        <v>211</v>
      </c>
      <c r="L1419" s="89" t="s">
        <v>212</v>
      </c>
      <c r="M1419" s="89" t="s">
        <v>213</v>
      </c>
      <c r="N1419" s="89" t="s">
        <v>214</v>
      </c>
      <c r="O1419" s="89" t="s">
        <v>215</v>
      </c>
    </row>
    <row r="1420" spans="2:15" ht="12.75" customHeight="1">
      <c r="B1420" s="46"/>
      <c r="C1420" s="46"/>
      <c r="D1420" s="391" t="s">
        <v>216</v>
      </c>
      <c r="E1420" s="391"/>
      <c r="F1420" s="391"/>
      <c r="G1420" s="391"/>
      <c r="H1420" s="391"/>
      <c r="I1420" s="391"/>
      <c r="J1420" s="391"/>
      <c r="K1420" s="46"/>
      <c r="L1420" s="46"/>
      <c r="M1420" s="46"/>
      <c r="N1420" s="46"/>
      <c r="O1420" s="46"/>
    </row>
    <row r="1421" spans="2:15" ht="12.75" customHeight="1">
      <c r="B1421" s="392" t="s">
        <v>280</v>
      </c>
      <c r="C1421" s="392"/>
      <c r="D1421" s="393" t="s">
        <v>281</v>
      </c>
      <c r="E1421" s="393"/>
      <c r="F1421" s="393"/>
      <c r="G1421" s="393"/>
      <c r="H1421" s="393"/>
      <c r="I1421" s="393"/>
      <c r="J1421" s="393"/>
      <c r="K1421" s="90" t="s">
        <v>219</v>
      </c>
      <c r="L1421" s="91">
        <v>1</v>
      </c>
      <c r="M1421" s="91">
        <v>2.9600000000000001E-2</v>
      </c>
      <c r="N1421" s="92">
        <v>36.39</v>
      </c>
      <c r="O1421" s="92">
        <v>1.08</v>
      </c>
    </row>
    <row r="1422" spans="2:15" ht="12.75" customHeight="1">
      <c r="B1422" s="392" t="s">
        <v>342</v>
      </c>
      <c r="C1422" s="392"/>
      <c r="D1422" s="393" t="s">
        <v>343</v>
      </c>
      <c r="E1422" s="393"/>
      <c r="F1422" s="393"/>
      <c r="G1422" s="393"/>
      <c r="H1422" s="393"/>
      <c r="I1422" s="393"/>
      <c r="J1422" s="393"/>
      <c r="K1422" s="90" t="s">
        <v>219</v>
      </c>
      <c r="L1422" s="91">
        <v>2</v>
      </c>
      <c r="M1422" s="91">
        <v>5.9299999999999999E-2</v>
      </c>
      <c r="N1422" s="92">
        <v>28.52</v>
      </c>
      <c r="O1422" s="92">
        <v>1.69</v>
      </c>
    </row>
    <row r="1423" spans="2:15" ht="12.75" customHeight="1">
      <c r="B1423" s="392" t="s">
        <v>217</v>
      </c>
      <c r="C1423" s="392"/>
      <c r="D1423" s="393" t="s">
        <v>218</v>
      </c>
      <c r="E1423" s="393"/>
      <c r="F1423" s="393"/>
      <c r="G1423" s="393"/>
      <c r="H1423" s="393"/>
      <c r="I1423" s="393"/>
      <c r="J1423" s="393"/>
      <c r="K1423" s="90" t="s">
        <v>219</v>
      </c>
      <c r="L1423" s="91">
        <v>2</v>
      </c>
      <c r="M1423" s="91">
        <v>5.9299999999999999E-2</v>
      </c>
      <c r="N1423" s="92">
        <v>22.490000000000002</v>
      </c>
      <c r="O1423" s="92">
        <v>1.33</v>
      </c>
    </row>
    <row r="1424" spans="2:15" ht="12.75" customHeight="1">
      <c r="B1424" s="392" t="s">
        <v>220</v>
      </c>
      <c r="C1424" s="392"/>
      <c r="D1424" s="393" t="s">
        <v>221</v>
      </c>
      <c r="E1424" s="393"/>
      <c r="F1424" s="393"/>
      <c r="G1424" s="393"/>
      <c r="H1424" s="393"/>
      <c r="I1424" s="393"/>
      <c r="J1424" s="393"/>
      <c r="K1424" s="90" t="s">
        <v>219</v>
      </c>
      <c r="L1424" s="91">
        <v>8</v>
      </c>
      <c r="M1424" s="91">
        <v>0.23699999999999999</v>
      </c>
      <c r="N1424" s="92">
        <v>20.32</v>
      </c>
      <c r="O1424" s="92">
        <v>4.82</v>
      </c>
    </row>
    <row r="1425" spans="2:15" ht="12.75" customHeight="1">
      <c r="B1425" s="46"/>
      <c r="C1425" s="46"/>
      <c r="D1425" s="46"/>
      <c r="E1425" s="46"/>
      <c r="F1425" s="46"/>
      <c r="G1425" s="46"/>
      <c r="H1425" s="46"/>
      <c r="I1425" s="46"/>
      <c r="J1425" s="46"/>
      <c r="K1425" s="46"/>
      <c r="L1425" s="46"/>
      <c r="M1425" s="46"/>
      <c r="N1425" s="46"/>
      <c r="O1425" s="93">
        <v>8.92</v>
      </c>
    </row>
    <row r="1426" spans="2:15" ht="12.75" customHeight="1">
      <c r="B1426" s="46"/>
      <c r="C1426" s="46"/>
      <c r="D1426" s="391" t="s">
        <v>231</v>
      </c>
      <c r="E1426" s="391"/>
      <c r="F1426" s="391"/>
      <c r="G1426" s="391"/>
      <c r="H1426" s="391"/>
      <c r="I1426" s="391"/>
      <c r="J1426" s="391"/>
      <c r="K1426" s="46"/>
      <c r="L1426" s="46"/>
      <c r="M1426" s="46"/>
      <c r="N1426" s="46"/>
      <c r="O1426" s="46"/>
    </row>
    <row r="1427" spans="2:15" ht="12.75" customHeight="1">
      <c r="B1427" s="392" t="s">
        <v>447</v>
      </c>
      <c r="C1427" s="392"/>
      <c r="D1427" s="393" t="s">
        <v>448</v>
      </c>
      <c r="E1427" s="393"/>
      <c r="F1427" s="393"/>
      <c r="G1427" s="393"/>
      <c r="H1427" s="393"/>
      <c r="I1427" s="393"/>
      <c r="J1427" s="393"/>
      <c r="K1427" s="90" t="s">
        <v>39</v>
      </c>
      <c r="L1427" s="46"/>
      <c r="M1427" s="91">
        <v>1.2</v>
      </c>
      <c r="N1427" s="92">
        <v>11.94</v>
      </c>
      <c r="O1427" s="92">
        <v>14.33</v>
      </c>
    </row>
    <row r="1428" spans="2:15" ht="12.75" customHeight="1">
      <c r="B1428" s="392" t="s">
        <v>449</v>
      </c>
      <c r="C1428" s="392"/>
      <c r="D1428" s="393" t="s">
        <v>450</v>
      </c>
      <c r="E1428" s="393"/>
      <c r="F1428" s="393"/>
      <c r="G1428" s="393"/>
      <c r="H1428" s="393"/>
      <c r="I1428" s="393"/>
      <c r="J1428" s="393"/>
      <c r="K1428" s="90" t="s">
        <v>39</v>
      </c>
      <c r="L1428" s="46"/>
      <c r="M1428" s="91">
        <v>1.05</v>
      </c>
      <c r="N1428" s="92">
        <v>34.43</v>
      </c>
      <c r="O1428" s="92">
        <v>36.15</v>
      </c>
    </row>
    <row r="1429" spans="2:15" ht="12.75" customHeight="1">
      <c r="B1429" s="392" t="s">
        <v>451</v>
      </c>
      <c r="C1429" s="392"/>
      <c r="D1429" s="393" t="s">
        <v>452</v>
      </c>
      <c r="E1429" s="393"/>
      <c r="F1429" s="393"/>
      <c r="G1429" s="393"/>
      <c r="H1429" s="393"/>
      <c r="I1429" s="393"/>
      <c r="J1429" s="393"/>
      <c r="K1429" s="90" t="s">
        <v>11</v>
      </c>
      <c r="L1429" s="46"/>
      <c r="M1429" s="91">
        <v>4</v>
      </c>
      <c r="N1429" s="92">
        <v>0.94000000000000006</v>
      </c>
      <c r="O1429" s="92">
        <v>3.7600000000000002</v>
      </c>
    </row>
    <row r="1430" spans="2:15" ht="12.75" customHeight="1">
      <c r="B1430" s="46"/>
      <c r="C1430" s="46"/>
      <c r="D1430" s="46"/>
      <c r="E1430" s="46"/>
      <c r="F1430" s="46"/>
      <c r="G1430" s="46"/>
      <c r="H1430" s="46"/>
      <c r="I1430" s="46"/>
      <c r="J1430" s="46"/>
      <c r="K1430" s="46"/>
      <c r="L1430" s="46"/>
      <c r="M1430" s="46"/>
      <c r="N1430" s="46"/>
      <c r="O1430" s="93">
        <v>54.24</v>
      </c>
    </row>
    <row r="1431" spans="2:15" ht="12.75" customHeight="1">
      <c r="B1431" s="46"/>
      <c r="C1431" s="46"/>
      <c r="D1431" s="391" t="s">
        <v>222</v>
      </c>
      <c r="E1431" s="391"/>
      <c r="F1431" s="391"/>
      <c r="G1431" s="391"/>
      <c r="H1431" s="391"/>
      <c r="I1431" s="391"/>
      <c r="J1431" s="391"/>
      <c r="K1431" s="46"/>
      <c r="L1431" s="46"/>
      <c r="M1431" s="46"/>
      <c r="N1431" s="46"/>
      <c r="O1431" s="46"/>
    </row>
    <row r="1432" spans="2:15" ht="12.75" customHeight="1">
      <c r="B1432" s="392" t="s">
        <v>338</v>
      </c>
      <c r="C1432" s="392"/>
      <c r="D1432" s="393" t="s">
        <v>339</v>
      </c>
      <c r="E1432" s="393"/>
      <c r="F1432" s="393"/>
      <c r="G1432" s="393"/>
      <c r="H1432" s="393"/>
      <c r="I1432" s="393"/>
      <c r="J1432" s="393"/>
      <c r="K1432" s="90" t="s">
        <v>242</v>
      </c>
      <c r="L1432" s="91">
        <v>1</v>
      </c>
      <c r="M1432" s="91">
        <v>2.9600000000000001E-2</v>
      </c>
      <c r="N1432" s="92">
        <v>182.44</v>
      </c>
      <c r="O1432" s="92">
        <v>5.4</v>
      </c>
    </row>
    <row r="1433" spans="2:15" ht="12.75" customHeight="1">
      <c r="B1433" s="392" t="s">
        <v>223</v>
      </c>
      <c r="C1433" s="392"/>
      <c r="D1433" s="393" t="s">
        <v>224</v>
      </c>
      <c r="E1433" s="393"/>
      <c r="F1433" s="393"/>
      <c r="G1433" s="393"/>
      <c r="H1433" s="393"/>
      <c r="I1433" s="393"/>
      <c r="J1433" s="393"/>
      <c r="K1433" s="90" t="s">
        <v>225</v>
      </c>
      <c r="L1433" s="46"/>
      <c r="M1433" s="91">
        <v>3</v>
      </c>
      <c r="N1433" s="92">
        <v>8.92</v>
      </c>
      <c r="O1433" s="92">
        <v>0.27</v>
      </c>
    </row>
    <row r="1434" spans="2:15" ht="12.75" customHeight="1">
      <c r="B1434" s="46"/>
      <c r="C1434" s="46"/>
      <c r="D1434" s="46"/>
      <c r="E1434" s="46"/>
      <c r="F1434" s="46"/>
      <c r="G1434" s="46"/>
      <c r="H1434" s="46"/>
      <c r="I1434" s="46"/>
      <c r="J1434" s="46"/>
      <c r="K1434" s="46"/>
      <c r="L1434" s="46"/>
      <c r="M1434" s="46"/>
      <c r="N1434" s="46"/>
      <c r="O1434" s="93">
        <v>5.67</v>
      </c>
    </row>
    <row r="1435" spans="2:15" ht="12.75" customHeight="1">
      <c r="B1435" s="46"/>
      <c r="C1435" s="46"/>
      <c r="D1435" s="391" t="s">
        <v>300</v>
      </c>
      <c r="E1435" s="391"/>
      <c r="F1435" s="391"/>
      <c r="G1435" s="391"/>
      <c r="H1435" s="391"/>
      <c r="I1435" s="391"/>
      <c r="J1435" s="391"/>
      <c r="K1435" s="46"/>
      <c r="L1435" s="46"/>
      <c r="M1435" s="46"/>
      <c r="N1435" s="46"/>
      <c r="O1435" s="46"/>
    </row>
    <row r="1436" spans="2:15" ht="12.75" customHeight="1">
      <c r="B1436" s="392" t="s">
        <v>358</v>
      </c>
      <c r="C1436" s="392"/>
      <c r="D1436" s="393" t="s">
        <v>359</v>
      </c>
      <c r="E1436" s="393"/>
      <c r="F1436" s="393"/>
      <c r="G1436" s="393"/>
      <c r="H1436" s="393"/>
      <c r="I1436" s="393"/>
      <c r="J1436" s="393"/>
      <c r="K1436" s="90" t="s">
        <v>22</v>
      </c>
      <c r="L1436" s="46"/>
      <c r="M1436" s="91">
        <v>0.2</v>
      </c>
      <c r="N1436" s="92">
        <v>590.41</v>
      </c>
      <c r="O1436" s="92">
        <v>118.08</v>
      </c>
    </row>
    <row r="1437" spans="2:15" ht="12.75" customHeight="1">
      <c r="B1437" s="46"/>
      <c r="C1437" s="46"/>
      <c r="D1437" s="46"/>
      <c r="E1437" s="46"/>
      <c r="F1437" s="46"/>
      <c r="G1437" s="46"/>
      <c r="H1437" s="46"/>
      <c r="I1437" s="46"/>
      <c r="J1437" s="46"/>
      <c r="K1437" s="46"/>
      <c r="L1437" s="46"/>
      <c r="M1437" s="46"/>
      <c r="N1437" s="46"/>
      <c r="O1437" s="93">
        <v>118.08</v>
      </c>
    </row>
    <row r="1438" spans="2:15" ht="12.75" customHeight="1">
      <c r="B1438" s="46"/>
      <c r="C1438" s="46"/>
      <c r="D1438" s="46"/>
      <c r="E1438" s="46"/>
      <c r="F1438" s="46"/>
      <c r="G1438" s="46"/>
      <c r="H1438" s="46"/>
      <c r="I1438" s="46"/>
      <c r="J1438" s="46"/>
      <c r="K1438" s="46"/>
      <c r="L1438" s="46"/>
      <c r="M1438" s="46"/>
      <c r="N1438" s="46"/>
      <c r="O1438" s="46"/>
    </row>
    <row r="1439" spans="2:15" ht="12.75" customHeight="1">
      <c r="B1439" s="394" t="s">
        <v>203</v>
      </c>
      <c r="C1439" s="394"/>
      <c r="D1439" s="396" t="s">
        <v>616</v>
      </c>
      <c r="E1439" s="396"/>
      <c r="F1439" s="396"/>
      <c r="G1439" s="395" t="s">
        <v>617</v>
      </c>
      <c r="H1439" s="395"/>
      <c r="I1439" s="395"/>
      <c r="J1439" s="395"/>
      <c r="K1439" s="395"/>
      <c r="L1439" s="395"/>
      <c r="M1439" s="395"/>
      <c r="N1439" s="395"/>
      <c r="O1439" s="395"/>
    </row>
    <row r="1440" spans="2:15" ht="12.75" customHeight="1">
      <c r="B1440" s="392" t="s">
        <v>204</v>
      </c>
      <c r="C1440" s="392"/>
      <c r="D1440" s="396" t="s">
        <v>294</v>
      </c>
      <c r="E1440" s="396"/>
      <c r="F1440" s="85" t="s">
        <v>206</v>
      </c>
      <c r="G1440" s="86">
        <v>55</v>
      </c>
      <c r="H1440" s="85" t="s">
        <v>207</v>
      </c>
      <c r="I1440" s="397">
        <v>55</v>
      </c>
      <c r="J1440" s="397"/>
      <c r="K1440" s="398" t="s">
        <v>295</v>
      </c>
      <c r="L1440" s="398"/>
      <c r="M1440" s="398"/>
      <c r="N1440" s="398"/>
      <c r="O1440" s="87">
        <v>37.800000000000004</v>
      </c>
    </row>
    <row r="1441" spans="2:15" ht="12.75" customHeight="1">
      <c r="B1441" s="46"/>
      <c r="C1441" s="46"/>
      <c r="D1441" s="46"/>
      <c r="E1441" s="46"/>
      <c r="F1441" s="46"/>
      <c r="G1441" s="46"/>
      <c r="H1441" s="46"/>
      <c r="I1441" s="46"/>
      <c r="J1441" s="46"/>
      <c r="K1441" s="46"/>
      <c r="L1441" s="46"/>
      <c r="M1441" s="46"/>
      <c r="N1441" s="46"/>
      <c r="O1441" s="46"/>
    </row>
    <row r="1442" spans="2:15" ht="12.75" customHeight="1">
      <c r="B1442" s="396" t="s">
        <v>209</v>
      </c>
      <c r="C1442" s="396"/>
      <c r="D1442" s="396" t="s">
        <v>210</v>
      </c>
      <c r="E1442" s="396"/>
      <c r="F1442" s="396"/>
      <c r="G1442" s="396"/>
      <c r="H1442" s="396"/>
      <c r="I1442" s="396"/>
      <c r="J1442" s="396"/>
      <c r="K1442" s="88" t="s">
        <v>211</v>
      </c>
      <c r="L1442" s="89" t="s">
        <v>212</v>
      </c>
      <c r="M1442" s="89" t="s">
        <v>213</v>
      </c>
      <c r="N1442" s="89" t="s">
        <v>214</v>
      </c>
      <c r="O1442" s="89" t="s">
        <v>215</v>
      </c>
    </row>
    <row r="1443" spans="2:15" ht="12.75" customHeight="1">
      <c r="B1443" s="46"/>
      <c r="C1443" s="46"/>
      <c r="D1443" s="391" t="s">
        <v>216</v>
      </c>
      <c r="E1443" s="391"/>
      <c r="F1443" s="391"/>
      <c r="G1443" s="391"/>
      <c r="H1443" s="391"/>
      <c r="I1443" s="391"/>
      <c r="J1443" s="391"/>
      <c r="K1443" s="46"/>
      <c r="L1443" s="46"/>
      <c r="M1443" s="46"/>
      <c r="N1443" s="46"/>
      <c r="O1443" s="46"/>
    </row>
    <row r="1444" spans="2:15" ht="12.75" customHeight="1">
      <c r="B1444" s="392" t="s">
        <v>280</v>
      </c>
      <c r="C1444" s="392"/>
      <c r="D1444" s="393" t="s">
        <v>281</v>
      </c>
      <c r="E1444" s="393"/>
      <c r="F1444" s="393"/>
      <c r="G1444" s="393"/>
      <c r="H1444" s="393"/>
      <c r="I1444" s="393"/>
      <c r="J1444" s="393"/>
      <c r="K1444" s="90" t="s">
        <v>219</v>
      </c>
      <c r="L1444" s="91">
        <v>0.1</v>
      </c>
      <c r="M1444" s="91">
        <v>1.4499999999999999E-2</v>
      </c>
      <c r="N1444" s="92">
        <v>36.39</v>
      </c>
      <c r="O1444" s="92">
        <v>0.53</v>
      </c>
    </row>
    <row r="1445" spans="2:15" ht="12.75" customHeight="1">
      <c r="B1445" s="392" t="s">
        <v>342</v>
      </c>
      <c r="C1445" s="392"/>
      <c r="D1445" s="393" t="s">
        <v>343</v>
      </c>
      <c r="E1445" s="393"/>
      <c r="F1445" s="393"/>
      <c r="G1445" s="393"/>
      <c r="H1445" s="393"/>
      <c r="I1445" s="393"/>
      <c r="J1445" s="393"/>
      <c r="K1445" s="90" t="s">
        <v>219</v>
      </c>
      <c r="L1445" s="91">
        <v>1</v>
      </c>
      <c r="M1445" s="91">
        <v>0.14550000000000002</v>
      </c>
      <c r="N1445" s="92">
        <v>28.52</v>
      </c>
      <c r="O1445" s="92">
        <v>4.1500000000000004</v>
      </c>
    </row>
    <row r="1446" spans="2:15" ht="12.75" customHeight="1">
      <c r="B1446" s="392" t="s">
        <v>220</v>
      </c>
      <c r="C1446" s="392"/>
      <c r="D1446" s="393" t="s">
        <v>221</v>
      </c>
      <c r="E1446" s="393"/>
      <c r="F1446" s="393"/>
      <c r="G1446" s="393"/>
      <c r="H1446" s="393"/>
      <c r="I1446" s="393"/>
      <c r="J1446" s="393"/>
      <c r="K1446" s="90" t="s">
        <v>219</v>
      </c>
      <c r="L1446" s="91">
        <v>2</v>
      </c>
      <c r="M1446" s="91">
        <v>0.29089999999999999</v>
      </c>
      <c r="N1446" s="92">
        <v>20.32</v>
      </c>
      <c r="O1446" s="92">
        <v>5.91</v>
      </c>
    </row>
    <row r="1447" spans="2:15" ht="12.75" customHeight="1">
      <c r="B1447" s="46"/>
      <c r="C1447" s="46"/>
      <c r="D1447" s="46"/>
      <c r="E1447" s="46"/>
      <c r="F1447" s="46"/>
      <c r="G1447" s="46"/>
      <c r="H1447" s="46"/>
      <c r="I1447" s="46"/>
      <c r="J1447" s="46"/>
      <c r="K1447" s="46"/>
      <c r="L1447" s="46"/>
      <c r="M1447" s="46"/>
      <c r="N1447" s="46"/>
      <c r="O1447" s="93">
        <v>10.59</v>
      </c>
    </row>
    <row r="1448" spans="2:15" ht="12.75" customHeight="1">
      <c r="B1448" s="46"/>
      <c r="C1448" s="46"/>
      <c r="D1448" s="391" t="s">
        <v>222</v>
      </c>
      <c r="E1448" s="391"/>
      <c r="F1448" s="391"/>
      <c r="G1448" s="391"/>
      <c r="H1448" s="391"/>
      <c r="I1448" s="391"/>
      <c r="J1448" s="391"/>
      <c r="K1448" s="46"/>
      <c r="L1448" s="46"/>
      <c r="M1448" s="46"/>
      <c r="N1448" s="46"/>
      <c r="O1448" s="46"/>
    </row>
    <row r="1449" spans="2:15" ht="12.75" customHeight="1">
      <c r="B1449" s="392" t="s">
        <v>356</v>
      </c>
      <c r="C1449" s="392"/>
      <c r="D1449" s="393" t="s">
        <v>357</v>
      </c>
      <c r="E1449" s="393"/>
      <c r="F1449" s="393"/>
      <c r="G1449" s="393"/>
      <c r="H1449" s="393"/>
      <c r="I1449" s="393"/>
      <c r="J1449" s="393"/>
      <c r="K1449" s="90" t="s">
        <v>242</v>
      </c>
      <c r="L1449" s="91">
        <v>1</v>
      </c>
      <c r="M1449" s="91">
        <v>0.14550000000000002</v>
      </c>
      <c r="N1449" s="92">
        <v>47.32</v>
      </c>
      <c r="O1449" s="92">
        <v>6.8900000000000006</v>
      </c>
    </row>
    <row r="1450" spans="2:15" ht="12.75" customHeight="1">
      <c r="B1450" s="392" t="s">
        <v>338</v>
      </c>
      <c r="C1450" s="392"/>
      <c r="D1450" s="393" t="s">
        <v>339</v>
      </c>
      <c r="E1450" s="393"/>
      <c r="F1450" s="393"/>
      <c r="G1450" s="393"/>
      <c r="H1450" s="393"/>
      <c r="I1450" s="393"/>
      <c r="J1450" s="393"/>
      <c r="K1450" s="90" t="s">
        <v>242</v>
      </c>
      <c r="L1450" s="91">
        <v>0.25</v>
      </c>
      <c r="M1450" s="91">
        <v>3.6400000000000002E-2</v>
      </c>
      <c r="N1450" s="92">
        <v>182.44</v>
      </c>
      <c r="O1450" s="92">
        <v>6.6400000000000006</v>
      </c>
    </row>
    <row r="1451" spans="2:15" ht="12.75" customHeight="1">
      <c r="B1451" s="392" t="s">
        <v>336</v>
      </c>
      <c r="C1451" s="392"/>
      <c r="D1451" s="393" t="s">
        <v>337</v>
      </c>
      <c r="E1451" s="393"/>
      <c r="F1451" s="393"/>
      <c r="G1451" s="393"/>
      <c r="H1451" s="393"/>
      <c r="I1451" s="393"/>
      <c r="J1451" s="393"/>
      <c r="K1451" s="90" t="s">
        <v>242</v>
      </c>
      <c r="L1451" s="91">
        <v>1</v>
      </c>
      <c r="M1451" s="91">
        <v>0.14550000000000002</v>
      </c>
      <c r="N1451" s="92">
        <v>76.98</v>
      </c>
      <c r="O1451" s="92">
        <v>11.200000000000001</v>
      </c>
    </row>
    <row r="1452" spans="2:15" ht="12.75" customHeight="1">
      <c r="B1452" s="392" t="s">
        <v>223</v>
      </c>
      <c r="C1452" s="392"/>
      <c r="D1452" s="393" t="s">
        <v>224</v>
      </c>
      <c r="E1452" s="393"/>
      <c r="F1452" s="393"/>
      <c r="G1452" s="393"/>
      <c r="H1452" s="393"/>
      <c r="I1452" s="393"/>
      <c r="J1452" s="393"/>
      <c r="K1452" s="90" t="s">
        <v>225</v>
      </c>
      <c r="L1452" s="46"/>
      <c r="M1452" s="91">
        <v>3</v>
      </c>
      <c r="N1452" s="92">
        <v>10.59</v>
      </c>
      <c r="O1452" s="92">
        <v>0.32</v>
      </c>
    </row>
    <row r="1453" spans="2:15" ht="12.75" customHeight="1">
      <c r="B1453" s="46"/>
      <c r="C1453" s="46"/>
      <c r="D1453" s="46"/>
      <c r="E1453" s="46"/>
      <c r="F1453" s="46"/>
      <c r="G1453" s="46"/>
      <c r="H1453" s="46"/>
      <c r="I1453" s="46"/>
      <c r="J1453" s="46"/>
      <c r="K1453" s="46"/>
      <c r="L1453" s="46"/>
      <c r="M1453" s="46"/>
      <c r="N1453" s="46"/>
      <c r="O1453" s="93">
        <v>25.05</v>
      </c>
    </row>
    <row r="1454" spans="2:15" ht="12.75" customHeight="1">
      <c r="B1454" s="46"/>
      <c r="C1454" s="46"/>
      <c r="D1454" s="391" t="s">
        <v>300</v>
      </c>
      <c r="E1454" s="391"/>
      <c r="F1454" s="391"/>
      <c r="G1454" s="391"/>
      <c r="H1454" s="391"/>
      <c r="I1454" s="391"/>
      <c r="J1454" s="391"/>
      <c r="K1454" s="46"/>
      <c r="L1454" s="46"/>
      <c r="M1454" s="46"/>
      <c r="N1454" s="46"/>
      <c r="O1454" s="46"/>
    </row>
    <row r="1455" spans="2:15" ht="12.75" customHeight="1">
      <c r="B1455" s="392" t="s">
        <v>315</v>
      </c>
      <c r="C1455" s="392"/>
      <c r="D1455" s="393" t="s">
        <v>316</v>
      </c>
      <c r="E1455" s="393"/>
      <c r="F1455" s="393"/>
      <c r="G1455" s="393"/>
      <c r="H1455" s="393"/>
      <c r="I1455" s="393"/>
      <c r="J1455" s="393"/>
      <c r="K1455" s="90" t="s">
        <v>22</v>
      </c>
      <c r="L1455" s="46"/>
      <c r="M1455" s="91">
        <v>0.1</v>
      </c>
      <c r="N1455" s="92">
        <v>21.6</v>
      </c>
      <c r="O1455" s="92">
        <v>2.16</v>
      </c>
    </row>
    <row r="1456" spans="2:15" ht="12.75" customHeight="1">
      <c r="B1456" s="46"/>
      <c r="C1456" s="46"/>
      <c r="D1456" s="46"/>
      <c r="E1456" s="46"/>
      <c r="F1456" s="46"/>
      <c r="G1456" s="46"/>
      <c r="H1456" s="46"/>
      <c r="I1456" s="46"/>
      <c r="J1456" s="46"/>
      <c r="K1456" s="46"/>
      <c r="L1456" s="46"/>
      <c r="M1456" s="46"/>
      <c r="N1456" s="46"/>
      <c r="O1456" s="93">
        <v>2.16</v>
      </c>
    </row>
    <row r="1457" spans="2:15" ht="12.75" customHeight="1">
      <c r="B1457" s="46"/>
      <c r="C1457" s="46"/>
      <c r="D1457" s="46"/>
      <c r="E1457" s="46"/>
      <c r="F1457" s="46"/>
      <c r="G1457" s="46"/>
      <c r="H1457" s="46"/>
      <c r="I1457" s="46"/>
      <c r="J1457" s="46"/>
      <c r="K1457" s="46"/>
      <c r="L1457" s="46"/>
      <c r="M1457" s="46"/>
      <c r="N1457" s="46"/>
      <c r="O1457" s="46"/>
    </row>
    <row r="1458" spans="2:15" ht="12.75" customHeight="1">
      <c r="B1458" s="394" t="s">
        <v>203</v>
      </c>
      <c r="C1458" s="394"/>
      <c r="D1458" s="396" t="s">
        <v>563</v>
      </c>
      <c r="E1458" s="396"/>
      <c r="F1458" s="396"/>
      <c r="G1458" s="395" t="s">
        <v>61</v>
      </c>
      <c r="H1458" s="395"/>
      <c r="I1458" s="395"/>
      <c r="J1458" s="395"/>
      <c r="K1458" s="395"/>
      <c r="L1458" s="395"/>
      <c r="M1458" s="395"/>
      <c r="N1458" s="395"/>
      <c r="O1458" s="395"/>
    </row>
    <row r="1459" spans="2:15" ht="12.75" customHeight="1">
      <c r="B1459" s="392" t="s">
        <v>204</v>
      </c>
      <c r="C1459" s="392"/>
      <c r="D1459" s="396" t="s">
        <v>294</v>
      </c>
      <c r="E1459" s="396"/>
      <c r="F1459" s="85" t="s">
        <v>206</v>
      </c>
      <c r="G1459" s="46"/>
      <c r="H1459" s="85" t="s">
        <v>207</v>
      </c>
      <c r="I1459" s="46"/>
      <c r="J1459" s="46"/>
      <c r="K1459" s="398" t="s">
        <v>295</v>
      </c>
      <c r="L1459" s="398"/>
      <c r="M1459" s="398"/>
      <c r="N1459" s="398"/>
      <c r="O1459" s="87">
        <v>643.11</v>
      </c>
    </row>
    <row r="1460" spans="2:15" ht="12.75" customHeight="1">
      <c r="B1460" s="46"/>
      <c r="C1460" s="46"/>
      <c r="D1460" s="46"/>
      <c r="E1460" s="46"/>
      <c r="F1460" s="46"/>
      <c r="G1460" s="46"/>
      <c r="H1460" s="46"/>
      <c r="I1460" s="46"/>
      <c r="J1460" s="46"/>
      <c r="K1460" s="46"/>
      <c r="L1460" s="46"/>
      <c r="M1460" s="46"/>
      <c r="N1460" s="46"/>
      <c r="O1460" s="46"/>
    </row>
    <row r="1461" spans="2:15" ht="12.75" customHeight="1">
      <c r="B1461" s="396" t="s">
        <v>209</v>
      </c>
      <c r="C1461" s="396"/>
      <c r="D1461" s="396" t="s">
        <v>210</v>
      </c>
      <c r="E1461" s="396"/>
      <c r="F1461" s="396"/>
      <c r="G1461" s="396"/>
      <c r="H1461" s="396"/>
      <c r="I1461" s="396"/>
      <c r="J1461" s="396"/>
      <c r="K1461" s="88" t="s">
        <v>211</v>
      </c>
      <c r="L1461" s="89" t="s">
        <v>212</v>
      </c>
      <c r="M1461" s="89" t="s">
        <v>213</v>
      </c>
      <c r="N1461" s="89" t="s">
        <v>214</v>
      </c>
      <c r="O1461" s="89" t="s">
        <v>215</v>
      </c>
    </row>
    <row r="1462" spans="2:15" ht="12.75" customHeight="1">
      <c r="B1462" s="46"/>
      <c r="C1462" s="46"/>
      <c r="D1462" s="391" t="s">
        <v>300</v>
      </c>
      <c r="E1462" s="391"/>
      <c r="F1462" s="391"/>
      <c r="G1462" s="391"/>
      <c r="H1462" s="391"/>
      <c r="I1462" s="391"/>
      <c r="J1462" s="391"/>
      <c r="K1462" s="46"/>
      <c r="L1462" s="46"/>
      <c r="M1462" s="46"/>
      <c r="N1462" s="46"/>
      <c r="O1462" s="46"/>
    </row>
    <row r="1463" spans="2:15" ht="12.75" customHeight="1">
      <c r="B1463" s="392" t="s">
        <v>368</v>
      </c>
      <c r="C1463" s="392"/>
      <c r="D1463" s="393" t="s">
        <v>369</v>
      </c>
      <c r="E1463" s="393"/>
      <c r="F1463" s="393"/>
      <c r="G1463" s="393"/>
      <c r="H1463" s="393"/>
      <c r="I1463" s="393"/>
      <c r="J1463" s="393"/>
      <c r="K1463" s="90" t="s">
        <v>22</v>
      </c>
      <c r="L1463" s="46"/>
      <c r="M1463" s="91">
        <v>1.05</v>
      </c>
      <c r="N1463" s="92">
        <v>524.52</v>
      </c>
      <c r="O1463" s="92">
        <v>550.75</v>
      </c>
    </row>
    <row r="1464" spans="2:15" ht="12.75" customHeight="1">
      <c r="B1464" s="392" t="s">
        <v>364</v>
      </c>
      <c r="C1464" s="392"/>
      <c r="D1464" s="393" t="s">
        <v>365</v>
      </c>
      <c r="E1464" s="393"/>
      <c r="F1464" s="393"/>
      <c r="G1464" s="393"/>
      <c r="H1464" s="393"/>
      <c r="I1464" s="393"/>
      <c r="J1464" s="393"/>
      <c r="K1464" s="90" t="s">
        <v>22</v>
      </c>
      <c r="L1464" s="46"/>
      <c r="M1464" s="91">
        <v>1</v>
      </c>
      <c r="N1464" s="92">
        <v>92.36</v>
      </c>
      <c r="O1464" s="92">
        <v>92.36</v>
      </c>
    </row>
    <row r="1465" spans="2:15" ht="12.75" customHeight="1">
      <c r="B1465" s="46"/>
      <c r="C1465" s="46"/>
      <c r="D1465" s="46"/>
      <c r="E1465" s="46"/>
      <c r="F1465" s="46"/>
      <c r="G1465" s="46"/>
      <c r="H1465" s="46"/>
      <c r="I1465" s="46"/>
      <c r="J1465" s="46"/>
      <c r="K1465" s="46"/>
      <c r="L1465" s="46"/>
      <c r="M1465" s="46"/>
      <c r="N1465" s="46"/>
      <c r="O1465" s="93">
        <v>643.11</v>
      </c>
    </row>
    <row r="1466" spans="2:15" ht="12.75" customHeight="1">
      <c r="B1466" s="46"/>
      <c r="C1466" s="46"/>
      <c r="D1466" s="46"/>
      <c r="E1466" s="46"/>
      <c r="F1466" s="46"/>
      <c r="G1466" s="46"/>
      <c r="H1466" s="46"/>
      <c r="I1466" s="46"/>
      <c r="J1466" s="46"/>
      <c r="K1466" s="46"/>
      <c r="L1466" s="46"/>
      <c r="M1466" s="46"/>
      <c r="N1466" s="46"/>
      <c r="O1466" s="46"/>
    </row>
    <row r="1467" spans="2:15" ht="12.75" customHeight="1">
      <c r="B1467" s="394" t="s">
        <v>203</v>
      </c>
      <c r="C1467" s="394"/>
      <c r="D1467" s="396" t="s">
        <v>694</v>
      </c>
      <c r="E1467" s="396"/>
      <c r="F1467" s="396"/>
      <c r="G1467" s="395" t="s">
        <v>777</v>
      </c>
      <c r="H1467" s="395"/>
      <c r="I1467" s="395"/>
      <c r="J1467" s="395"/>
      <c r="K1467" s="395"/>
      <c r="L1467" s="395"/>
      <c r="M1467" s="395"/>
      <c r="N1467" s="395"/>
      <c r="O1467" s="395"/>
    </row>
    <row r="1468" spans="2:15" ht="12.75" customHeight="1">
      <c r="B1468" s="392" t="s">
        <v>204</v>
      </c>
      <c r="C1468" s="392"/>
      <c r="D1468" s="396" t="s">
        <v>319</v>
      </c>
      <c r="E1468" s="396"/>
      <c r="F1468" s="85" t="s">
        <v>206</v>
      </c>
      <c r="G1468" s="86">
        <v>28</v>
      </c>
      <c r="H1468" s="85" t="s">
        <v>207</v>
      </c>
      <c r="I1468" s="397">
        <v>28</v>
      </c>
      <c r="J1468" s="397"/>
      <c r="K1468" s="398" t="s">
        <v>320</v>
      </c>
      <c r="L1468" s="398"/>
      <c r="M1468" s="398"/>
      <c r="N1468" s="398"/>
      <c r="O1468" s="87">
        <v>44.81</v>
      </c>
    </row>
    <row r="1469" spans="2:15" ht="12.75" customHeight="1">
      <c r="B1469" s="46"/>
      <c r="C1469" s="46"/>
      <c r="D1469" s="46"/>
      <c r="E1469" s="46"/>
      <c r="F1469" s="46"/>
      <c r="G1469" s="46"/>
      <c r="H1469" s="46"/>
      <c r="I1469" s="46"/>
      <c r="J1469" s="46"/>
      <c r="K1469" s="46"/>
      <c r="L1469" s="46"/>
      <c r="M1469" s="46"/>
      <c r="N1469" s="46"/>
      <c r="O1469" s="46"/>
    </row>
    <row r="1470" spans="2:15" ht="12.75" customHeight="1">
      <c r="B1470" s="396" t="s">
        <v>209</v>
      </c>
      <c r="C1470" s="396"/>
      <c r="D1470" s="396" t="s">
        <v>210</v>
      </c>
      <c r="E1470" s="396"/>
      <c r="F1470" s="396"/>
      <c r="G1470" s="396"/>
      <c r="H1470" s="396"/>
      <c r="I1470" s="396"/>
      <c r="J1470" s="396"/>
      <c r="K1470" s="88" t="s">
        <v>211</v>
      </c>
      <c r="L1470" s="89" t="s">
        <v>212</v>
      </c>
      <c r="M1470" s="89" t="s">
        <v>213</v>
      </c>
      <c r="N1470" s="89" t="s">
        <v>214</v>
      </c>
      <c r="O1470" s="89" t="s">
        <v>215</v>
      </c>
    </row>
    <row r="1471" spans="2:15" ht="12.75" customHeight="1">
      <c r="B1471" s="46"/>
      <c r="C1471" s="46"/>
      <c r="D1471" s="391" t="s">
        <v>216</v>
      </c>
      <c r="E1471" s="391"/>
      <c r="F1471" s="391"/>
      <c r="G1471" s="391"/>
      <c r="H1471" s="391"/>
      <c r="I1471" s="391"/>
      <c r="J1471" s="391"/>
      <c r="K1471" s="46"/>
      <c r="L1471" s="46"/>
      <c r="M1471" s="46"/>
      <c r="N1471" s="46"/>
      <c r="O1471" s="46"/>
    </row>
    <row r="1472" spans="2:15" ht="12.75" customHeight="1">
      <c r="B1472" s="392" t="s">
        <v>280</v>
      </c>
      <c r="C1472" s="392"/>
      <c r="D1472" s="393" t="s">
        <v>281</v>
      </c>
      <c r="E1472" s="393"/>
      <c r="F1472" s="393"/>
      <c r="G1472" s="393"/>
      <c r="H1472" s="393"/>
      <c r="I1472" s="393"/>
      <c r="J1472" s="393"/>
      <c r="K1472" s="90" t="s">
        <v>219</v>
      </c>
      <c r="L1472" s="91">
        <v>0.1</v>
      </c>
      <c r="M1472" s="91">
        <v>2.86E-2</v>
      </c>
      <c r="N1472" s="92">
        <v>36.39</v>
      </c>
      <c r="O1472" s="92">
        <v>1.04</v>
      </c>
    </row>
    <row r="1473" spans="2:15" ht="12.75" customHeight="1">
      <c r="B1473" s="392" t="s">
        <v>342</v>
      </c>
      <c r="C1473" s="392"/>
      <c r="D1473" s="393" t="s">
        <v>343</v>
      </c>
      <c r="E1473" s="393"/>
      <c r="F1473" s="393"/>
      <c r="G1473" s="393"/>
      <c r="H1473" s="393"/>
      <c r="I1473" s="393"/>
      <c r="J1473" s="393"/>
      <c r="K1473" s="90" t="s">
        <v>219</v>
      </c>
      <c r="L1473" s="91">
        <v>1</v>
      </c>
      <c r="M1473" s="91">
        <v>0.28570000000000001</v>
      </c>
      <c r="N1473" s="92">
        <v>28.52</v>
      </c>
      <c r="O1473" s="92">
        <v>8.15</v>
      </c>
    </row>
    <row r="1474" spans="2:15" ht="12.75" customHeight="1">
      <c r="B1474" s="392" t="s">
        <v>220</v>
      </c>
      <c r="C1474" s="392"/>
      <c r="D1474" s="393" t="s">
        <v>221</v>
      </c>
      <c r="E1474" s="393"/>
      <c r="F1474" s="393"/>
      <c r="G1474" s="393"/>
      <c r="H1474" s="393"/>
      <c r="I1474" s="393"/>
      <c r="J1474" s="393"/>
      <c r="K1474" s="90" t="s">
        <v>219</v>
      </c>
      <c r="L1474" s="91">
        <v>0.25</v>
      </c>
      <c r="M1474" s="91">
        <v>7.1400000000000005E-2</v>
      </c>
      <c r="N1474" s="92">
        <v>20.32</v>
      </c>
      <c r="O1474" s="92">
        <v>1.45</v>
      </c>
    </row>
    <row r="1475" spans="2:15" ht="12.75" customHeight="1">
      <c r="B1475" s="46"/>
      <c r="C1475" s="46"/>
      <c r="D1475" s="46"/>
      <c r="E1475" s="46"/>
      <c r="F1475" s="46"/>
      <c r="G1475" s="46"/>
      <c r="H1475" s="46"/>
      <c r="I1475" s="46"/>
      <c r="J1475" s="46"/>
      <c r="K1475" s="46"/>
      <c r="L1475" s="46"/>
      <c r="M1475" s="46"/>
      <c r="N1475" s="46"/>
      <c r="O1475" s="93">
        <v>10.64</v>
      </c>
    </row>
    <row r="1476" spans="2:15" ht="12.75" customHeight="1">
      <c r="B1476" s="46"/>
      <c r="C1476" s="46"/>
      <c r="D1476" s="391" t="s">
        <v>231</v>
      </c>
      <c r="E1476" s="391"/>
      <c r="F1476" s="391"/>
      <c r="G1476" s="391"/>
      <c r="H1476" s="391"/>
      <c r="I1476" s="391"/>
      <c r="J1476" s="391"/>
      <c r="K1476" s="46"/>
      <c r="L1476" s="46"/>
      <c r="M1476" s="46"/>
      <c r="N1476" s="46"/>
      <c r="O1476" s="46"/>
    </row>
    <row r="1477" spans="2:15" ht="12.75" customHeight="1">
      <c r="B1477" s="392" t="s">
        <v>769</v>
      </c>
      <c r="C1477" s="392"/>
      <c r="D1477" s="393" t="s">
        <v>770</v>
      </c>
      <c r="E1477" s="393"/>
      <c r="F1477" s="393"/>
      <c r="G1477" s="393"/>
      <c r="H1477" s="393"/>
      <c r="I1477" s="393"/>
      <c r="J1477" s="393"/>
      <c r="K1477" s="90" t="s">
        <v>385</v>
      </c>
      <c r="L1477" s="46"/>
      <c r="M1477" s="91">
        <v>0.06</v>
      </c>
      <c r="N1477" s="92">
        <v>21.900000000000002</v>
      </c>
      <c r="O1477" s="92">
        <v>1.31</v>
      </c>
    </row>
    <row r="1478" spans="2:15" ht="12.75" customHeight="1">
      <c r="B1478" s="392" t="s">
        <v>402</v>
      </c>
      <c r="C1478" s="392"/>
      <c r="D1478" s="393" t="s">
        <v>403</v>
      </c>
      <c r="E1478" s="393"/>
      <c r="F1478" s="393"/>
      <c r="G1478" s="393"/>
      <c r="H1478" s="393"/>
      <c r="I1478" s="393"/>
      <c r="J1478" s="393"/>
      <c r="K1478" s="90" t="s">
        <v>404</v>
      </c>
      <c r="L1478" s="46"/>
      <c r="M1478" s="91">
        <v>0.28600000000000003</v>
      </c>
      <c r="N1478" s="92">
        <v>60.5</v>
      </c>
      <c r="O1478" s="92">
        <v>17.3</v>
      </c>
    </row>
    <row r="1479" spans="2:15" ht="12.75" customHeight="1">
      <c r="B1479" s="392" t="s">
        <v>778</v>
      </c>
      <c r="C1479" s="392"/>
      <c r="D1479" s="393" t="s">
        <v>779</v>
      </c>
      <c r="E1479" s="393"/>
      <c r="F1479" s="393"/>
      <c r="G1479" s="393"/>
      <c r="H1479" s="393"/>
      <c r="I1479" s="393"/>
      <c r="J1479" s="393"/>
      <c r="K1479" s="90" t="s">
        <v>67</v>
      </c>
      <c r="L1479" s="46"/>
      <c r="M1479" s="91">
        <v>1.67</v>
      </c>
      <c r="N1479" s="92">
        <v>9</v>
      </c>
      <c r="O1479" s="92">
        <v>15.030000000000001</v>
      </c>
    </row>
    <row r="1480" spans="2:15" ht="12.75" customHeight="1">
      <c r="B1480" s="46"/>
      <c r="C1480" s="46"/>
      <c r="D1480" s="46"/>
      <c r="E1480" s="46"/>
      <c r="F1480" s="46"/>
      <c r="G1480" s="46"/>
      <c r="H1480" s="46"/>
      <c r="I1480" s="46"/>
      <c r="J1480" s="46"/>
      <c r="K1480" s="46"/>
      <c r="L1480" s="46"/>
      <c r="M1480" s="46"/>
      <c r="N1480" s="46"/>
      <c r="O1480" s="93">
        <v>33.64</v>
      </c>
    </row>
    <row r="1481" spans="2:15" ht="12.75" customHeight="1">
      <c r="B1481" s="46"/>
      <c r="C1481" s="46"/>
      <c r="D1481" s="391" t="s">
        <v>222</v>
      </c>
      <c r="E1481" s="391"/>
      <c r="F1481" s="391"/>
      <c r="G1481" s="391"/>
      <c r="H1481" s="391"/>
      <c r="I1481" s="391"/>
      <c r="J1481" s="391"/>
      <c r="K1481" s="46"/>
      <c r="L1481" s="46"/>
      <c r="M1481" s="46"/>
      <c r="N1481" s="46"/>
      <c r="O1481" s="46"/>
    </row>
    <row r="1482" spans="2:15" ht="12.75" customHeight="1">
      <c r="B1482" s="392" t="s">
        <v>223</v>
      </c>
      <c r="C1482" s="392"/>
      <c r="D1482" s="393" t="s">
        <v>224</v>
      </c>
      <c r="E1482" s="393"/>
      <c r="F1482" s="393"/>
      <c r="G1482" s="393"/>
      <c r="H1482" s="393"/>
      <c r="I1482" s="393"/>
      <c r="J1482" s="393"/>
      <c r="K1482" s="90" t="s">
        <v>225</v>
      </c>
      <c r="L1482" s="46"/>
      <c r="M1482" s="91">
        <v>5</v>
      </c>
      <c r="N1482" s="92">
        <v>10.64</v>
      </c>
      <c r="O1482" s="92">
        <v>0.53</v>
      </c>
    </row>
    <row r="1483" spans="2:15" ht="12.75" customHeight="1">
      <c r="B1483" s="46"/>
      <c r="C1483" s="46"/>
      <c r="D1483" s="46"/>
      <c r="E1483" s="46"/>
      <c r="F1483" s="46"/>
      <c r="G1483" s="46"/>
      <c r="H1483" s="46"/>
      <c r="I1483" s="46"/>
      <c r="J1483" s="46"/>
      <c r="K1483" s="46"/>
      <c r="L1483" s="46"/>
      <c r="M1483" s="46"/>
      <c r="N1483" s="46"/>
      <c r="O1483" s="93">
        <v>0.53</v>
      </c>
    </row>
    <row r="1484" spans="2:15" ht="12.75" customHeight="1">
      <c r="B1484" s="46"/>
      <c r="C1484" s="46"/>
      <c r="D1484" s="46"/>
      <c r="E1484" s="46"/>
      <c r="F1484" s="46"/>
      <c r="G1484" s="46"/>
      <c r="H1484" s="46"/>
      <c r="I1484" s="46"/>
      <c r="J1484" s="46"/>
      <c r="K1484" s="46"/>
      <c r="L1484" s="46"/>
      <c r="M1484" s="46"/>
      <c r="N1484" s="46"/>
      <c r="O1484" s="46"/>
    </row>
    <row r="1485" spans="2:15" ht="12.75" customHeight="1">
      <c r="B1485" s="394" t="s">
        <v>203</v>
      </c>
      <c r="C1485" s="394"/>
      <c r="D1485" s="396" t="s">
        <v>696</v>
      </c>
      <c r="E1485" s="396"/>
      <c r="F1485" s="396"/>
      <c r="G1485" s="395" t="s">
        <v>780</v>
      </c>
      <c r="H1485" s="395"/>
      <c r="I1485" s="395"/>
      <c r="J1485" s="395"/>
      <c r="K1485" s="395"/>
      <c r="L1485" s="395"/>
      <c r="M1485" s="395"/>
      <c r="N1485" s="395"/>
      <c r="O1485" s="395"/>
    </row>
    <row r="1486" spans="2:15" ht="12.75" customHeight="1">
      <c r="B1486" s="392" t="s">
        <v>204</v>
      </c>
      <c r="C1486" s="392"/>
      <c r="D1486" s="396" t="s">
        <v>319</v>
      </c>
      <c r="E1486" s="396"/>
      <c r="F1486" s="85" t="s">
        <v>206</v>
      </c>
      <c r="G1486" s="86">
        <v>40</v>
      </c>
      <c r="H1486" s="85" t="s">
        <v>207</v>
      </c>
      <c r="I1486" s="397">
        <v>40</v>
      </c>
      <c r="J1486" s="397"/>
      <c r="K1486" s="398" t="s">
        <v>320</v>
      </c>
      <c r="L1486" s="398"/>
      <c r="M1486" s="398"/>
      <c r="N1486" s="398"/>
      <c r="O1486" s="87">
        <v>14.530000000000001</v>
      </c>
    </row>
    <row r="1487" spans="2:15" ht="12.75" customHeight="1">
      <c r="B1487" s="46"/>
      <c r="C1487" s="46"/>
      <c r="D1487" s="46"/>
      <c r="E1487" s="46"/>
      <c r="F1487" s="46"/>
      <c r="G1487" s="46"/>
      <c r="H1487" s="46"/>
      <c r="I1487" s="46"/>
      <c r="J1487" s="46"/>
      <c r="K1487" s="46"/>
      <c r="L1487" s="46"/>
      <c r="M1487" s="46"/>
      <c r="N1487" s="46"/>
      <c r="O1487" s="46"/>
    </row>
    <row r="1488" spans="2:15" ht="12.75" customHeight="1">
      <c r="B1488" s="396" t="s">
        <v>209</v>
      </c>
      <c r="C1488" s="396"/>
      <c r="D1488" s="396" t="s">
        <v>210</v>
      </c>
      <c r="E1488" s="396"/>
      <c r="F1488" s="396"/>
      <c r="G1488" s="396"/>
      <c r="H1488" s="396"/>
      <c r="I1488" s="396"/>
      <c r="J1488" s="396"/>
      <c r="K1488" s="88" t="s">
        <v>211</v>
      </c>
      <c r="L1488" s="89" t="s">
        <v>212</v>
      </c>
      <c r="M1488" s="89" t="s">
        <v>213</v>
      </c>
      <c r="N1488" s="89" t="s">
        <v>214</v>
      </c>
      <c r="O1488" s="89" t="s">
        <v>215</v>
      </c>
    </row>
    <row r="1489" spans="2:15" ht="12.75" customHeight="1">
      <c r="B1489" s="46"/>
      <c r="C1489" s="46"/>
      <c r="D1489" s="391" t="s">
        <v>216</v>
      </c>
      <c r="E1489" s="391"/>
      <c r="F1489" s="391"/>
      <c r="G1489" s="391"/>
      <c r="H1489" s="391"/>
      <c r="I1489" s="391"/>
      <c r="J1489" s="391"/>
      <c r="K1489" s="46"/>
      <c r="L1489" s="46"/>
      <c r="M1489" s="46"/>
      <c r="N1489" s="46"/>
      <c r="O1489" s="46"/>
    </row>
    <row r="1490" spans="2:15" ht="12.75" customHeight="1">
      <c r="B1490" s="392" t="s">
        <v>280</v>
      </c>
      <c r="C1490" s="392"/>
      <c r="D1490" s="393" t="s">
        <v>281</v>
      </c>
      <c r="E1490" s="393"/>
      <c r="F1490" s="393"/>
      <c r="G1490" s="393"/>
      <c r="H1490" s="393"/>
      <c r="I1490" s="393"/>
      <c r="J1490" s="393"/>
      <c r="K1490" s="90" t="s">
        <v>219</v>
      </c>
      <c r="L1490" s="91">
        <v>0.1</v>
      </c>
      <c r="M1490" s="91">
        <v>0.02</v>
      </c>
      <c r="N1490" s="92">
        <v>36.39</v>
      </c>
      <c r="O1490" s="92">
        <v>0.73</v>
      </c>
    </row>
    <row r="1491" spans="2:15" ht="12.75" customHeight="1">
      <c r="B1491" s="392" t="s">
        <v>217</v>
      </c>
      <c r="C1491" s="392"/>
      <c r="D1491" s="393" t="s">
        <v>218</v>
      </c>
      <c r="E1491" s="393"/>
      <c r="F1491" s="393"/>
      <c r="G1491" s="393"/>
      <c r="H1491" s="393"/>
      <c r="I1491" s="393"/>
      <c r="J1491" s="393"/>
      <c r="K1491" s="90" t="s">
        <v>219</v>
      </c>
      <c r="L1491" s="91">
        <v>1</v>
      </c>
      <c r="M1491" s="91">
        <v>0.2</v>
      </c>
      <c r="N1491" s="92">
        <v>22.490000000000002</v>
      </c>
      <c r="O1491" s="92">
        <v>4.5</v>
      </c>
    </row>
    <row r="1492" spans="2:15" ht="12.75" customHeight="1">
      <c r="B1492" s="392" t="s">
        <v>220</v>
      </c>
      <c r="C1492" s="392"/>
      <c r="D1492" s="393" t="s">
        <v>221</v>
      </c>
      <c r="E1492" s="393"/>
      <c r="F1492" s="393"/>
      <c r="G1492" s="393"/>
      <c r="H1492" s="393"/>
      <c r="I1492" s="393"/>
      <c r="J1492" s="393"/>
      <c r="K1492" s="90" t="s">
        <v>219</v>
      </c>
      <c r="L1492" s="91">
        <v>1</v>
      </c>
      <c r="M1492" s="91">
        <v>0.2</v>
      </c>
      <c r="N1492" s="92">
        <v>20.32</v>
      </c>
      <c r="O1492" s="92">
        <v>4.0600000000000005</v>
      </c>
    </row>
    <row r="1493" spans="2:15" ht="12.75" customHeight="1">
      <c r="B1493" s="46"/>
      <c r="C1493" s="46"/>
      <c r="D1493" s="46"/>
      <c r="E1493" s="46"/>
      <c r="F1493" s="46"/>
      <c r="G1493" s="46"/>
      <c r="H1493" s="46"/>
      <c r="I1493" s="46"/>
      <c r="J1493" s="46"/>
      <c r="K1493" s="46"/>
      <c r="L1493" s="46"/>
      <c r="M1493" s="46"/>
      <c r="N1493" s="46"/>
      <c r="O1493" s="93">
        <v>9.2900000000000009</v>
      </c>
    </row>
    <row r="1494" spans="2:15" ht="12.75" customHeight="1">
      <c r="B1494" s="46"/>
      <c r="C1494" s="46"/>
      <c r="D1494" s="391" t="s">
        <v>222</v>
      </c>
      <c r="E1494" s="391"/>
      <c r="F1494" s="391"/>
      <c r="G1494" s="391"/>
      <c r="H1494" s="391"/>
      <c r="I1494" s="391"/>
      <c r="J1494" s="391"/>
      <c r="K1494" s="46"/>
      <c r="L1494" s="46"/>
      <c r="M1494" s="46"/>
      <c r="N1494" s="46"/>
      <c r="O1494" s="46"/>
    </row>
    <row r="1495" spans="2:15" ht="12.75" customHeight="1">
      <c r="B1495" s="392" t="s">
        <v>772</v>
      </c>
      <c r="C1495" s="392"/>
      <c r="D1495" s="393" t="s">
        <v>773</v>
      </c>
      <c r="E1495" s="393"/>
      <c r="F1495" s="393"/>
      <c r="G1495" s="393"/>
      <c r="H1495" s="393"/>
      <c r="I1495" s="393"/>
      <c r="J1495" s="393"/>
      <c r="K1495" s="90" t="s">
        <v>242</v>
      </c>
      <c r="L1495" s="91">
        <v>1</v>
      </c>
      <c r="M1495" s="91">
        <v>0.2</v>
      </c>
      <c r="N1495" s="92">
        <v>20.03</v>
      </c>
      <c r="O1495" s="92">
        <v>4.01</v>
      </c>
    </row>
    <row r="1496" spans="2:15" ht="12.75" customHeight="1">
      <c r="B1496" s="392" t="s">
        <v>223</v>
      </c>
      <c r="C1496" s="392"/>
      <c r="D1496" s="393" t="s">
        <v>224</v>
      </c>
      <c r="E1496" s="393"/>
      <c r="F1496" s="393"/>
      <c r="G1496" s="393"/>
      <c r="H1496" s="393"/>
      <c r="I1496" s="393"/>
      <c r="J1496" s="393"/>
      <c r="K1496" s="90" t="s">
        <v>225</v>
      </c>
      <c r="L1496" s="46"/>
      <c r="M1496" s="91">
        <v>5</v>
      </c>
      <c r="N1496" s="92">
        <v>9.2900000000000009</v>
      </c>
      <c r="O1496" s="92">
        <v>0.46</v>
      </c>
    </row>
    <row r="1497" spans="2:15" ht="12.75" customHeight="1">
      <c r="B1497" s="392" t="s">
        <v>774</v>
      </c>
      <c r="C1497" s="392"/>
      <c r="D1497" s="393" t="s">
        <v>775</v>
      </c>
      <c r="E1497" s="393"/>
      <c r="F1497" s="393"/>
      <c r="G1497" s="393"/>
      <c r="H1497" s="393"/>
      <c r="I1497" s="393"/>
      <c r="J1497" s="393"/>
      <c r="K1497" s="90" t="s">
        <v>11</v>
      </c>
      <c r="L1497" s="46"/>
      <c r="M1497" s="91">
        <v>5.0000000000000001E-3</v>
      </c>
      <c r="N1497" s="92">
        <v>153.33000000000001</v>
      </c>
      <c r="O1497" s="92">
        <v>0.77</v>
      </c>
    </row>
    <row r="1498" spans="2:15" ht="12.75" customHeight="1">
      <c r="B1498" s="46"/>
      <c r="C1498" s="46"/>
      <c r="D1498" s="46"/>
      <c r="E1498" s="46"/>
      <c r="F1498" s="46"/>
      <c r="G1498" s="46"/>
      <c r="H1498" s="46"/>
      <c r="I1498" s="46"/>
      <c r="J1498" s="46"/>
      <c r="K1498" s="46"/>
      <c r="L1498" s="46"/>
      <c r="M1498" s="46"/>
      <c r="N1498" s="46"/>
      <c r="O1498" s="93">
        <v>5.24</v>
      </c>
    </row>
    <row r="1499" spans="2:15" ht="12.75" customHeight="1">
      <c r="B1499" s="46"/>
      <c r="C1499" s="46"/>
      <c r="D1499" s="46"/>
      <c r="E1499" s="46"/>
      <c r="F1499" s="46"/>
      <c r="G1499" s="46"/>
      <c r="H1499" s="46"/>
      <c r="I1499" s="46"/>
      <c r="J1499" s="46"/>
      <c r="K1499" s="46"/>
      <c r="L1499" s="46"/>
      <c r="M1499" s="46"/>
      <c r="N1499" s="46"/>
      <c r="O1499" s="46"/>
    </row>
    <row r="1500" spans="2:15" ht="12.75" customHeight="1">
      <c r="B1500" s="394" t="s">
        <v>203</v>
      </c>
      <c r="C1500" s="394"/>
      <c r="D1500" s="396" t="s">
        <v>633</v>
      </c>
      <c r="E1500" s="396"/>
      <c r="F1500" s="396"/>
      <c r="G1500" s="395" t="s">
        <v>659</v>
      </c>
      <c r="H1500" s="395"/>
      <c r="I1500" s="395"/>
      <c r="J1500" s="395"/>
      <c r="K1500" s="395"/>
      <c r="L1500" s="395"/>
      <c r="M1500" s="395"/>
      <c r="N1500" s="395"/>
      <c r="O1500" s="395"/>
    </row>
    <row r="1501" spans="2:15" ht="12.75" customHeight="1">
      <c r="B1501" s="392" t="s">
        <v>204</v>
      </c>
      <c r="C1501" s="392"/>
      <c r="D1501" s="396" t="s">
        <v>294</v>
      </c>
      <c r="E1501" s="396"/>
      <c r="F1501" s="85" t="s">
        <v>206</v>
      </c>
      <c r="G1501" s="86">
        <v>24</v>
      </c>
      <c r="H1501" s="85" t="s">
        <v>207</v>
      </c>
      <c r="I1501" s="397">
        <v>24</v>
      </c>
      <c r="J1501" s="397"/>
      <c r="K1501" s="398" t="s">
        <v>295</v>
      </c>
      <c r="L1501" s="398"/>
      <c r="M1501" s="398"/>
      <c r="N1501" s="398"/>
      <c r="O1501" s="87">
        <v>160.92000000000002</v>
      </c>
    </row>
    <row r="1502" spans="2:15" ht="12.75" customHeight="1">
      <c r="B1502" s="46"/>
      <c r="C1502" s="46"/>
      <c r="D1502" s="46"/>
      <c r="E1502" s="46"/>
      <c r="F1502" s="46"/>
      <c r="G1502" s="46"/>
      <c r="H1502" s="46"/>
      <c r="I1502" s="46"/>
      <c r="J1502" s="46"/>
      <c r="K1502" s="46"/>
      <c r="L1502" s="46"/>
      <c r="M1502" s="46"/>
      <c r="N1502" s="46"/>
      <c r="O1502" s="46"/>
    </row>
    <row r="1503" spans="2:15" ht="12.75" customHeight="1">
      <c r="B1503" s="396" t="s">
        <v>209</v>
      </c>
      <c r="C1503" s="396"/>
      <c r="D1503" s="396" t="s">
        <v>210</v>
      </c>
      <c r="E1503" s="396"/>
      <c r="F1503" s="396"/>
      <c r="G1503" s="396"/>
      <c r="H1503" s="396"/>
      <c r="I1503" s="396"/>
      <c r="J1503" s="396"/>
      <c r="K1503" s="88" t="s">
        <v>211</v>
      </c>
      <c r="L1503" s="89" t="s">
        <v>212</v>
      </c>
      <c r="M1503" s="89" t="s">
        <v>213</v>
      </c>
      <c r="N1503" s="89" t="s">
        <v>214</v>
      </c>
      <c r="O1503" s="89" t="s">
        <v>215</v>
      </c>
    </row>
    <row r="1504" spans="2:15" ht="12.75" customHeight="1">
      <c r="B1504" s="46"/>
      <c r="C1504" s="46"/>
      <c r="D1504" s="391" t="s">
        <v>216</v>
      </c>
      <c r="E1504" s="391"/>
      <c r="F1504" s="391"/>
      <c r="G1504" s="391"/>
      <c r="H1504" s="391"/>
      <c r="I1504" s="391"/>
      <c r="J1504" s="391"/>
      <c r="K1504" s="46"/>
      <c r="L1504" s="46"/>
      <c r="M1504" s="46"/>
      <c r="N1504" s="46"/>
      <c r="O1504" s="46"/>
    </row>
    <row r="1505" spans="2:15" ht="12.75" customHeight="1">
      <c r="B1505" s="392" t="s">
        <v>280</v>
      </c>
      <c r="C1505" s="392"/>
      <c r="D1505" s="393" t="s">
        <v>281</v>
      </c>
      <c r="E1505" s="393"/>
      <c r="F1505" s="393"/>
      <c r="G1505" s="393"/>
      <c r="H1505" s="393"/>
      <c r="I1505" s="393"/>
      <c r="J1505" s="393"/>
      <c r="K1505" s="90" t="s">
        <v>219</v>
      </c>
      <c r="L1505" s="91">
        <v>0.1</v>
      </c>
      <c r="M1505" s="91">
        <v>3.3300000000000003E-2</v>
      </c>
      <c r="N1505" s="92">
        <v>36.39</v>
      </c>
      <c r="O1505" s="92">
        <v>1.21</v>
      </c>
    </row>
    <row r="1506" spans="2:15" ht="12.75" customHeight="1">
      <c r="B1506" s="392" t="s">
        <v>220</v>
      </c>
      <c r="C1506" s="392"/>
      <c r="D1506" s="393" t="s">
        <v>221</v>
      </c>
      <c r="E1506" s="393"/>
      <c r="F1506" s="393"/>
      <c r="G1506" s="393"/>
      <c r="H1506" s="393"/>
      <c r="I1506" s="393"/>
      <c r="J1506" s="393"/>
      <c r="K1506" s="90" t="s">
        <v>219</v>
      </c>
      <c r="L1506" s="91">
        <v>1</v>
      </c>
      <c r="M1506" s="91">
        <v>0.33329999999999999</v>
      </c>
      <c r="N1506" s="92">
        <v>20.32</v>
      </c>
      <c r="O1506" s="92">
        <v>6.7700000000000005</v>
      </c>
    </row>
    <row r="1507" spans="2:15" ht="12.75" customHeight="1"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  <c r="L1507" s="46"/>
      <c r="M1507" s="46"/>
      <c r="N1507" s="46"/>
      <c r="O1507" s="93">
        <v>7.98</v>
      </c>
    </row>
    <row r="1508" spans="2:15" ht="12.75" customHeight="1">
      <c r="B1508" s="46"/>
      <c r="C1508" s="46"/>
      <c r="D1508" s="391" t="s">
        <v>222</v>
      </c>
      <c r="E1508" s="391"/>
      <c r="F1508" s="391"/>
      <c r="G1508" s="391"/>
      <c r="H1508" s="391"/>
      <c r="I1508" s="391"/>
      <c r="J1508" s="391"/>
      <c r="K1508" s="46"/>
      <c r="L1508" s="46"/>
      <c r="M1508" s="46"/>
      <c r="N1508" s="46"/>
      <c r="O1508" s="46"/>
    </row>
    <row r="1509" spans="2:15" ht="12.75" customHeight="1">
      <c r="B1509" s="392" t="s">
        <v>284</v>
      </c>
      <c r="C1509" s="392"/>
      <c r="D1509" s="393" t="s">
        <v>285</v>
      </c>
      <c r="E1509" s="393"/>
      <c r="F1509" s="393"/>
      <c r="G1509" s="393"/>
      <c r="H1509" s="393"/>
      <c r="I1509" s="393"/>
      <c r="J1509" s="393"/>
      <c r="K1509" s="90" t="s">
        <v>242</v>
      </c>
      <c r="L1509" s="91">
        <v>1</v>
      </c>
      <c r="M1509" s="91">
        <v>0.33329999999999999</v>
      </c>
      <c r="N1509" s="92">
        <v>400.33</v>
      </c>
      <c r="O1509" s="92">
        <v>133.43</v>
      </c>
    </row>
    <row r="1510" spans="2:15" ht="12.75" customHeight="1">
      <c r="B1510" s="392" t="s">
        <v>223</v>
      </c>
      <c r="C1510" s="392"/>
      <c r="D1510" s="393" t="s">
        <v>224</v>
      </c>
      <c r="E1510" s="393"/>
      <c r="F1510" s="393"/>
      <c r="G1510" s="393"/>
      <c r="H1510" s="393"/>
      <c r="I1510" s="393"/>
      <c r="J1510" s="393"/>
      <c r="K1510" s="90" t="s">
        <v>225</v>
      </c>
      <c r="L1510" s="46"/>
      <c r="M1510" s="91">
        <v>3</v>
      </c>
      <c r="N1510" s="92">
        <v>7.98</v>
      </c>
      <c r="O1510" s="92">
        <v>0.24</v>
      </c>
    </row>
    <row r="1511" spans="2:15" ht="12.75" customHeight="1">
      <c r="B1511" s="392" t="s">
        <v>311</v>
      </c>
      <c r="C1511" s="392"/>
      <c r="D1511" s="393" t="s">
        <v>312</v>
      </c>
      <c r="E1511" s="393"/>
      <c r="F1511" s="393"/>
      <c r="G1511" s="393"/>
      <c r="H1511" s="393"/>
      <c r="I1511" s="393"/>
      <c r="J1511" s="393"/>
      <c r="K1511" s="90" t="s">
        <v>242</v>
      </c>
      <c r="L1511" s="91">
        <v>1</v>
      </c>
      <c r="M1511" s="91">
        <v>0.33329999999999999</v>
      </c>
      <c r="N1511" s="92">
        <v>57.82</v>
      </c>
      <c r="O1511" s="92">
        <v>19.27</v>
      </c>
    </row>
    <row r="1512" spans="2:15" ht="12.75" customHeight="1"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  <c r="L1512" s="46"/>
      <c r="M1512" s="46"/>
      <c r="N1512" s="46"/>
      <c r="O1512" s="93">
        <v>152.94</v>
      </c>
    </row>
    <row r="1513" spans="2:15" ht="12.75" customHeight="1"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  <c r="L1513" s="46"/>
      <c r="M1513" s="46"/>
      <c r="N1513" s="46"/>
      <c r="O1513" s="46"/>
    </row>
    <row r="1514" spans="2:15" ht="12.75" customHeight="1">
      <c r="B1514" s="394" t="s">
        <v>203</v>
      </c>
      <c r="C1514" s="394"/>
      <c r="D1514" s="396" t="s">
        <v>560</v>
      </c>
      <c r="E1514" s="396"/>
      <c r="F1514" s="396"/>
      <c r="G1514" s="395" t="s">
        <v>59</v>
      </c>
      <c r="H1514" s="395"/>
      <c r="I1514" s="395"/>
      <c r="J1514" s="395"/>
      <c r="K1514" s="395"/>
      <c r="L1514" s="395"/>
      <c r="M1514" s="395"/>
      <c r="N1514" s="395"/>
      <c r="O1514" s="395"/>
    </row>
    <row r="1515" spans="2:15" ht="12.75" customHeight="1">
      <c r="B1515" s="392" t="s">
        <v>204</v>
      </c>
      <c r="C1515" s="392"/>
      <c r="D1515" s="396" t="s">
        <v>294</v>
      </c>
      <c r="E1515" s="396"/>
      <c r="F1515" s="85" t="s">
        <v>206</v>
      </c>
      <c r="G1515" s="86">
        <v>14.222200000000001</v>
      </c>
      <c r="H1515" s="85" t="s">
        <v>207</v>
      </c>
      <c r="I1515" s="397">
        <v>14.222200000000001</v>
      </c>
      <c r="J1515" s="397"/>
      <c r="K1515" s="398" t="s">
        <v>295</v>
      </c>
      <c r="L1515" s="398"/>
      <c r="M1515" s="398"/>
      <c r="N1515" s="398"/>
      <c r="O1515" s="87">
        <v>443.39</v>
      </c>
    </row>
    <row r="1516" spans="2:15" ht="12.75" customHeight="1">
      <c r="B1516" s="46"/>
      <c r="C1516" s="46"/>
      <c r="D1516" s="46"/>
      <c r="E1516" s="46"/>
      <c r="F1516" s="46"/>
      <c r="G1516" s="46"/>
      <c r="H1516" s="46"/>
      <c r="I1516" s="46"/>
      <c r="J1516" s="46"/>
      <c r="K1516" s="46"/>
      <c r="L1516" s="46"/>
      <c r="M1516" s="46"/>
      <c r="N1516" s="46"/>
      <c r="O1516" s="46"/>
    </row>
    <row r="1517" spans="2:15" ht="12.75" customHeight="1">
      <c r="B1517" s="396" t="s">
        <v>209</v>
      </c>
      <c r="C1517" s="396"/>
      <c r="D1517" s="396" t="s">
        <v>210</v>
      </c>
      <c r="E1517" s="396"/>
      <c r="F1517" s="396"/>
      <c r="G1517" s="396"/>
      <c r="H1517" s="396"/>
      <c r="I1517" s="396"/>
      <c r="J1517" s="396"/>
      <c r="K1517" s="88" t="s">
        <v>211</v>
      </c>
      <c r="L1517" s="89" t="s">
        <v>212</v>
      </c>
      <c r="M1517" s="89" t="s">
        <v>213</v>
      </c>
      <c r="N1517" s="89" t="s">
        <v>214</v>
      </c>
      <c r="O1517" s="89" t="s">
        <v>215</v>
      </c>
    </row>
    <row r="1518" spans="2:15" ht="12.75" customHeight="1">
      <c r="B1518" s="46"/>
      <c r="C1518" s="46"/>
      <c r="D1518" s="391" t="s">
        <v>300</v>
      </c>
      <c r="E1518" s="391"/>
      <c r="F1518" s="391"/>
      <c r="G1518" s="391"/>
      <c r="H1518" s="391"/>
      <c r="I1518" s="391"/>
      <c r="J1518" s="391"/>
      <c r="K1518" s="46"/>
      <c r="L1518" s="46"/>
      <c r="M1518" s="46"/>
      <c r="N1518" s="46"/>
      <c r="O1518" s="46"/>
    </row>
    <row r="1519" spans="2:15" ht="12.75" customHeight="1">
      <c r="B1519" s="392" t="s">
        <v>740</v>
      </c>
      <c r="C1519" s="392"/>
      <c r="D1519" s="393" t="s">
        <v>741</v>
      </c>
      <c r="E1519" s="393"/>
      <c r="F1519" s="393"/>
      <c r="G1519" s="393"/>
      <c r="H1519" s="393"/>
      <c r="I1519" s="393"/>
      <c r="J1519" s="393"/>
      <c r="K1519" s="90" t="s">
        <v>22</v>
      </c>
      <c r="L1519" s="46"/>
      <c r="M1519" s="91">
        <v>0.6</v>
      </c>
      <c r="N1519" s="92">
        <v>601.38</v>
      </c>
      <c r="O1519" s="92">
        <v>360.83</v>
      </c>
    </row>
    <row r="1520" spans="2:15" ht="12.75" customHeight="1">
      <c r="B1520" s="392" t="s">
        <v>360</v>
      </c>
      <c r="C1520" s="392"/>
      <c r="D1520" s="393" t="s">
        <v>361</v>
      </c>
      <c r="E1520" s="393"/>
      <c r="F1520" s="393"/>
      <c r="G1520" s="393"/>
      <c r="H1520" s="393"/>
      <c r="I1520" s="393"/>
      <c r="J1520" s="393"/>
      <c r="K1520" s="90" t="s">
        <v>22</v>
      </c>
      <c r="L1520" s="46"/>
      <c r="M1520" s="91">
        <v>0.4</v>
      </c>
      <c r="N1520" s="92">
        <v>206.4</v>
      </c>
      <c r="O1520" s="92">
        <v>82.56</v>
      </c>
    </row>
    <row r="1521" spans="2:15" ht="12.75" customHeight="1">
      <c r="B1521" s="46"/>
      <c r="C1521" s="46"/>
      <c r="D1521" s="46"/>
      <c r="E1521" s="46"/>
      <c r="F1521" s="46"/>
      <c r="G1521" s="46"/>
      <c r="H1521" s="46"/>
      <c r="I1521" s="46"/>
      <c r="J1521" s="46"/>
      <c r="K1521" s="46"/>
      <c r="L1521" s="46"/>
      <c r="M1521" s="46"/>
      <c r="N1521" s="46"/>
      <c r="O1521" s="93">
        <v>443.39</v>
      </c>
    </row>
    <row r="1522" spans="2:15" ht="12.75" customHeight="1">
      <c r="B1522" s="46"/>
      <c r="C1522" s="46"/>
      <c r="D1522" s="46"/>
      <c r="E1522" s="46"/>
      <c r="F1522" s="46"/>
      <c r="G1522" s="46"/>
      <c r="H1522" s="46"/>
      <c r="I1522" s="46"/>
      <c r="J1522" s="46"/>
      <c r="K1522" s="46"/>
      <c r="L1522" s="46"/>
      <c r="M1522" s="46"/>
      <c r="N1522" s="46"/>
      <c r="O1522" s="46"/>
    </row>
    <row r="1523" spans="2:15" ht="12.75" customHeight="1">
      <c r="B1523" s="394" t="s">
        <v>203</v>
      </c>
      <c r="C1523" s="394"/>
      <c r="D1523" s="396" t="s">
        <v>575</v>
      </c>
      <c r="E1523" s="396"/>
      <c r="F1523" s="396"/>
      <c r="G1523" s="395" t="s">
        <v>781</v>
      </c>
      <c r="H1523" s="395"/>
      <c r="I1523" s="395"/>
      <c r="J1523" s="395"/>
      <c r="K1523" s="395"/>
      <c r="L1523" s="395"/>
      <c r="M1523" s="395"/>
      <c r="N1523" s="395"/>
      <c r="O1523" s="395"/>
    </row>
    <row r="1524" spans="2:15" ht="12.75" customHeight="1">
      <c r="B1524" s="392" t="s">
        <v>204</v>
      </c>
      <c r="C1524" s="392"/>
      <c r="D1524" s="396" t="s">
        <v>229</v>
      </c>
      <c r="E1524" s="396"/>
      <c r="F1524" s="85" t="s">
        <v>206</v>
      </c>
      <c r="G1524" s="46"/>
      <c r="H1524" s="85" t="s">
        <v>207</v>
      </c>
      <c r="I1524" s="46"/>
      <c r="J1524" s="46"/>
      <c r="K1524" s="398" t="s">
        <v>230</v>
      </c>
      <c r="L1524" s="398"/>
      <c r="M1524" s="398"/>
      <c r="N1524" s="398"/>
      <c r="O1524" s="87">
        <v>597901.15</v>
      </c>
    </row>
    <row r="1525" spans="2:15" ht="12.75" customHeight="1">
      <c r="B1525" s="46"/>
      <c r="C1525" s="46"/>
      <c r="D1525" s="46"/>
      <c r="E1525" s="46"/>
      <c r="F1525" s="46"/>
      <c r="G1525" s="46"/>
      <c r="H1525" s="46"/>
      <c r="I1525" s="46"/>
      <c r="J1525" s="46"/>
      <c r="K1525" s="46"/>
      <c r="L1525" s="46"/>
      <c r="M1525" s="46"/>
      <c r="N1525" s="46"/>
      <c r="O1525" s="46"/>
    </row>
    <row r="1526" spans="2:15" ht="12.75" customHeight="1">
      <c r="B1526" s="396" t="s">
        <v>209</v>
      </c>
      <c r="C1526" s="396"/>
      <c r="D1526" s="396" t="s">
        <v>210</v>
      </c>
      <c r="E1526" s="396"/>
      <c r="F1526" s="396"/>
      <c r="G1526" s="396"/>
      <c r="H1526" s="396"/>
      <c r="I1526" s="396"/>
      <c r="J1526" s="396"/>
      <c r="K1526" s="88" t="s">
        <v>211</v>
      </c>
      <c r="L1526" s="89" t="s">
        <v>212</v>
      </c>
      <c r="M1526" s="89" t="s">
        <v>213</v>
      </c>
      <c r="N1526" s="89" t="s">
        <v>214</v>
      </c>
      <c r="O1526" s="89" t="s">
        <v>215</v>
      </c>
    </row>
    <row r="1527" spans="2:15" ht="12.75" customHeight="1">
      <c r="B1527" s="46"/>
      <c r="C1527" s="46"/>
      <c r="D1527" s="391" t="s">
        <v>300</v>
      </c>
      <c r="E1527" s="391"/>
      <c r="F1527" s="391"/>
      <c r="G1527" s="391"/>
      <c r="H1527" s="391"/>
      <c r="I1527" s="391"/>
      <c r="J1527" s="391"/>
      <c r="K1527" s="46"/>
      <c r="L1527" s="46"/>
      <c r="M1527" s="46"/>
      <c r="N1527" s="46"/>
      <c r="O1527" s="46"/>
    </row>
    <row r="1528" spans="2:15" ht="12.75" customHeight="1">
      <c r="B1528" s="392" t="s">
        <v>663</v>
      </c>
      <c r="C1528" s="392"/>
      <c r="D1528" s="393" t="s">
        <v>664</v>
      </c>
      <c r="E1528" s="393"/>
      <c r="F1528" s="393"/>
      <c r="G1528" s="393"/>
      <c r="H1528" s="393"/>
      <c r="I1528" s="393"/>
      <c r="J1528" s="393"/>
      <c r="K1528" s="90" t="s">
        <v>18</v>
      </c>
      <c r="L1528" s="46"/>
      <c r="M1528" s="91">
        <v>7</v>
      </c>
      <c r="N1528" s="92">
        <v>85414.45</v>
      </c>
      <c r="O1528" s="92">
        <v>597901.15</v>
      </c>
    </row>
    <row r="1529" spans="2:15" ht="12.75" customHeight="1">
      <c r="B1529" s="46"/>
      <c r="C1529" s="46"/>
      <c r="D1529" s="46"/>
      <c r="E1529" s="46"/>
      <c r="F1529" s="46"/>
      <c r="G1529" s="46"/>
      <c r="H1529" s="46"/>
      <c r="I1529" s="46"/>
      <c r="J1529" s="46"/>
      <c r="K1529" s="46"/>
      <c r="L1529" s="46"/>
      <c r="M1529" s="46"/>
      <c r="N1529" s="46"/>
      <c r="O1529" s="93">
        <v>597901.15</v>
      </c>
    </row>
    <row r="1530" spans="2:15" ht="12.75" customHeight="1">
      <c r="B1530" s="46"/>
      <c r="C1530" s="46"/>
      <c r="D1530" s="46"/>
      <c r="E1530" s="46"/>
      <c r="F1530" s="46"/>
      <c r="G1530" s="46"/>
      <c r="H1530" s="46"/>
      <c r="I1530" s="46"/>
      <c r="J1530" s="46"/>
      <c r="K1530" s="46"/>
      <c r="L1530" s="46"/>
      <c r="M1530" s="46"/>
      <c r="N1530" s="46"/>
      <c r="O1530" s="46"/>
    </row>
    <row r="1531" spans="2:15" ht="12.75" customHeight="1">
      <c r="B1531" s="394" t="s">
        <v>203</v>
      </c>
      <c r="C1531" s="394"/>
      <c r="D1531" s="396" t="s">
        <v>635</v>
      </c>
      <c r="E1531" s="396"/>
      <c r="F1531" s="396"/>
      <c r="G1531" s="395" t="s">
        <v>665</v>
      </c>
      <c r="H1531" s="395"/>
      <c r="I1531" s="395"/>
      <c r="J1531" s="395"/>
      <c r="K1531" s="395"/>
      <c r="L1531" s="395"/>
      <c r="M1531" s="395"/>
      <c r="N1531" s="395"/>
      <c r="O1531" s="395"/>
    </row>
    <row r="1532" spans="2:15" ht="12.75" customHeight="1">
      <c r="B1532" s="392" t="s">
        <v>204</v>
      </c>
      <c r="C1532" s="392"/>
      <c r="D1532" s="396" t="s">
        <v>229</v>
      </c>
      <c r="E1532" s="396"/>
      <c r="F1532" s="85" t="s">
        <v>206</v>
      </c>
      <c r="G1532" s="46"/>
      <c r="H1532" s="85" t="s">
        <v>207</v>
      </c>
      <c r="I1532" s="46"/>
      <c r="J1532" s="46"/>
      <c r="K1532" s="398" t="s">
        <v>230</v>
      </c>
      <c r="L1532" s="398"/>
      <c r="M1532" s="398"/>
      <c r="N1532" s="398"/>
      <c r="O1532" s="87">
        <v>83160</v>
      </c>
    </row>
    <row r="1533" spans="2:15" ht="12.75" customHeight="1">
      <c r="B1533" s="46"/>
      <c r="C1533" s="46"/>
      <c r="D1533" s="46"/>
      <c r="E1533" s="46"/>
      <c r="F1533" s="46"/>
      <c r="G1533" s="46"/>
      <c r="H1533" s="46"/>
      <c r="I1533" s="46"/>
      <c r="J1533" s="46"/>
      <c r="K1533" s="46"/>
      <c r="L1533" s="46"/>
      <c r="M1533" s="46"/>
      <c r="N1533" s="46"/>
      <c r="O1533" s="46"/>
    </row>
    <row r="1534" spans="2:15" ht="12.75" customHeight="1">
      <c r="B1534" s="396" t="s">
        <v>209</v>
      </c>
      <c r="C1534" s="396"/>
      <c r="D1534" s="396" t="s">
        <v>210</v>
      </c>
      <c r="E1534" s="396"/>
      <c r="F1534" s="396"/>
      <c r="G1534" s="396"/>
      <c r="H1534" s="396"/>
      <c r="I1534" s="396"/>
      <c r="J1534" s="396"/>
      <c r="K1534" s="88" t="s">
        <v>211</v>
      </c>
      <c r="L1534" s="89" t="s">
        <v>212</v>
      </c>
      <c r="M1534" s="89" t="s">
        <v>213</v>
      </c>
      <c r="N1534" s="89" t="s">
        <v>214</v>
      </c>
      <c r="O1534" s="89" t="s">
        <v>215</v>
      </c>
    </row>
    <row r="1535" spans="2:15" ht="12.75" customHeight="1">
      <c r="B1535" s="46"/>
      <c r="C1535" s="46"/>
      <c r="D1535" s="391" t="s">
        <v>226</v>
      </c>
      <c r="E1535" s="391"/>
      <c r="F1535" s="391"/>
      <c r="G1535" s="391"/>
      <c r="H1535" s="391"/>
      <c r="I1535" s="391"/>
      <c r="J1535" s="391"/>
      <c r="K1535" s="46"/>
      <c r="L1535" s="46"/>
      <c r="M1535" s="46"/>
      <c r="N1535" s="46"/>
      <c r="O1535" s="46"/>
    </row>
    <row r="1536" spans="2:15" ht="12.75" customHeight="1">
      <c r="B1536" s="392" t="s">
        <v>413</v>
      </c>
      <c r="C1536" s="392"/>
      <c r="D1536" s="394" t="s">
        <v>414</v>
      </c>
      <c r="E1536" s="394"/>
      <c r="F1536" s="394"/>
      <c r="G1536" s="394"/>
      <c r="H1536" s="394"/>
      <c r="I1536" s="394"/>
      <c r="J1536" s="394"/>
      <c r="K1536" s="90" t="s">
        <v>18</v>
      </c>
      <c r="L1536" s="46"/>
      <c r="M1536" s="91">
        <v>7</v>
      </c>
      <c r="N1536" s="92">
        <v>7150</v>
      </c>
      <c r="O1536" s="92">
        <v>50050</v>
      </c>
    </row>
    <row r="1537" spans="2:15" ht="12.75" customHeight="1">
      <c r="B1537" s="46"/>
      <c r="C1537" s="46"/>
      <c r="D1537" s="394"/>
      <c r="E1537" s="394"/>
      <c r="F1537" s="394"/>
      <c r="G1537" s="394"/>
      <c r="H1537" s="394"/>
      <c r="I1537" s="394"/>
      <c r="J1537" s="394"/>
      <c r="K1537" s="46"/>
      <c r="L1537" s="46"/>
      <c r="M1537" s="46"/>
      <c r="N1537" s="46"/>
      <c r="O1537" s="46"/>
    </row>
    <row r="1538" spans="2:15" ht="12.75" customHeight="1">
      <c r="B1538" s="392" t="s">
        <v>415</v>
      </c>
      <c r="C1538" s="392"/>
      <c r="D1538" s="393" t="s">
        <v>416</v>
      </c>
      <c r="E1538" s="393"/>
      <c r="F1538" s="393"/>
      <c r="G1538" s="393"/>
      <c r="H1538" s="393"/>
      <c r="I1538" s="393"/>
      <c r="J1538" s="393"/>
      <c r="K1538" s="90" t="s">
        <v>18</v>
      </c>
      <c r="L1538" s="46"/>
      <c r="M1538" s="91">
        <v>7</v>
      </c>
      <c r="N1538" s="92">
        <v>4730</v>
      </c>
      <c r="O1538" s="92">
        <v>33110</v>
      </c>
    </row>
    <row r="1539" spans="2:15" ht="12.75" customHeight="1">
      <c r="B1539" s="46"/>
      <c r="C1539" s="46"/>
      <c r="D1539" s="46"/>
      <c r="E1539" s="46"/>
      <c r="F1539" s="46"/>
      <c r="G1539" s="46"/>
      <c r="H1539" s="46"/>
      <c r="I1539" s="46"/>
      <c r="J1539" s="46"/>
      <c r="K1539" s="46"/>
      <c r="L1539" s="46"/>
      <c r="M1539" s="46"/>
      <c r="N1539" s="46"/>
      <c r="O1539" s="93">
        <v>83160</v>
      </c>
    </row>
    <row r="1540" spans="2:15" ht="12.75" customHeight="1">
      <c r="B1540" s="46"/>
      <c r="C1540" s="46"/>
      <c r="D1540" s="46"/>
      <c r="E1540" s="46"/>
      <c r="F1540" s="46"/>
      <c r="G1540" s="46"/>
      <c r="H1540" s="46"/>
      <c r="I1540" s="46"/>
      <c r="J1540" s="46"/>
      <c r="K1540" s="46"/>
      <c r="L1540" s="46"/>
      <c r="M1540" s="46"/>
      <c r="N1540" s="46"/>
      <c r="O1540" s="46"/>
    </row>
    <row r="1541" spans="2:15" ht="12.75" customHeight="1">
      <c r="B1541" s="394" t="s">
        <v>203</v>
      </c>
      <c r="C1541" s="394"/>
      <c r="D1541" s="396" t="s">
        <v>637</v>
      </c>
      <c r="E1541" s="396"/>
      <c r="F1541" s="396"/>
      <c r="G1541" s="395" t="s">
        <v>666</v>
      </c>
      <c r="H1541" s="395"/>
      <c r="I1541" s="395"/>
      <c r="J1541" s="395"/>
      <c r="K1541" s="395"/>
      <c r="L1541" s="395"/>
      <c r="M1541" s="395"/>
      <c r="N1541" s="395"/>
      <c r="O1541" s="395"/>
    </row>
    <row r="1542" spans="2:15" ht="12.75" customHeight="1">
      <c r="B1542" s="392" t="s">
        <v>204</v>
      </c>
      <c r="C1542" s="392"/>
      <c r="D1542" s="396" t="s">
        <v>205</v>
      </c>
      <c r="E1542" s="396"/>
      <c r="F1542" s="85" t="s">
        <v>206</v>
      </c>
      <c r="G1542" s="46"/>
      <c r="H1542" s="85" t="s">
        <v>207</v>
      </c>
      <c r="I1542" s="46"/>
      <c r="J1542" s="46"/>
      <c r="K1542" s="398" t="s">
        <v>208</v>
      </c>
      <c r="L1542" s="398"/>
      <c r="M1542" s="398"/>
      <c r="N1542" s="398"/>
      <c r="O1542" s="87">
        <v>11000</v>
      </c>
    </row>
    <row r="1543" spans="2:15" ht="12.75" customHeight="1">
      <c r="B1543" s="46"/>
      <c r="C1543" s="46"/>
      <c r="D1543" s="46"/>
      <c r="E1543" s="46"/>
      <c r="F1543" s="46"/>
      <c r="G1543" s="46"/>
      <c r="H1543" s="46"/>
      <c r="I1543" s="46"/>
      <c r="J1543" s="46"/>
      <c r="K1543" s="46"/>
      <c r="L1543" s="46"/>
      <c r="M1543" s="46"/>
      <c r="N1543" s="46"/>
      <c r="O1543" s="46"/>
    </row>
    <row r="1544" spans="2:15" ht="12.75" customHeight="1">
      <c r="B1544" s="396" t="s">
        <v>209</v>
      </c>
      <c r="C1544" s="396"/>
      <c r="D1544" s="396" t="s">
        <v>210</v>
      </c>
      <c r="E1544" s="396"/>
      <c r="F1544" s="396"/>
      <c r="G1544" s="396"/>
      <c r="H1544" s="396"/>
      <c r="I1544" s="396"/>
      <c r="J1544" s="396"/>
      <c r="K1544" s="88" t="s">
        <v>211</v>
      </c>
      <c r="L1544" s="89" t="s">
        <v>212</v>
      </c>
      <c r="M1544" s="89" t="s">
        <v>213</v>
      </c>
      <c r="N1544" s="89" t="s">
        <v>214</v>
      </c>
      <c r="O1544" s="89" t="s">
        <v>215</v>
      </c>
    </row>
    <row r="1545" spans="2:15" ht="12.75" customHeight="1">
      <c r="B1545" s="46"/>
      <c r="C1545" s="46"/>
      <c r="D1545" s="391" t="s">
        <v>226</v>
      </c>
      <c r="E1545" s="391"/>
      <c r="F1545" s="391"/>
      <c r="G1545" s="391"/>
      <c r="H1545" s="391"/>
      <c r="I1545" s="391"/>
      <c r="J1545" s="391"/>
      <c r="K1545" s="46"/>
      <c r="L1545" s="46"/>
      <c r="M1545" s="46"/>
      <c r="N1545" s="46"/>
      <c r="O1545" s="46"/>
    </row>
    <row r="1546" spans="2:15" ht="12.75" customHeight="1">
      <c r="B1546" s="392" t="s">
        <v>420</v>
      </c>
      <c r="C1546" s="392"/>
      <c r="D1546" s="393" t="s">
        <v>421</v>
      </c>
      <c r="E1546" s="393"/>
      <c r="F1546" s="393"/>
      <c r="G1546" s="393"/>
      <c r="H1546" s="393"/>
      <c r="I1546" s="393"/>
      <c r="J1546" s="393"/>
      <c r="K1546" s="90" t="s">
        <v>419</v>
      </c>
      <c r="L1546" s="46"/>
      <c r="M1546" s="91">
        <v>4</v>
      </c>
      <c r="N1546" s="92">
        <v>2750</v>
      </c>
      <c r="O1546" s="92">
        <v>11000</v>
      </c>
    </row>
    <row r="1547" spans="2:15" ht="12.75" customHeight="1">
      <c r="B1547" s="46"/>
      <c r="C1547" s="46"/>
      <c r="D1547" s="46"/>
      <c r="E1547" s="46"/>
      <c r="F1547" s="46"/>
      <c r="G1547" s="46"/>
      <c r="H1547" s="46"/>
      <c r="I1547" s="46"/>
      <c r="J1547" s="46"/>
      <c r="K1547" s="46"/>
      <c r="L1547" s="46"/>
      <c r="M1547" s="46"/>
      <c r="N1547" s="46"/>
      <c r="O1547" s="93">
        <v>11000</v>
      </c>
    </row>
    <row r="1548" spans="2:15" ht="12.75" customHeight="1">
      <c r="B1548" s="46"/>
      <c r="C1548" s="46"/>
      <c r="D1548" s="46"/>
      <c r="E1548" s="46"/>
      <c r="F1548" s="46"/>
      <c r="G1548" s="46"/>
      <c r="H1548" s="46"/>
      <c r="I1548" s="46"/>
      <c r="J1548" s="46"/>
      <c r="K1548" s="46"/>
      <c r="L1548" s="46"/>
      <c r="M1548" s="46"/>
      <c r="N1548" s="46"/>
      <c r="O1548" s="46"/>
    </row>
    <row r="1549" spans="2:15" ht="12.75" customHeight="1">
      <c r="B1549" s="394" t="s">
        <v>203</v>
      </c>
      <c r="C1549" s="394"/>
      <c r="D1549" s="396" t="s">
        <v>639</v>
      </c>
      <c r="E1549" s="396"/>
      <c r="F1549" s="396"/>
      <c r="G1549" s="395" t="s">
        <v>782</v>
      </c>
      <c r="H1549" s="395"/>
      <c r="I1549" s="395"/>
      <c r="J1549" s="395"/>
      <c r="K1549" s="395"/>
      <c r="L1549" s="395"/>
      <c r="M1549" s="395"/>
      <c r="N1549" s="395"/>
      <c r="O1549" s="395"/>
    </row>
    <row r="1550" spans="2:15" ht="12.75" customHeight="1">
      <c r="B1550" s="392" t="s">
        <v>204</v>
      </c>
      <c r="C1550" s="392"/>
      <c r="D1550" s="396" t="s">
        <v>205</v>
      </c>
      <c r="E1550" s="396"/>
      <c r="F1550" s="85" t="s">
        <v>206</v>
      </c>
      <c r="G1550" s="46"/>
      <c r="H1550" s="85" t="s">
        <v>207</v>
      </c>
      <c r="I1550" s="46"/>
      <c r="J1550" s="46"/>
      <c r="K1550" s="398" t="s">
        <v>208</v>
      </c>
      <c r="L1550" s="398"/>
      <c r="M1550" s="398"/>
      <c r="N1550" s="398"/>
      <c r="O1550" s="87">
        <v>1760</v>
      </c>
    </row>
    <row r="1551" spans="2:15" ht="12.75" customHeight="1">
      <c r="B1551" s="46"/>
      <c r="C1551" s="46"/>
      <c r="D1551" s="46"/>
      <c r="E1551" s="46"/>
      <c r="F1551" s="46"/>
      <c r="G1551" s="46"/>
      <c r="H1551" s="46"/>
      <c r="I1551" s="46"/>
      <c r="J1551" s="46"/>
      <c r="K1551" s="46"/>
      <c r="L1551" s="46"/>
      <c r="M1551" s="46"/>
      <c r="N1551" s="46"/>
      <c r="O1551" s="46"/>
    </row>
    <row r="1552" spans="2:15" ht="12.75" customHeight="1">
      <c r="B1552" s="396" t="s">
        <v>209</v>
      </c>
      <c r="C1552" s="396"/>
      <c r="D1552" s="396" t="s">
        <v>210</v>
      </c>
      <c r="E1552" s="396"/>
      <c r="F1552" s="396"/>
      <c r="G1552" s="396"/>
      <c r="H1552" s="396"/>
      <c r="I1552" s="396"/>
      <c r="J1552" s="396"/>
      <c r="K1552" s="88" t="s">
        <v>211</v>
      </c>
      <c r="L1552" s="89" t="s">
        <v>212</v>
      </c>
      <c r="M1552" s="89" t="s">
        <v>213</v>
      </c>
      <c r="N1552" s="89" t="s">
        <v>214</v>
      </c>
      <c r="O1552" s="89" t="s">
        <v>215</v>
      </c>
    </row>
    <row r="1553" spans="2:15" ht="12.75" customHeight="1">
      <c r="B1553" s="46"/>
      <c r="C1553" s="46"/>
      <c r="D1553" s="391" t="s">
        <v>226</v>
      </c>
      <c r="E1553" s="391"/>
      <c r="F1553" s="391"/>
      <c r="G1553" s="391"/>
      <c r="H1553" s="391"/>
      <c r="I1553" s="391"/>
      <c r="J1553" s="391"/>
      <c r="K1553" s="46"/>
      <c r="L1553" s="46"/>
      <c r="M1553" s="46"/>
      <c r="N1553" s="46"/>
      <c r="O1553" s="46"/>
    </row>
    <row r="1554" spans="2:15" ht="12.75" customHeight="1">
      <c r="B1554" s="392" t="s">
        <v>422</v>
      </c>
      <c r="C1554" s="392"/>
      <c r="D1554" s="393" t="s">
        <v>423</v>
      </c>
      <c r="E1554" s="393"/>
      <c r="F1554" s="393"/>
      <c r="G1554" s="393"/>
      <c r="H1554" s="393"/>
      <c r="I1554" s="393"/>
      <c r="J1554" s="393"/>
      <c r="K1554" s="90" t="s">
        <v>419</v>
      </c>
      <c r="L1554" s="46"/>
      <c r="M1554" s="91">
        <v>4</v>
      </c>
      <c r="N1554" s="92">
        <v>440</v>
      </c>
      <c r="O1554" s="92">
        <v>1760</v>
      </c>
    </row>
    <row r="1555" spans="2:15" ht="12.75" customHeight="1">
      <c r="B1555" s="46"/>
      <c r="C1555" s="46"/>
      <c r="D1555" s="46"/>
      <c r="E1555" s="46"/>
      <c r="F1555" s="46"/>
      <c r="G1555" s="46"/>
      <c r="H1555" s="46"/>
      <c r="I1555" s="46"/>
      <c r="J1555" s="46"/>
      <c r="K1555" s="46"/>
      <c r="L1555" s="46"/>
      <c r="M1555" s="46"/>
      <c r="N1555" s="46"/>
      <c r="O1555" s="93">
        <v>1760</v>
      </c>
    </row>
    <row r="1556" spans="2:15" ht="12.75" customHeight="1">
      <c r="B1556" s="46"/>
      <c r="C1556" s="46"/>
      <c r="D1556" s="46"/>
      <c r="E1556" s="46"/>
      <c r="F1556" s="46"/>
      <c r="G1556" s="46"/>
      <c r="H1556" s="46"/>
      <c r="I1556" s="46"/>
      <c r="J1556" s="46"/>
      <c r="K1556" s="46"/>
      <c r="L1556" s="46"/>
      <c r="M1556" s="46"/>
      <c r="N1556" s="46"/>
      <c r="O1556" s="46"/>
    </row>
    <row r="1557" spans="2:15" ht="12.75" customHeight="1">
      <c r="B1557" s="394" t="s">
        <v>203</v>
      </c>
      <c r="C1557" s="394"/>
      <c r="D1557" s="396" t="s">
        <v>641</v>
      </c>
      <c r="E1557" s="396"/>
      <c r="F1557" s="396"/>
      <c r="G1557" s="395" t="s">
        <v>783</v>
      </c>
      <c r="H1557" s="395"/>
      <c r="I1557" s="395"/>
      <c r="J1557" s="395"/>
      <c r="K1557" s="395"/>
      <c r="L1557" s="395"/>
      <c r="M1557" s="395"/>
      <c r="N1557" s="395"/>
      <c r="O1557" s="395"/>
    </row>
    <row r="1558" spans="2:15" ht="12.75" customHeight="1">
      <c r="B1558" s="392" t="s">
        <v>204</v>
      </c>
      <c r="C1558" s="392"/>
      <c r="D1558" s="396" t="s">
        <v>205</v>
      </c>
      <c r="E1558" s="396"/>
      <c r="F1558" s="85" t="s">
        <v>206</v>
      </c>
      <c r="G1558" s="46"/>
      <c r="H1558" s="85" t="s">
        <v>207</v>
      </c>
      <c r="I1558" s="46"/>
      <c r="J1558" s="46"/>
      <c r="K1558" s="398" t="s">
        <v>208</v>
      </c>
      <c r="L1558" s="398"/>
      <c r="M1558" s="398"/>
      <c r="N1558" s="398"/>
      <c r="O1558" s="87">
        <v>17600</v>
      </c>
    </row>
    <row r="1559" spans="2:15" ht="12.75" customHeight="1">
      <c r="B1559" s="46"/>
      <c r="C1559" s="46"/>
      <c r="D1559" s="46"/>
      <c r="E1559" s="46"/>
      <c r="F1559" s="46"/>
      <c r="G1559" s="46"/>
      <c r="H1559" s="46"/>
      <c r="I1559" s="46"/>
      <c r="J1559" s="46"/>
      <c r="K1559" s="46"/>
      <c r="L1559" s="46"/>
      <c r="M1559" s="46"/>
      <c r="N1559" s="46"/>
      <c r="O1559" s="46"/>
    </row>
    <row r="1560" spans="2:15" ht="12.75" customHeight="1">
      <c r="B1560" s="396" t="s">
        <v>209</v>
      </c>
      <c r="C1560" s="396"/>
      <c r="D1560" s="396" t="s">
        <v>210</v>
      </c>
      <c r="E1560" s="396"/>
      <c r="F1560" s="396"/>
      <c r="G1560" s="396"/>
      <c r="H1560" s="396"/>
      <c r="I1560" s="396"/>
      <c r="J1560" s="396"/>
      <c r="K1560" s="88" t="s">
        <v>211</v>
      </c>
      <c r="L1560" s="89" t="s">
        <v>212</v>
      </c>
      <c r="M1560" s="89" t="s">
        <v>213</v>
      </c>
      <c r="N1560" s="89" t="s">
        <v>214</v>
      </c>
      <c r="O1560" s="89" t="s">
        <v>215</v>
      </c>
    </row>
    <row r="1561" spans="2:15" ht="12.75" customHeight="1">
      <c r="B1561" s="46"/>
      <c r="C1561" s="46"/>
      <c r="D1561" s="391" t="s">
        <v>226</v>
      </c>
      <c r="E1561" s="391"/>
      <c r="F1561" s="391"/>
      <c r="G1561" s="391"/>
      <c r="H1561" s="391"/>
      <c r="I1561" s="391"/>
      <c r="J1561" s="391"/>
      <c r="K1561" s="46"/>
      <c r="L1561" s="46"/>
      <c r="M1561" s="46"/>
      <c r="N1561" s="46"/>
      <c r="O1561" s="46"/>
    </row>
    <row r="1562" spans="2:15" ht="12.75" customHeight="1">
      <c r="B1562" s="392" t="s">
        <v>417</v>
      </c>
      <c r="C1562" s="392"/>
      <c r="D1562" s="393" t="s">
        <v>418</v>
      </c>
      <c r="E1562" s="393"/>
      <c r="F1562" s="393"/>
      <c r="G1562" s="393"/>
      <c r="H1562" s="393"/>
      <c r="I1562" s="393"/>
      <c r="J1562" s="393"/>
      <c r="K1562" s="90" t="s">
        <v>419</v>
      </c>
      <c r="L1562" s="46"/>
      <c r="M1562" s="91">
        <v>4</v>
      </c>
      <c r="N1562" s="92">
        <v>4400</v>
      </c>
      <c r="O1562" s="92">
        <v>17600</v>
      </c>
    </row>
    <row r="1563" spans="2:15" ht="12.75" customHeight="1">
      <c r="B1563" s="46"/>
      <c r="C1563" s="46"/>
      <c r="D1563" s="46"/>
      <c r="E1563" s="46"/>
      <c r="F1563" s="46"/>
      <c r="G1563" s="46"/>
      <c r="H1563" s="46"/>
      <c r="I1563" s="46"/>
      <c r="J1563" s="46"/>
      <c r="K1563" s="46"/>
      <c r="L1563" s="46"/>
      <c r="M1563" s="46"/>
      <c r="N1563" s="46"/>
      <c r="O1563" s="93">
        <v>17600</v>
      </c>
    </row>
    <row r="1564" spans="2:15" ht="12.75" customHeight="1">
      <c r="B1564" s="46"/>
      <c r="C1564" s="46"/>
      <c r="D1564" s="46"/>
      <c r="E1564" s="46"/>
      <c r="F1564" s="46"/>
      <c r="G1564" s="46"/>
      <c r="H1564" s="46"/>
      <c r="I1564" s="46"/>
      <c r="J1564" s="46"/>
      <c r="K1564" s="46"/>
      <c r="L1564" s="46"/>
      <c r="M1564" s="46"/>
      <c r="N1564" s="46"/>
      <c r="O1564" s="46"/>
    </row>
    <row r="1565" spans="2:15" ht="12.75" customHeight="1">
      <c r="B1565" s="394" t="s">
        <v>203</v>
      </c>
      <c r="C1565" s="394"/>
      <c r="D1565" s="396" t="s">
        <v>643</v>
      </c>
      <c r="E1565" s="396"/>
      <c r="F1565" s="396"/>
      <c r="G1565" s="395" t="s">
        <v>784</v>
      </c>
      <c r="H1565" s="395"/>
      <c r="I1565" s="395"/>
      <c r="J1565" s="395"/>
      <c r="K1565" s="395"/>
      <c r="L1565" s="395"/>
      <c r="M1565" s="395"/>
      <c r="N1565" s="395"/>
      <c r="O1565" s="395"/>
    </row>
    <row r="1566" spans="2:15" ht="12.75" customHeight="1">
      <c r="B1566" s="392" t="s">
        <v>204</v>
      </c>
      <c r="C1566" s="392"/>
      <c r="D1566" s="396" t="s">
        <v>205</v>
      </c>
      <c r="E1566" s="396"/>
      <c r="F1566" s="85" t="s">
        <v>206</v>
      </c>
      <c r="G1566" s="46"/>
      <c r="H1566" s="85" t="s">
        <v>207</v>
      </c>
      <c r="I1566" s="46"/>
      <c r="J1566" s="46"/>
      <c r="K1566" s="398" t="s">
        <v>208</v>
      </c>
      <c r="L1566" s="398"/>
      <c r="M1566" s="398"/>
      <c r="N1566" s="398"/>
      <c r="O1566" s="87">
        <v>2200</v>
      </c>
    </row>
    <row r="1567" spans="2:15" ht="12.75" customHeight="1">
      <c r="B1567" s="46"/>
      <c r="C1567" s="46"/>
      <c r="D1567" s="46"/>
      <c r="E1567" s="46"/>
      <c r="F1567" s="46"/>
      <c r="G1567" s="46"/>
      <c r="H1567" s="46"/>
      <c r="I1567" s="46"/>
      <c r="J1567" s="46"/>
      <c r="K1567" s="46"/>
      <c r="L1567" s="46"/>
      <c r="M1567" s="46"/>
      <c r="N1567" s="46"/>
      <c r="O1567" s="46"/>
    </row>
    <row r="1568" spans="2:15" ht="12.75" customHeight="1">
      <c r="B1568" s="396" t="s">
        <v>209</v>
      </c>
      <c r="C1568" s="396"/>
      <c r="D1568" s="396" t="s">
        <v>210</v>
      </c>
      <c r="E1568" s="396"/>
      <c r="F1568" s="396"/>
      <c r="G1568" s="396"/>
      <c r="H1568" s="396"/>
      <c r="I1568" s="396"/>
      <c r="J1568" s="396"/>
      <c r="K1568" s="88" t="s">
        <v>211</v>
      </c>
      <c r="L1568" s="89" t="s">
        <v>212</v>
      </c>
      <c r="M1568" s="89" t="s">
        <v>213</v>
      </c>
      <c r="N1568" s="89" t="s">
        <v>214</v>
      </c>
      <c r="O1568" s="89" t="s">
        <v>215</v>
      </c>
    </row>
    <row r="1569" spans="2:15" ht="12.75" customHeight="1">
      <c r="B1569" s="46"/>
      <c r="C1569" s="46"/>
      <c r="D1569" s="391" t="s">
        <v>226</v>
      </c>
      <c r="E1569" s="391"/>
      <c r="F1569" s="391"/>
      <c r="G1569" s="391"/>
      <c r="H1569" s="391"/>
      <c r="I1569" s="391"/>
      <c r="J1569" s="391"/>
      <c r="K1569" s="46"/>
      <c r="L1569" s="46"/>
      <c r="M1569" s="46"/>
      <c r="N1569" s="46"/>
      <c r="O1569" s="46"/>
    </row>
    <row r="1570" spans="2:15" ht="12.75" customHeight="1">
      <c r="B1570" s="392" t="s">
        <v>424</v>
      </c>
      <c r="C1570" s="392"/>
      <c r="D1570" s="393" t="s">
        <v>425</v>
      </c>
      <c r="E1570" s="393"/>
      <c r="F1570" s="393"/>
      <c r="G1570" s="393"/>
      <c r="H1570" s="393"/>
      <c r="I1570" s="393"/>
      <c r="J1570" s="393"/>
      <c r="K1570" s="90" t="s">
        <v>419</v>
      </c>
      <c r="L1570" s="46"/>
      <c r="M1570" s="91">
        <v>4</v>
      </c>
      <c r="N1570" s="92">
        <v>550</v>
      </c>
      <c r="O1570" s="92">
        <v>2200</v>
      </c>
    </row>
    <row r="1571" spans="2:15" ht="12.75" customHeight="1">
      <c r="B1571" s="46"/>
      <c r="C1571" s="46"/>
      <c r="D1571" s="46"/>
      <c r="E1571" s="46"/>
      <c r="F1571" s="46"/>
      <c r="G1571" s="46"/>
      <c r="H1571" s="46"/>
      <c r="I1571" s="46"/>
      <c r="J1571" s="46"/>
      <c r="K1571" s="46"/>
      <c r="L1571" s="46"/>
      <c r="M1571" s="46"/>
      <c r="N1571" s="46"/>
      <c r="O1571" s="93">
        <v>2200</v>
      </c>
    </row>
    <row r="1572" spans="2:15" ht="12.75" customHeight="1">
      <c r="B1572" s="46"/>
      <c r="C1572" s="46"/>
      <c r="D1572" s="46"/>
      <c r="E1572" s="46"/>
      <c r="F1572" s="46"/>
      <c r="G1572" s="46"/>
      <c r="H1572" s="46"/>
      <c r="I1572" s="46"/>
      <c r="J1572" s="46"/>
      <c r="K1572" s="46"/>
      <c r="L1572" s="46"/>
      <c r="M1572" s="46"/>
      <c r="N1572" s="46"/>
      <c r="O1572" s="46"/>
    </row>
    <row r="1573" spans="2:15" ht="12.75" customHeight="1">
      <c r="B1573" s="394" t="s">
        <v>203</v>
      </c>
      <c r="C1573" s="394"/>
      <c r="D1573" s="396" t="s">
        <v>645</v>
      </c>
      <c r="E1573" s="396"/>
      <c r="F1573" s="396"/>
      <c r="G1573" s="395" t="s">
        <v>646</v>
      </c>
      <c r="H1573" s="395"/>
      <c r="I1573" s="395"/>
      <c r="J1573" s="395"/>
      <c r="K1573" s="395"/>
      <c r="L1573" s="395"/>
      <c r="M1573" s="395"/>
      <c r="N1573" s="395"/>
      <c r="O1573" s="395"/>
    </row>
    <row r="1574" spans="2:15" ht="12.75" customHeight="1">
      <c r="B1574" s="392" t="s">
        <v>204</v>
      </c>
      <c r="C1574" s="392"/>
      <c r="D1574" s="396" t="s">
        <v>229</v>
      </c>
      <c r="E1574" s="396"/>
      <c r="F1574" s="85" t="s">
        <v>206</v>
      </c>
      <c r="G1574" s="46"/>
      <c r="H1574" s="85" t="s">
        <v>207</v>
      </c>
      <c r="I1574" s="46"/>
      <c r="J1574" s="46"/>
      <c r="K1574" s="398" t="s">
        <v>230</v>
      </c>
      <c r="L1574" s="398"/>
      <c r="M1574" s="398"/>
      <c r="N1574" s="398"/>
      <c r="O1574" s="87">
        <v>29633.760000000002</v>
      </c>
    </row>
    <row r="1575" spans="2:15" ht="12.75" customHeight="1">
      <c r="B1575" s="46"/>
      <c r="C1575" s="46"/>
      <c r="D1575" s="46"/>
      <c r="E1575" s="46"/>
      <c r="F1575" s="46"/>
      <c r="G1575" s="46"/>
      <c r="H1575" s="46"/>
      <c r="I1575" s="46"/>
      <c r="J1575" s="46"/>
      <c r="K1575" s="46"/>
      <c r="L1575" s="46"/>
      <c r="M1575" s="46"/>
      <c r="N1575" s="46"/>
      <c r="O1575" s="46"/>
    </row>
    <row r="1576" spans="2:15" ht="12.75" customHeight="1">
      <c r="B1576" s="396" t="s">
        <v>209</v>
      </c>
      <c r="C1576" s="396"/>
      <c r="D1576" s="396" t="s">
        <v>210</v>
      </c>
      <c r="E1576" s="396"/>
      <c r="F1576" s="396"/>
      <c r="G1576" s="396"/>
      <c r="H1576" s="396"/>
      <c r="I1576" s="396"/>
      <c r="J1576" s="396"/>
      <c r="K1576" s="88" t="s">
        <v>211</v>
      </c>
      <c r="L1576" s="89" t="s">
        <v>212</v>
      </c>
      <c r="M1576" s="89" t="s">
        <v>213</v>
      </c>
      <c r="N1576" s="89" t="s">
        <v>214</v>
      </c>
      <c r="O1576" s="89" t="s">
        <v>215</v>
      </c>
    </row>
    <row r="1577" spans="2:15" ht="12.75" customHeight="1">
      <c r="B1577" s="46"/>
      <c r="C1577" s="46"/>
      <c r="D1577" s="391" t="s">
        <v>216</v>
      </c>
      <c r="E1577" s="391"/>
      <c r="F1577" s="391"/>
      <c r="G1577" s="391"/>
      <c r="H1577" s="391"/>
      <c r="I1577" s="391"/>
      <c r="J1577" s="391"/>
      <c r="K1577" s="46"/>
      <c r="L1577" s="46"/>
      <c r="M1577" s="46"/>
      <c r="N1577" s="46"/>
      <c r="O1577" s="46"/>
    </row>
    <row r="1578" spans="2:15" ht="12.75" customHeight="1">
      <c r="B1578" s="392" t="s">
        <v>220</v>
      </c>
      <c r="C1578" s="392"/>
      <c r="D1578" s="393" t="s">
        <v>221</v>
      </c>
      <c r="E1578" s="393"/>
      <c r="F1578" s="393"/>
      <c r="G1578" s="393"/>
      <c r="H1578" s="393"/>
      <c r="I1578" s="393"/>
      <c r="J1578" s="393"/>
      <c r="K1578" s="90" t="s">
        <v>219</v>
      </c>
      <c r="L1578" s="46"/>
      <c r="M1578" s="91">
        <v>96</v>
      </c>
      <c r="N1578" s="92">
        <v>20.32</v>
      </c>
      <c r="O1578" s="92">
        <v>1950.72</v>
      </c>
    </row>
    <row r="1579" spans="2:15" ht="12.75" customHeight="1">
      <c r="B1579" s="46"/>
      <c r="C1579" s="46"/>
      <c r="D1579" s="46"/>
      <c r="E1579" s="46"/>
      <c r="F1579" s="46"/>
      <c r="G1579" s="46"/>
      <c r="H1579" s="46"/>
      <c r="I1579" s="46"/>
      <c r="J1579" s="46"/>
      <c r="K1579" s="46"/>
      <c r="L1579" s="46"/>
      <c r="M1579" s="46"/>
      <c r="N1579" s="46"/>
      <c r="O1579" s="93">
        <v>1950.72</v>
      </c>
    </row>
    <row r="1580" spans="2:15" ht="12.75" customHeight="1">
      <c r="B1580" s="46"/>
      <c r="C1580" s="46"/>
      <c r="D1580" s="391" t="s">
        <v>222</v>
      </c>
      <c r="E1580" s="391"/>
      <c r="F1580" s="391"/>
      <c r="G1580" s="391"/>
      <c r="H1580" s="391"/>
      <c r="I1580" s="391"/>
      <c r="J1580" s="391"/>
      <c r="K1580" s="46"/>
      <c r="L1580" s="46"/>
      <c r="M1580" s="46"/>
      <c r="N1580" s="46"/>
      <c r="O1580" s="46"/>
    </row>
    <row r="1581" spans="2:15" ht="12.75" customHeight="1">
      <c r="B1581" s="392" t="s">
        <v>338</v>
      </c>
      <c r="C1581" s="392"/>
      <c r="D1581" s="393" t="s">
        <v>339</v>
      </c>
      <c r="E1581" s="393"/>
      <c r="F1581" s="393"/>
      <c r="G1581" s="393"/>
      <c r="H1581" s="393"/>
      <c r="I1581" s="393"/>
      <c r="J1581" s="393"/>
      <c r="K1581" s="90" t="s">
        <v>242</v>
      </c>
      <c r="L1581" s="46"/>
      <c r="M1581" s="91">
        <v>48</v>
      </c>
      <c r="N1581" s="92">
        <v>182.44</v>
      </c>
      <c r="O1581" s="92">
        <v>8757.1200000000008</v>
      </c>
    </row>
    <row r="1582" spans="2:15" ht="12.75" customHeight="1">
      <c r="B1582" s="392" t="s">
        <v>346</v>
      </c>
      <c r="C1582" s="392"/>
      <c r="D1582" s="393" t="s">
        <v>347</v>
      </c>
      <c r="E1582" s="393"/>
      <c r="F1582" s="393"/>
      <c r="G1582" s="393"/>
      <c r="H1582" s="393"/>
      <c r="I1582" s="393"/>
      <c r="J1582" s="393"/>
      <c r="K1582" s="90" t="s">
        <v>242</v>
      </c>
      <c r="L1582" s="46"/>
      <c r="M1582" s="91">
        <v>48</v>
      </c>
      <c r="N1582" s="92">
        <v>177.5</v>
      </c>
      <c r="O1582" s="92">
        <v>8520</v>
      </c>
    </row>
    <row r="1583" spans="2:15" ht="12.75" customHeight="1">
      <c r="B1583" s="392" t="s">
        <v>330</v>
      </c>
      <c r="C1583" s="392"/>
      <c r="D1583" s="393" t="s">
        <v>331</v>
      </c>
      <c r="E1583" s="393"/>
      <c r="F1583" s="393"/>
      <c r="G1583" s="393"/>
      <c r="H1583" s="393"/>
      <c r="I1583" s="393"/>
      <c r="J1583" s="393"/>
      <c r="K1583" s="90" t="s">
        <v>242</v>
      </c>
      <c r="L1583" s="46"/>
      <c r="M1583" s="91">
        <v>48</v>
      </c>
      <c r="N1583" s="92">
        <v>216.79</v>
      </c>
      <c r="O1583" s="92">
        <v>10405.92</v>
      </c>
    </row>
    <row r="1584" spans="2:15" ht="12.75" customHeight="1">
      <c r="B1584" s="46"/>
      <c r="C1584" s="46"/>
      <c r="D1584" s="46"/>
      <c r="E1584" s="46"/>
      <c r="F1584" s="46"/>
      <c r="G1584" s="46"/>
      <c r="H1584" s="46"/>
      <c r="I1584" s="46"/>
      <c r="J1584" s="46"/>
      <c r="K1584" s="46"/>
      <c r="L1584" s="46"/>
      <c r="M1584" s="46"/>
      <c r="N1584" s="46"/>
      <c r="O1584" s="93">
        <v>27683.040000000001</v>
      </c>
    </row>
    <row r="1585" spans="2:15" ht="12.75" customHeight="1">
      <c r="B1585" s="46"/>
      <c r="C1585" s="46"/>
      <c r="D1585" s="46"/>
      <c r="E1585" s="46"/>
      <c r="F1585" s="46"/>
      <c r="G1585" s="46"/>
      <c r="H1585" s="46"/>
      <c r="I1585" s="46"/>
      <c r="J1585" s="46"/>
      <c r="K1585" s="46"/>
      <c r="L1585" s="46"/>
      <c r="M1585" s="46"/>
      <c r="N1585" s="46"/>
      <c r="O1585" s="46"/>
    </row>
    <row r="1586" spans="2:15" ht="12.75" customHeight="1">
      <c r="B1586" s="394" t="s">
        <v>203</v>
      </c>
      <c r="C1586" s="394"/>
      <c r="D1586" s="396" t="s">
        <v>785</v>
      </c>
      <c r="E1586" s="396"/>
      <c r="F1586" s="396"/>
      <c r="G1586" s="395" t="s">
        <v>786</v>
      </c>
      <c r="H1586" s="395"/>
      <c r="I1586" s="395"/>
      <c r="J1586" s="395"/>
      <c r="K1586" s="395"/>
      <c r="L1586" s="395"/>
      <c r="M1586" s="395"/>
      <c r="N1586" s="395"/>
      <c r="O1586" s="395"/>
    </row>
    <row r="1587" spans="2:15" ht="12.75" customHeight="1">
      <c r="B1587" s="392" t="s">
        <v>204</v>
      </c>
      <c r="C1587" s="392"/>
      <c r="D1587" s="396" t="s">
        <v>205</v>
      </c>
      <c r="E1587" s="396"/>
      <c r="F1587" s="85" t="s">
        <v>206</v>
      </c>
      <c r="G1587" s="46"/>
      <c r="H1587" s="85" t="s">
        <v>207</v>
      </c>
      <c r="I1587" s="46"/>
      <c r="J1587" s="46"/>
      <c r="K1587" s="398" t="s">
        <v>208</v>
      </c>
      <c r="L1587" s="398"/>
      <c r="M1587" s="398"/>
      <c r="N1587" s="398"/>
      <c r="O1587" s="87">
        <v>50164.270000000004</v>
      </c>
    </row>
    <row r="1588" spans="2:15" ht="12.75" customHeight="1">
      <c r="B1588" s="46"/>
      <c r="C1588" s="46"/>
      <c r="D1588" s="46"/>
      <c r="E1588" s="46"/>
      <c r="F1588" s="46"/>
      <c r="G1588" s="46"/>
      <c r="H1588" s="46"/>
      <c r="I1588" s="46"/>
      <c r="J1588" s="46"/>
      <c r="K1588" s="46"/>
      <c r="L1588" s="46"/>
      <c r="M1588" s="46"/>
      <c r="N1588" s="46"/>
      <c r="O1588" s="46"/>
    </row>
    <row r="1589" spans="2:15" ht="12.75" customHeight="1">
      <c r="B1589" s="396" t="s">
        <v>209</v>
      </c>
      <c r="C1589" s="396"/>
      <c r="D1589" s="396" t="s">
        <v>210</v>
      </c>
      <c r="E1589" s="396"/>
      <c r="F1589" s="396"/>
      <c r="G1589" s="396"/>
      <c r="H1589" s="396"/>
      <c r="I1589" s="396"/>
      <c r="J1589" s="396"/>
      <c r="K1589" s="88" t="s">
        <v>211</v>
      </c>
      <c r="L1589" s="89" t="s">
        <v>212</v>
      </c>
      <c r="M1589" s="89" t="s">
        <v>213</v>
      </c>
      <c r="N1589" s="89" t="s">
        <v>214</v>
      </c>
      <c r="O1589" s="89" t="s">
        <v>215</v>
      </c>
    </row>
    <row r="1590" spans="2:15" ht="12.75" customHeight="1">
      <c r="B1590" s="46"/>
      <c r="C1590" s="46"/>
      <c r="D1590" s="391" t="s">
        <v>226</v>
      </c>
      <c r="E1590" s="391"/>
      <c r="F1590" s="391"/>
      <c r="G1590" s="391"/>
      <c r="H1590" s="391"/>
      <c r="I1590" s="391"/>
      <c r="J1590" s="391"/>
      <c r="K1590" s="46"/>
      <c r="L1590" s="46"/>
      <c r="M1590" s="46"/>
      <c r="N1590" s="46"/>
      <c r="O1590" s="46"/>
    </row>
    <row r="1591" spans="2:15" ht="12.75" customHeight="1">
      <c r="B1591" s="392" t="s">
        <v>787</v>
      </c>
      <c r="C1591" s="392"/>
      <c r="D1591" s="394" t="s">
        <v>788</v>
      </c>
      <c r="E1591" s="394"/>
      <c r="F1591" s="394"/>
      <c r="G1591" s="394"/>
      <c r="H1591" s="394"/>
      <c r="I1591" s="394"/>
      <c r="J1591" s="394"/>
      <c r="K1591" s="90" t="s">
        <v>13</v>
      </c>
      <c r="L1591" s="46"/>
      <c r="M1591" s="91">
        <v>1</v>
      </c>
      <c r="N1591" s="92">
        <v>15000</v>
      </c>
      <c r="O1591" s="92">
        <v>15000</v>
      </c>
    </row>
    <row r="1592" spans="2:15" ht="12.75" customHeight="1">
      <c r="B1592" s="46"/>
      <c r="C1592" s="46"/>
      <c r="D1592" s="394"/>
      <c r="E1592" s="394"/>
      <c r="F1592" s="394"/>
      <c r="G1592" s="394"/>
      <c r="H1592" s="394"/>
      <c r="I1592" s="394"/>
      <c r="J1592" s="394"/>
      <c r="K1592" s="46"/>
      <c r="L1592" s="46"/>
      <c r="M1592" s="46"/>
      <c r="N1592" s="46"/>
      <c r="O1592" s="46"/>
    </row>
    <row r="1593" spans="2:15" ht="12.75" customHeight="1">
      <c r="B1593" s="392" t="s">
        <v>789</v>
      </c>
      <c r="C1593" s="392"/>
      <c r="D1593" s="394" t="s">
        <v>790</v>
      </c>
      <c r="E1593" s="394"/>
      <c r="F1593" s="394"/>
      <c r="G1593" s="394"/>
      <c r="H1593" s="394"/>
      <c r="I1593" s="394"/>
      <c r="J1593" s="394"/>
      <c r="K1593" s="90" t="s">
        <v>11</v>
      </c>
      <c r="L1593" s="46"/>
      <c r="M1593" s="91">
        <v>1</v>
      </c>
      <c r="N1593" s="92">
        <v>28000</v>
      </c>
      <c r="O1593" s="92">
        <v>28000</v>
      </c>
    </row>
    <row r="1594" spans="2:15" ht="12.75" customHeight="1">
      <c r="B1594" s="46"/>
      <c r="C1594" s="46"/>
      <c r="D1594" s="394"/>
      <c r="E1594" s="394"/>
      <c r="F1594" s="394"/>
      <c r="G1594" s="394"/>
      <c r="H1594" s="394"/>
      <c r="I1594" s="394"/>
      <c r="J1594" s="394"/>
      <c r="K1594" s="46"/>
      <c r="L1594" s="46"/>
      <c r="M1594" s="46"/>
      <c r="N1594" s="46"/>
      <c r="O1594" s="46"/>
    </row>
    <row r="1595" spans="2:15" ht="12.75" customHeight="1">
      <c r="B1595" s="46"/>
      <c r="C1595" s="46"/>
      <c r="D1595" s="46"/>
      <c r="E1595" s="46"/>
      <c r="F1595" s="46"/>
      <c r="G1595" s="46"/>
      <c r="H1595" s="46"/>
      <c r="I1595" s="46"/>
      <c r="J1595" s="46"/>
      <c r="K1595" s="46"/>
      <c r="L1595" s="46"/>
      <c r="M1595" s="46"/>
      <c r="N1595" s="46"/>
      <c r="O1595" s="93">
        <v>43000</v>
      </c>
    </row>
    <row r="1596" spans="2:15" ht="12.75" customHeight="1">
      <c r="B1596" s="46"/>
      <c r="C1596" s="46"/>
      <c r="D1596" s="391" t="s">
        <v>300</v>
      </c>
      <c r="E1596" s="391"/>
      <c r="F1596" s="391"/>
      <c r="G1596" s="391"/>
      <c r="H1596" s="391"/>
      <c r="I1596" s="391"/>
      <c r="J1596" s="391"/>
      <c r="K1596" s="46"/>
      <c r="L1596" s="46"/>
      <c r="M1596" s="46"/>
      <c r="N1596" s="46"/>
      <c r="O1596" s="46"/>
    </row>
    <row r="1597" spans="2:15" ht="12.75" customHeight="1">
      <c r="B1597" s="392" t="s">
        <v>791</v>
      </c>
      <c r="C1597" s="392"/>
      <c r="D1597" s="393" t="s">
        <v>792</v>
      </c>
      <c r="E1597" s="393"/>
      <c r="F1597" s="393"/>
      <c r="G1597" s="393"/>
      <c r="H1597" s="393"/>
      <c r="I1597" s="393"/>
      <c r="J1597" s="393"/>
      <c r="K1597" s="90" t="s">
        <v>39</v>
      </c>
      <c r="L1597" s="46"/>
      <c r="M1597" s="91">
        <v>10.8</v>
      </c>
      <c r="N1597" s="92">
        <v>65.989999999999995</v>
      </c>
      <c r="O1597" s="92">
        <v>712.69</v>
      </c>
    </row>
    <row r="1598" spans="2:15" ht="12.75" customHeight="1">
      <c r="B1598" s="392" t="s">
        <v>358</v>
      </c>
      <c r="C1598" s="392"/>
      <c r="D1598" s="393" t="s">
        <v>359</v>
      </c>
      <c r="E1598" s="393"/>
      <c r="F1598" s="393"/>
      <c r="G1598" s="393"/>
      <c r="H1598" s="393"/>
      <c r="I1598" s="393"/>
      <c r="J1598" s="393"/>
      <c r="K1598" s="90" t="s">
        <v>22</v>
      </c>
      <c r="L1598" s="46"/>
      <c r="M1598" s="91">
        <v>6</v>
      </c>
      <c r="N1598" s="92">
        <v>590.41</v>
      </c>
      <c r="O1598" s="92">
        <v>3542.46</v>
      </c>
    </row>
    <row r="1599" spans="2:15" ht="12.75" customHeight="1">
      <c r="B1599" s="392" t="s">
        <v>793</v>
      </c>
      <c r="C1599" s="392"/>
      <c r="D1599" s="393" t="s">
        <v>794</v>
      </c>
      <c r="E1599" s="393"/>
      <c r="F1599" s="393"/>
      <c r="G1599" s="393"/>
      <c r="H1599" s="393"/>
      <c r="I1599" s="393"/>
      <c r="J1599" s="393"/>
      <c r="K1599" s="90" t="s">
        <v>22</v>
      </c>
      <c r="L1599" s="46"/>
      <c r="M1599" s="91">
        <v>1</v>
      </c>
      <c r="N1599" s="92">
        <v>420.8</v>
      </c>
      <c r="O1599" s="92">
        <v>420.8</v>
      </c>
    </row>
    <row r="1600" spans="2:15" ht="12.75" customHeight="1">
      <c r="B1600" s="392" t="s">
        <v>795</v>
      </c>
      <c r="C1600" s="392"/>
      <c r="D1600" s="393" t="s">
        <v>796</v>
      </c>
      <c r="E1600" s="393"/>
      <c r="F1600" s="393"/>
      <c r="G1600" s="393"/>
      <c r="H1600" s="393"/>
      <c r="I1600" s="393"/>
      <c r="J1600" s="393"/>
      <c r="K1600" s="90" t="s">
        <v>63</v>
      </c>
      <c r="L1600" s="46"/>
      <c r="M1600" s="91">
        <v>300</v>
      </c>
      <c r="N1600" s="92">
        <v>8.0500000000000007</v>
      </c>
      <c r="O1600" s="92">
        <v>2415</v>
      </c>
    </row>
    <row r="1601" spans="2:15" ht="12.75" customHeight="1">
      <c r="B1601" s="392" t="s">
        <v>797</v>
      </c>
      <c r="C1601" s="392"/>
      <c r="D1601" s="393" t="s">
        <v>798</v>
      </c>
      <c r="E1601" s="393"/>
      <c r="F1601" s="393"/>
      <c r="G1601" s="393"/>
      <c r="H1601" s="393"/>
      <c r="I1601" s="393"/>
      <c r="J1601" s="393"/>
      <c r="K1601" s="90" t="s">
        <v>22</v>
      </c>
      <c r="L1601" s="46"/>
      <c r="M1601" s="91">
        <v>6</v>
      </c>
      <c r="N1601" s="92">
        <v>6.24</v>
      </c>
      <c r="O1601" s="92">
        <v>37.44</v>
      </c>
    </row>
    <row r="1602" spans="2:15" ht="12.75" customHeight="1">
      <c r="B1602" s="392" t="s">
        <v>323</v>
      </c>
      <c r="C1602" s="392"/>
      <c r="D1602" s="393" t="s">
        <v>324</v>
      </c>
      <c r="E1602" s="393"/>
      <c r="F1602" s="393"/>
      <c r="G1602" s="393"/>
      <c r="H1602" s="393"/>
      <c r="I1602" s="393"/>
      <c r="J1602" s="393"/>
      <c r="K1602" s="90" t="s">
        <v>22</v>
      </c>
      <c r="L1602" s="46"/>
      <c r="M1602" s="91">
        <v>1</v>
      </c>
      <c r="N1602" s="92">
        <v>35.880000000000003</v>
      </c>
      <c r="O1602" s="92">
        <v>35.880000000000003</v>
      </c>
    </row>
    <row r="1603" spans="2:15" ht="12.75" customHeight="1">
      <c r="B1603" s="46"/>
      <c r="C1603" s="46"/>
      <c r="D1603" s="46"/>
      <c r="E1603" s="46"/>
      <c r="F1603" s="46"/>
      <c r="G1603" s="46"/>
      <c r="H1603" s="46"/>
      <c r="I1603" s="46"/>
      <c r="J1603" s="46"/>
      <c r="K1603" s="46"/>
      <c r="L1603" s="46"/>
      <c r="M1603" s="46"/>
      <c r="N1603" s="46"/>
      <c r="O1603" s="93">
        <v>7164.27</v>
      </c>
    </row>
    <row r="1604" spans="2:15" ht="12.75" customHeight="1">
      <c r="B1604" s="46"/>
      <c r="C1604" s="46"/>
      <c r="D1604" s="46"/>
      <c r="E1604" s="46"/>
      <c r="F1604" s="46"/>
      <c r="G1604" s="46"/>
      <c r="H1604" s="46"/>
      <c r="I1604" s="46"/>
      <c r="J1604" s="46"/>
      <c r="K1604" s="46"/>
      <c r="L1604" s="46"/>
      <c r="M1604" s="46"/>
      <c r="N1604" s="46"/>
      <c r="O1604" s="46"/>
    </row>
    <row r="1605" spans="2:15" ht="12.75" customHeight="1">
      <c r="B1605" s="394" t="s">
        <v>203</v>
      </c>
      <c r="C1605" s="394"/>
      <c r="D1605" s="396" t="s">
        <v>799</v>
      </c>
      <c r="E1605" s="396"/>
      <c r="F1605" s="396"/>
      <c r="G1605" s="395" t="s">
        <v>800</v>
      </c>
      <c r="H1605" s="395"/>
      <c r="I1605" s="395"/>
      <c r="J1605" s="395"/>
      <c r="K1605" s="395"/>
      <c r="L1605" s="395"/>
      <c r="M1605" s="395"/>
      <c r="N1605" s="395"/>
      <c r="O1605" s="395"/>
    </row>
    <row r="1606" spans="2:15" ht="12.75" customHeight="1">
      <c r="B1606" s="392" t="s">
        <v>204</v>
      </c>
      <c r="C1606" s="392"/>
      <c r="D1606" s="396" t="s">
        <v>229</v>
      </c>
      <c r="E1606" s="396"/>
      <c r="F1606" s="85" t="s">
        <v>206</v>
      </c>
      <c r="G1606" s="46"/>
      <c r="H1606" s="85" t="s">
        <v>207</v>
      </c>
      <c r="I1606" s="46"/>
      <c r="J1606" s="46"/>
      <c r="K1606" s="398" t="s">
        <v>230</v>
      </c>
      <c r="L1606" s="398"/>
      <c r="M1606" s="398"/>
      <c r="N1606" s="398"/>
      <c r="O1606" s="87">
        <v>123830.85</v>
      </c>
    </row>
    <row r="1607" spans="2:15" ht="12.75" customHeight="1">
      <c r="B1607" s="46"/>
      <c r="C1607" s="46"/>
      <c r="D1607" s="46"/>
      <c r="E1607" s="46"/>
      <c r="F1607" s="46"/>
      <c r="G1607" s="46"/>
      <c r="H1607" s="46"/>
      <c r="I1607" s="46"/>
      <c r="J1607" s="46"/>
      <c r="K1607" s="46"/>
      <c r="L1607" s="46"/>
      <c r="M1607" s="46"/>
      <c r="N1607" s="46"/>
      <c r="O1607" s="46"/>
    </row>
    <row r="1608" spans="2:15" ht="12.75" customHeight="1">
      <c r="B1608" s="396" t="s">
        <v>209</v>
      </c>
      <c r="C1608" s="396"/>
      <c r="D1608" s="396" t="s">
        <v>210</v>
      </c>
      <c r="E1608" s="396"/>
      <c r="F1608" s="396"/>
      <c r="G1608" s="396"/>
      <c r="H1608" s="396"/>
      <c r="I1608" s="396"/>
      <c r="J1608" s="396"/>
      <c r="K1608" s="88" t="s">
        <v>211</v>
      </c>
      <c r="L1608" s="89" t="s">
        <v>212</v>
      </c>
      <c r="M1608" s="89" t="s">
        <v>213</v>
      </c>
      <c r="N1608" s="89" t="s">
        <v>214</v>
      </c>
      <c r="O1608" s="89" t="s">
        <v>215</v>
      </c>
    </row>
    <row r="1609" spans="2:15" ht="12.75" customHeight="1">
      <c r="B1609" s="46"/>
      <c r="C1609" s="46"/>
      <c r="D1609" s="391" t="s">
        <v>226</v>
      </c>
      <c r="E1609" s="391"/>
      <c r="F1609" s="391"/>
      <c r="G1609" s="391"/>
      <c r="H1609" s="391"/>
      <c r="I1609" s="391"/>
      <c r="J1609" s="391"/>
      <c r="K1609" s="46"/>
      <c r="L1609" s="46"/>
      <c r="M1609" s="46"/>
      <c r="N1609" s="46"/>
      <c r="O1609" s="46"/>
    </row>
    <row r="1610" spans="2:15" ht="12.75" customHeight="1">
      <c r="B1610" s="392" t="s">
        <v>801</v>
      </c>
      <c r="C1610" s="392"/>
      <c r="D1610" s="393" t="s">
        <v>802</v>
      </c>
      <c r="E1610" s="393"/>
      <c r="F1610" s="393"/>
      <c r="G1610" s="393"/>
      <c r="H1610" s="393"/>
      <c r="I1610" s="393"/>
      <c r="J1610" s="393"/>
      <c r="K1610" s="90" t="s">
        <v>22</v>
      </c>
      <c r="L1610" s="46"/>
      <c r="M1610" s="91">
        <v>759</v>
      </c>
      <c r="N1610" s="92">
        <v>163.15</v>
      </c>
      <c r="O1610" s="92">
        <v>123830.85</v>
      </c>
    </row>
    <row r="1611" spans="2:15" ht="12.75" customHeight="1">
      <c r="B1611" s="46"/>
      <c r="C1611" s="46"/>
      <c r="D1611" s="46"/>
      <c r="E1611" s="46"/>
      <c r="F1611" s="46"/>
      <c r="G1611" s="46"/>
      <c r="H1611" s="46"/>
      <c r="I1611" s="46"/>
      <c r="J1611" s="46"/>
      <c r="K1611" s="46"/>
      <c r="L1611" s="46"/>
      <c r="M1611" s="46"/>
      <c r="N1611" s="46"/>
      <c r="O1611" s="93">
        <v>123830.85</v>
      </c>
    </row>
    <row r="1612" spans="2:15" ht="12.75" customHeight="1">
      <c r="B1612" s="46"/>
      <c r="C1612" s="46"/>
      <c r="D1612" s="46"/>
      <c r="E1612" s="46"/>
      <c r="F1612" s="46"/>
      <c r="G1612" s="46"/>
      <c r="H1612" s="46"/>
      <c r="I1612" s="46"/>
      <c r="J1612" s="46"/>
      <c r="K1612" s="46"/>
      <c r="L1612" s="46"/>
      <c r="M1612" s="46"/>
      <c r="N1612" s="46"/>
      <c r="O1612" s="46"/>
    </row>
    <row r="1613" spans="2:15" ht="12.75" customHeight="1">
      <c r="B1613" s="394" t="s">
        <v>203</v>
      </c>
      <c r="C1613" s="394"/>
      <c r="D1613" s="396" t="s">
        <v>803</v>
      </c>
      <c r="E1613" s="396"/>
      <c r="F1613" s="396"/>
      <c r="G1613" s="395" t="s">
        <v>804</v>
      </c>
      <c r="H1613" s="395"/>
      <c r="I1613" s="395"/>
      <c r="J1613" s="395"/>
      <c r="K1613" s="395"/>
      <c r="L1613" s="395"/>
      <c r="M1613" s="395"/>
      <c r="N1613" s="395"/>
      <c r="O1613" s="395"/>
    </row>
    <row r="1614" spans="2:15" ht="12.75" customHeight="1">
      <c r="B1614" s="392" t="s">
        <v>204</v>
      </c>
      <c r="C1614" s="392"/>
      <c r="D1614" s="396" t="s">
        <v>317</v>
      </c>
      <c r="E1614" s="396"/>
      <c r="F1614" s="85" t="s">
        <v>206</v>
      </c>
      <c r="G1614" s="86">
        <v>120</v>
      </c>
      <c r="H1614" s="85" t="s">
        <v>207</v>
      </c>
      <c r="I1614" s="397">
        <v>120</v>
      </c>
      <c r="J1614" s="397"/>
      <c r="K1614" s="398" t="s">
        <v>318</v>
      </c>
      <c r="L1614" s="398"/>
      <c r="M1614" s="398"/>
      <c r="N1614" s="398"/>
      <c r="O1614" s="87">
        <v>4.12</v>
      </c>
    </row>
    <row r="1615" spans="2:15" ht="12.75" customHeight="1">
      <c r="B1615" s="46"/>
      <c r="C1615" s="46"/>
      <c r="D1615" s="46"/>
      <c r="E1615" s="46"/>
      <c r="F1615" s="46"/>
      <c r="G1615" s="46"/>
      <c r="H1615" s="46"/>
      <c r="I1615" s="46"/>
      <c r="J1615" s="46"/>
      <c r="K1615" s="46"/>
      <c r="L1615" s="46"/>
      <c r="M1615" s="46"/>
      <c r="N1615" s="46"/>
      <c r="O1615" s="46"/>
    </row>
    <row r="1616" spans="2:15" ht="12.75" customHeight="1">
      <c r="B1616" s="396" t="s">
        <v>209</v>
      </c>
      <c r="C1616" s="396"/>
      <c r="D1616" s="396" t="s">
        <v>210</v>
      </c>
      <c r="E1616" s="396"/>
      <c r="F1616" s="396"/>
      <c r="G1616" s="396"/>
      <c r="H1616" s="396"/>
      <c r="I1616" s="396"/>
      <c r="J1616" s="396"/>
      <c r="K1616" s="88" t="s">
        <v>211</v>
      </c>
      <c r="L1616" s="89" t="s">
        <v>212</v>
      </c>
      <c r="M1616" s="89" t="s">
        <v>213</v>
      </c>
      <c r="N1616" s="89" t="s">
        <v>214</v>
      </c>
      <c r="O1616" s="89" t="s">
        <v>215</v>
      </c>
    </row>
    <row r="1617" spans="2:15" ht="12.75" customHeight="1">
      <c r="B1617" s="46"/>
      <c r="C1617" s="46"/>
      <c r="D1617" s="391" t="s">
        <v>216</v>
      </c>
      <c r="E1617" s="391"/>
      <c r="F1617" s="391"/>
      <c r="G1617" s="391"/>
      <c r="H1617" s="391"/>
      <c r="I1617" s="391"/>
      <c r="J1617" s="391"/>
      <c r="K1617" s="46"/>
      <c r="L1617" s="46"/>
      <c r="M1617" s="46"/>
      <c r="N1617" s="46"/>
      <c r="O1617" s="46"/>
    </row>
    <row r="1618" spans="2:15" ht="12.75" customHeight="1">
      <c r="B1618" s="392" t="s">
        <v>280</v>
      </c>
      <c r="C1618" s="392"/>
      <c r="D1618" s="393" t="s">
        <v>281</v>
      </c>
      <c r="E1618" s="393"/>
      <c r="F1618" s="393"/>
      <c r="G1618" s="393"/>
      <c r="H1618" s="393"/>
      <c r="I1618" s="393"/>
      <c r="J1618" s="393"/>
      <c r="K1618" s="90" t="s">
        <v>219</v>
      </c>
      <c r="L1618" s="91">
        <v>0.5</v>
      </c>
      <c r="M1618" s="91">
        <v>3.3300000000000003E-2</v>
      </c>
      <c r="N1618" s="92">
        <v>36.39</v>
      </c>
      <c r="O1618" s="92">
        <v>1.21</v>
      </c>
    </row>
    <row r="1619" spans="2:15" ht="12.75" customHeight="1">
      <c r="B1619" s="392" t="s">
        <v>220</v>
      </c>
      <c r="C1619" s="392"/>
      <c r="D1619" s="393" t="s">
        <v>221</v>
      </c>
      <c r="E1619" s="393"/>
      <c r="F1619" s="393"/>
      <c r="G1619" s="393"/>
      <c r="H1619" s="393"/>
      <c r="I1619" s="393"/>
      <c r="J1619" s="393"/>
      <c r="K1619" s="90" t="s">
        <v>219</v>
      </c>
      <c r="L1619" s="91">
        <v>2</v>
      </c>
      <c r="M1619" s="91">
        <v>0.1333</v>
      </c>
      <c r="N1619" s="92">
        <v>20.32</v>
      </c>
      <c r="O1619" s="92">
        <v>2.71</v>
      </c>
    </row>
    <row r="1620" spans="2:15" ht="12.75" customHeight="1">
      <c r="B1620" s="46"/>
      <c r="C1620" s="46"/>
      <c r="D1620" s="46"/>
      <c r="E1620" s="46"/>
      <c r="F1620" s="46"/>
      <c r="G1620" s="46"/>
      <c r="H1620" s="46"/>
      <c r="I1620" s="46"/>
      <c r="J1620" s="46"/>
      <c r="K1620" s="46"/>
      <c r="L1620" s="46"/>
      <c r="M1620" s="46"/>
      <c r="N1620" s="46"/>
      <c r="O1620" s="93">
        <v>3.92</v>
      </c>
    </row>
    <row r="1621" spans="2:15" ht="12.75" customHeight="1">
      <c r="B1621" s="46"/>
      <c r="C1621" s="46"/>
      <c r="D1621" s="391" t="s">
        <v>222</v>
      </c>
      <c r="E1621" s="391"/>
      <c r="F1621" s="391"/>
      <c r="G1621" s="391"/>
      <c r="H1621" s="391"/>
      <c r="I1621" s="391"/>
      <c r="J1621" s="391"/>
      <c r="K1621" s="46"/>
      <c r="L1621" s="46"/>
      <c r="M1621" s="46"/>
      <c r="N1621" s="46"/>
      <c r="O1621" s="46"/>
    </row>
    <row r="1622" spans="2:15" ht="12.75" customHeight="1">
      <c r="B1622" s="392" t="s">
        <v>223</v>
      </c>
      <c r="C1622" s="392"/>
      <c r="D1622" s="393" t="s">
        <v>224</v>
      </c>
      <c r="E1622" s="393"/>
      <c r="F1622" s="393"/>
      <c r="G1622" s="393"/>
      <c r="H1622" s="393"/>
      <c r="I1622" s="393"/>
      <c r="J1622" s="393"/>
      <c r="K1622" s="90" t="s">
        <v>225</v>
      </c>
      <c r="L1622" s="46"/>
      <c r="M1622" s="91">
        <v>5</v>
      </c>
      <c r="N1622" s="92">
        <v>3.92</v>
      </c>
      <c r="O1622" s="92">
        <v>0.2</v>
      </c>
    </row>
    <row r="1623" spans="2:15" ht="12.75" customHeight="1">
      <c r="B1623" s="46"/>
      <c r="C1623" s="46"/>
      <c r="D1623" s="46"/>
      <c r="E1623" s="46"/>
      <c r="F1623" s="46"/>
      <c r="G1623" s="46"/>
      <c r="H1623" s="46"/>
      <c r="I1623" s="46"/>
      <c r="J1623" s="46"/>
      <c r="K1623" s="46"/>
      <c r="L1623" s="46"/>
      <c r="M1623" s="46"/>
      <c r="N1623" s="46"/>
      <c r="O1623" s="93">
        <v>0.2</v>
      </c>
    </row>
    <row r="1624" spans="2:15" ht="12.75" customHeight="1">
      <c r="B1624" s="46"/>
      <c r="C1624" s="46"/>
      <c r="D1624" s="46"/>
      <c r="E1624" s="46"/>
      <c r="F1624" s="46"/>
      <c r="G1624" s="46"/>
      <c r="H1624" s="46"/>
      <c r="I1624" s="46"/>
      <c r="J1624" s="46"/>
      <c r="K1624" s="46"/>
      <c r="L1624" s="46"/>
      <c r="M1624" s="46"/>
      <c r="N1624" s="46"/>
      <c r="O1624" s="46"/>
    </row>
    <row r="1625" spans="2:15" ht="12.75" customHeight="1">
      <c r="B1625" s="394" t="s">
        <v>203</v>
      </c>
      <c r="C1625" s="394"/>
      <c r="D1625" s="396" t="s">
        <v>805</v>
      </c>
      <c r="E1625" s="396"/>
      <c r="F1625" s="396"/>
      <c r="G1625" s="395" t="s">
        <v>806</v>
      </c>
      <c r="H1625" s="395"/>
      <c r="I1625" s="395"/>
      <c r="J1625" s="395"/>
      <c r="K1625" s="395"/>
      <c r="L1625" s="395"/>
      <c r="M1625" s="395"/>
      <c r="N1625" s="395"/>
      <c r="O1625" s="395"/>
    </row>
    <row r="1626" spans="2:15" ht="12.75" customHeight="1">
      <c r="B1626" s="392" t="s">
        <v>204</v>
      </c>
      <c r="C1626" s="392"/>
      <c r="D1626" s="396" t="s">
        <v>317</v>
      </c>
      <c r="E1626" s="396"/>
      <c r="F1626" s="85" t="s">
        <v>206</v>
      </c>
      <c r="G1626" s="86">
        <v>30</v>
      </c>
      <c r="H1626" s="85" t="s">
        <v>207</v>
      </c>
      <c r="I1626" s="397">
        <v>30</v>
      </c>
      <c r="J1626" s="397"/>
      <c r="K1626" s="398" t="s">
        <v>318</v>
      </c>
      <c r="L1626" s="398"/>
      <c r="M1626" s="398"/>
      <c r="N1626" s="398"/>
      <c r="O1626" s="87">
        <v>16.47</v>
      </c>
    </row>
    <row r="1627" spans="2:15" ht="12.75" customHeight="1">
      <c r="B1627" s="46"/>
      <c r="C1627" s="46"/>
      <c r="D1627" s="46"/>
      <c r="E1627" s="46"/>
      <c r="F1627" s="46"/>
      <c r="G1627" s="46"/>
      <c r="H1627" s="46"/>
      <c r="I1627" s="46"/>
      <c r="J1627" s="46"/>
      <c r="K1627" s="46"/>
      <c r="L1627" s="46"/>
      <c r="M1627" s="46"/>
      <c r="N1627" s="46"/>
      <c r="O1627" s="46"/>
    </row>
    <row r="1628" spans="2:15" ht="12.75" customHeight="1">
      <c r="B1628" s="396" t="s">
        <v>209</v>
      </c>
      <c r="C1628" s="396"/>
      <c r="D1628" s="396" t="s">
        <v>210</v>
      </c>
      <c r="E1628" s="396"/>
      <c r="F1628" s="396"/>
      <c r="G1628" s="396"/>
      <c r="H1628" s="396"/>
      <c r="I1628" s="396"/>
      <c r="J1628" s="396"/>
      <c r="K1628" s="88" t="s">
        <v>211</v>
      </c>
      <c r="L1628" s="89" t="s">
        <v>212</v>
      </c>
      <c r="M1628" s="89" t="s">
        <v>213</v>
      </c>
      <c r="N1628" s="89" t="s">
        <v>214</v>
      </c>
      <c r="O1628" s="89" t="s">
        <v>215</v>
      </c>
    </row>
    <row r="1629" spans="2:15" ht="12.75" customHeight="1">
      <c r="B1629" s="46"/>
      <c r="C1629" s="46"/>
      <c r="D1629" s="391" t="s">
        <v>216</v>
      </c>
      <c r="E1629" s="391"/>
      <c r="F1629" s="391"/>
      <c r="G1629" s="391"/>
      <c r="H1629" s="391"/>
      <c r="I1629" s="391"/>
      <c r="J1629" s="391"/>
      <c r="K1629" s="46"/>
      <c r="L1629" s="46"/>
      <c r="M1629" s="46"/>
      <c r="N1629" s="46"/>
      <c r="O1629" s="46"/>
    </row>
    <row r="1630" spans="2:15" ht="12.75" customHeight="1">
      <c r="B1630" s="392" t="s">
        <v>280</v>
      </c>
      <c r="C1630" s="392"/>
      <c r="D1630" s="393" t="s">
        <v>281</v>
      </c>
      <c r="E1630" s="393"/>
      <c r="F1630" s="393"/>
      <c r="G1630" s="393"/>
      <c r="H1630" s="393"/>
      <c r="I1630" s="393"/>
      <c r="J1630" s="393"/>
      <c r="K1630" s="90" t="s">
        <v>219</v>
      </c>
      <c r="L1630" s="91">
        <v>0.5</v>
      </c>
      <c r="M1630" s="91">
        <v>0.1333</v>
      </c>
      <c r="N1630" s="92">
        <v>36.39</v>
      </c>
      <c r="O1630" s="92">
        <v>4.8500000000000005</v>
      </c>
    </row>
    <row r="1631" spans="2:15" ht="12.75" customHeight="1">
      <c r="B1631" s="392" t="s">
        <v>220</v>
      </c>
      <c r="C1631" s="392"/>
      <c r="D1631" s="393" t="s">
        <v>221</v>
      </c>
      <c r="E1631" s="393"/>
      <c r="F1631" s="393"/>
      <c r="G1631" s="393"/>
      <c r="H1631" s="393"/>
      <c r="I1631" s="393"/>
      <c r="J1631" s="393"/>
      <c r="K1631" s="90" t="s">
        <v>219</v>
      </c>
      <c r="L1631" s="91">
        <v>2</v>
      </c>
      <c r="M1631" s="91">
        <v>0.5333</v>
      </c>
      <c r="N1631" s="92">
        <v>20.32</v>
      </c>
      <c r="O1631" s="92">
        <v>10.84</v>
      </c>
    </row>
    <row r="1632" spans="2:15" ht="12.75" customHeight="1">
      <c r="B1632" s="46"/>
      <c r="C1632" s="46"/>
      <c r="D1632" s="46"/>
      <c r="E1632" s="46"/>
      <c r="F1632" s="46"/>
      <c r="G1632" s="46"/>
      <c r="H1632" s="46"/>
      <c r="I1632" s="46"/>
      <c r="J1632" s="46"/>
      <c r="K1632" s="46"/>
      <c r="L1632" s="46"/>
      <c r="M1632" s="46"/>
      <c r="N1632" s="46"/>
      <c r="O1632" s="93">
        <v>15.69</v>
      </c>
    </row>
    <row r="1633" spans="2:15" ht="12.75" customHeight="1">
      <c r="B1633" s="46"/>
      <c r="C1633" s="46"/>
      <c r="D1633" s="391" t="s">
        <v>222</v>
      </c>
      <c r="E1633" s="391"/>
      <c r="F1633" s="391"/>
      <c r="G1633" s="391"/>
      <c r="H1633" s="391"/>
      <c r="I1633" s="391"/>
      <c r="J1633" s="391"/>
      <c r="K1633" s="46"/>
      <c r="L1633" s="46"/>
      <c r="M1633" s="46"/>
      <c r="N1633" s="46"/>
      <c r="O1633" s="46"/>
    </row>
    <row r="1634" spans="2:15" ht="12.75" customHeight="1">
      <c r="B1634" s="392" t="s">
        <v>223</v>
      </c>
      <c r="C1634" s="392"/>
      <c r="D1634" s="393" t="s">
        <v>224</v>
      </c>
      <c r="E1634" s="393"/>
      <c r="F1634" s="393"/>
      <c r="G1634" s="393"/>
      <c r="H1634" s="393"/>
      <c r="I1634" s="393"/>
      <c r="J1634" s="393"/>
      <c r="K1634" s="90" t="s">
        <v>225</v>
      </c>
      <c r="L1634" s="46"/>
      <c r="M1634" s="91">
        <v>5</v>
      </c>
      <c r="N1634" s="92">
        <v>15.69</v>
      </c>
      <c r="O1634" s="92">
        <v>0.78</v>
      </c>
    </row>
    <row r="1635" spans="2:15" ht="12.75" customHeight="1">
      <c r="B1635" s="46"/>
      <c r="C1635" s="46"/>
      <c r="D1635" s="46"/>
      <c r="E1635" s="46"/>
      <c r="F1635" s="46"/>
      <c r="G1635" s="46"/>
      <c r="H1635" s="46"/>
      <c r="I1635" s="46"/>
      <c r="J1635" s="46"/>
      <c r="K1635" s="46"/>
      <c r="L1635" s="46"/>
      <c r="M1635" s="46"/>
      <c r="N1635" s="46"/>
      <c r="O1635" s="93">
        <v>0.78</v>
      </c>
    </row>
    <row r="1636" spans="2:15" ht="12.75" customHeight="1">
      <c r="B1636" s="46"/>
      <c r="C1636" s="46"/>
      <c r="D1636" s="46"/>
      <c r="E1636" s="46"/>
      <c r="F1636" s="46"/>
      <c r="G1636" s="46"/>
      <c r="H1636" s="46"/>
      <c r="I1636" s="46"/>
      <c r="J1636" s="46"/>
      <c r="K1636" s="46"/>
      <c r="L1636" s="46"/>
      <c r="M1636" s="46"/>
      <c r="N1636" s="46"/>
      <c r="O1636" s="46"/>
    </row>
    <row r="1637" spans="2:15" ht="12.75" customHeight="1">
      <c r="B1637" s="394" t="s">
        <v>203</v>
      </c>
      <c r="C1637" s="394"/>
      <c r="D1637" s="396" t="s">
        <v>807</v>
      </c>
      <c r="E1637" s="396"/>
      <c r="F1637" s="396"/>
      <c r="G1637" s="395" t="s">
        <v>808</v>
      </c>
      <c r="H1637" s="395"/>
      <c r="I1637" s="395"/>
      <c r="J1637" s="395"/>
      <c r="K1637" s="395"/>
      <c r="L1637" s="395"/>
      <c r="M1637" s="395"/>
      <c r="N1637" s="395"/>
      <c r="O1637" s="395"/>
    </row>
    <row r="1638" spans="2:15" ht="12.75" customHeight="1">
      <c r="B1638" s="392" t="s">
        <v>204</v>
      </c>
      <c r="C1638" s="392"/>
      <c r="D1638" s="396" t="s">
        <v>317</v>
      </c>
      <c r="E1638" s="396"/>
      <c r="F1638" s="85" t="s">
        <v>206</v>
      </c>
      <c r="G1638" s="86">
        <v>14</v>
      </c>
      <c r="H1638" s="85" t="s">
        <v>207</v>
      </c>
      <c r="I1638" s="397">
        <v>14</v>
      </c>
      <c r="J1638" s="397"/>
      <c r="K1638" s="398" t="s">
        <v>318</v>
      </c>
      <c r="L1638" s="398"/>
      <c r="M1638" s="398"/>
      <c r="N1638" s="398"/>
      <c r="O1638" s="87">
        <v>17.650000000000002</v>
      </c>
    </row>
    <row r="1639" spans="2:15" ht="12.75" customHeight="1">
      <c r="B1639" s="46"/>
      <c r="C1639" s="46"/>
      <c r="D1639" s="46"/>
      <c r="E1639" s="46"/>
      <c r="F1639" s="46"/>
      <c r="G1639" s="46"/>
      <c r="H1639" s="46"/>
      <c r="I1639" s="46"/>
      <c r="J1639" s="46"/>
      <c r="K1639" s="46"/>
      <c r="L1639" s="46"/>
      <c r="M1639" s="46"/>
      <c r="N1639" s="46"/>
      <c r="O1639" s="46"/>
    </row>
    <row r="1640" spans="2:15" ht="12.75" customHeight="1">
      <c r="B1640" s="396" t="s">
        <v>209</v>
      </c>
      <c r="C1640" s="396"/>
      <c r="D1640" s="396" t="s">
        <v>210</v>
      </c>
      <c r="E1640" s="396"/>
      <c r="F1640" s="396"/>
      <c r="G1640" s="396"/>
      <c r="H1640" s="396"/>
      <c r="I1640" s="396"/>
      <c r="J1640" s="396"/>
      <c r="K1640" s="88" t="s">
        <v>211</v>
      </c>
      <c r="L1640" s="89" t="s">
        <v>212</v>
      </c>
      <c r="M1640" s="89" t="s">
        <v>213</v>
      </c>
      <c r="N1640" s="89" t="s">
        <v>214</v>
      </c>
      <c r="O1640" s="89" t="s">
        <v>215</v>
      </c>
    </row>
    <row r="1641" spans="2:15" ht="12.75" customHeight="1">
      <c r="B1641" s="46"/>
      <c r="C1641" s="46"/>
      <c r="D1641" s="391" t="s">
        <v>216</v>
      </c>
      <c r="E1641" s="391"/>
      <c r="F1641" s="391"/>
      <c r="G1641" s="391"/>
      <c r="H1641" s="391"/>
      <c r="I1641" s="391"/>
      <c r="J1641" s="391"/>
      <c r="K1641" s="46"/>
      <c r="L1641" s="46"/>
      <c r="M1641" s="46"/>
      <c r="N1641" s="46"/>
      <c r="O1641" s="46"/>
    </row>
    <row r="1642" spans="2:15" ht="12.75" customHeight="1">
      <c r="B1642" s="392" t="s">
        <v>280</v>
      </c>
      <c r="C1642" s="392"/>
      <c r="D1642" s="393" t="s">
        <v>281</v>
      </c>
      <c r="E1642" s="393"/>
      <c r="F1642" s="393"/>
      <c r="G1642" s="393"/>
      <c r="H1642" s="393"/>
      <c r="I1642" s="393"/>
      <c r="J1642" s="393"/>
      <c r="K1642" s="90" t="s">
        <v>219</v>
      </c>
      <c r="L1642" s="91">
        <v>0.25</v>
      </c>
      <c r="M1642" s="91">
        <v>0.1429</v>
      </c>
      <c r="N1642" s="92">
        <v>36.39</v>
      </c>
      <c r="O1642" s="92">
        <v>5.2</v>
      </c>
    </row>
    <row r="1643" spans="2:15" ht="12.75" customHeight="1">
      <c r="B1643" s="392" t="s">
        <v>220</v>
      </c>
      <c r="C1643" s="392"/>
      <c r="D1643" s="393" t="s">
        <v>221</v>
      </c>
      <c r="E1643" s="393"/>
      <c r="F1643" s="393"/>
      <c r="G1643" s="393"/>
      <c r="H1643" s="393"/>
      <c r="I1643" s="393"/>
      <c r="J1643" s="393"/>
      <c r="K1643" s="90" t="s">
        <v>219</v>
      </c>
      <c r="L1643" s="91">
        <v>1</v>
      </c>
      <c r="M1643" s="91">
        <v>0.57140000000000002</v>
      </c>
      <c r="N1643" s="92">
        <v>20.32</v>
      </c>
      <c r="O1643" s="92">
        <v>11.61</v>
      </c>
    </row>
    <row r="1644" spans="2:15" ht="12.75" customHeight="1">
      <c r="B1644" s="46"/>
      <c r="C1644" s="46"/>
      <c r="D1644" s="46"/>
      <c r="E1644" s="46"/>
      <c r="F1644" s="46"/>
      <c r="G1644" s="46"/>
      <c r="H1644" s="46"/>
      <c r="I1644" s="46"/>
      <c r="J1644" s="46"/>
      <c r="K1644" s="46"/>
      <c r="L1644" s="46"/>
      <c r="M1644" s="46"/>
      <c r="N1644" s="46"/>
      <c r="O1644" s="93">
        <v>16.809999999999999</v>
      </c>
    </row>
    <row r="1645" spans="2:15" ht="12.75" customHeight="1">
      <c r="B1645" s="46"/>
      <c r="C1645" s="46"/>
      <c r="D1645" s="391" t="s">
        <v>222</v>
      </c>
      <c r="E1645" s="391"/>
      <c r="F1645" s="391"/>
      <c r="G1645" s="391"/>
      <c r="H1645" s="391"/>
      <c r="I1645" s="391"/>
      <c r="J1645" s="391"/>
      <c r="K1645" s="46"/>
      <c r="L1645" s="46"/>
      <c r="M1645" s="46"/>
      <c r="N1645" s="46"/>
      <c r="O1645" s="46"/>
    </row>
    <row r="1646" spans="2:15" ht="12.75" customHeight="1">
      <c r="B1646" s="392" t="s">
        <v>223</v>
      </c>
      <c r="C1646" s="392"/>
      <c r="D1646" s="393" t="s">
        <v>224</v>
      </c>
      <c r="E1646" s="393"/>
      <c r="F1646" s="393"/>
      <c r="G1646" s="393"/>
      <c r="H1646" s="393"/>
      <c r="I1646" s="393"/>
      <c r="J1646" s="393"/>
      <c r="K1646" s="90" t="s">
        <v>225</v>
      </c>
      <c r="L1646" s="46"/>
      <c r="M1646" s="91">
        <v>5</v>
      </c>
      <c r="N1646" s="92">
        <v>16.809999999999999</v>
      </c>
      <c r="O1646" s="92">
        <v>0.84</v>
      </c>
    </row>
    <row r="1647" spans="2:15" ht="12.75" customHeight="1">
      <c r="B1647" s="46"/>
      <c r="C1647" s="46"/>
      <c r="D1647" s="46"/>
      <c r="E1647" s="46"/>
      <c r="F1647" s="46"/>
      <c r="G1647" s="46"/>
      <c r="H1647" s="46"/>
      <c r="I1647" s="46"/>
      <c r="J1647" s="46"/>
      <c r="K1647" s="46"/>
      <c r="L1647" s="46"/>
      <c r="M1647" s="46"/>
      <c r="N1647" s="46"/>
      <c r="O1647" s="93">
        <v>0.84</v>
      </c>
    </row>
    <row r="1648" spans="2:15" ht="12.75" customHeight="1">
      <c r="B1648" s="46"/>
      <c r="C1648" s="46"/>
      <c r="D1648" s="46"/>
      <c r="E1648" s="46"/>
      <c r="F1648" s="46"/>
      <c r="G1648" s="46"/>
      <c r="H1648" s="46"/>
      <c r="I1648" s="46"/>
      <c r="J1648" s="46"/>
      <c r="K1648" s="46"/>
      <c r="L1648" s="46"/>
      <c r="M1648" s="46"/>
      <c r="N1648" s="46"/>
      <c r="O1648" s="46"/>
    </row>
    <row r="1649" spans="2:15" ht="12.75" customHeight="1">
      <c r="B1649" s="394" t="s">
        <v>203</v>
      </c>
      <c r="C1649" s="394"/>
      <c r="D1649" s="396" t="s">
        <v>809</v>
      </c>
      <c r="E1649" s="396"/>
      <c r="F1649" s="396"/>
      <c r="G1649" s="395" t="s">
        <v>810</v>
      </c>
      <c r="H1649" s="395"/>
      <c r="I1649" s="395"/>
      <c r="J1649" s="395"/>
      <c r="K1649" s="395"/>
      <c r="L1649" s="395"/>
      <c r="M1649" s="395"/>
      <c r="N1649" s="395"/>
      <c r="O1649" s="395"/>
    </row>
    <row r="1650" spans="2:15" ht="12.75" customHeight="1">
      <c r="B1650" s="392" t="s">
        <v>204</v>
      </c>
      <c r="C1650" s="392"/>
      <c r="D1650" s="396" t="s">
        <v>319</v>
      </c>
      <c r="E1650" s="396"/>
      <c r="F1650" s="85" t="s">
        <v>206</v>
      </c>
      <c r="G1650" s="46"/>
      <c r="H1650" s="85" t="s">
        <v>207</v>
      </c>
      <c r="I1650" s="46"/>
      <c r="J1650" s="46"/>
      <c r="K1650" s="398" t="s">
        <v>320</v>
      </c>
      <c r="L1650" s="398"/>
      <c r="M1650" s="398"/>
      <c r="N1650" s="398"/>
      <c r="O1650" s="87">
        <v>60.95</v>
      </c>
    </row>
    <row r="1651" spans="2:15" ht="12.75" customHeight="1">
      <c r="B1651" s="46"/>
      <c r="C1651" s="46"/>
      <c r="D1651" s="46"/>
      <c r="E1651" s="46"/>
      <c r="F1651" s="46"/>
      <c r="G1651" s="46"/>
      <c r="H1651" s="46"/>
      <c r="I1651" s="46"/>
      <c r="J1651" s="46"/>
      <c r="K1651" s="46"/>
      <c r="L1651" s="46"/>
      <c r="M1651" s="46"/>
      <c r="N1651" s="46"/>
      <c r="O1651" s="46"/>
    </row>
    <row r="1652" spans="2:15" ht="12.75" customHeight="1">
      <c r="B1652" s="396" t="s">
        <v>209</v>
      </c>
      <c r="C1652" s="396"/>
      <c r="D1652" s="396" t="s">
        <v>210</v>
      </c>
      <c r="E1652" s="396"/>
      <c r="F1652" s="396"/>
      <c r="G1652" s="396"/>
      <c r="H1652" s="396"/>
      <c r="I1652" s="396"/>
      <c r="J1652" s="396"/>
      <c r="K1652" s="88" t="s">
        <v>211</v>
      </c>
      <c r="L1652" s="89" t="s">
        <v>212</v>
      </c>
      <c r="M1652" s="89" t="s">
        <v>213</v>
      </c>
      <c r="N1652" s="89" t="s">
        <v>214</v>
      </c>
      <c r="O1652" s="89" t="s">
        <v>215</v>
      </c>
    </row>
    <row r="1653" spans="2:15" ht="12.75" customHeight="1">
      <c r="B1653" s="46"/>
      <c r="C1653" s="46"/>
      <c r="D1653" s="391" t="s">
        <v>300</v>
      </c>
      <c r="E1653" s="391"/>
      <c r="F1653" s="391"/>
      <c r="G1653" s="391"/>
      <c r="H1653" s="391"/>
      <c r="I1653" s="391"/>
      <c r="J1653" s="391"/>
      <c r="K1653" s="46"/>
      <c r="L1653" s="46"/>
      <c r="M1653" s="46"/>
      <c r="N1653" s="46"/>
      <c r="O1653" s="46"/>
    </row>
    <row r="1654" spans="2:15" ht="12.75" customHeight="1">
      <c r="B1654" s="392" t="s">
        <v>811</v>
      </c>
      <c r="C1654" s="392"/>
      <c r="D1654" s="393" t="s">
        <v>812</v>
      </c>
      <c r="E1654" s="393"/>
      <c r="F1654" s="393"/>
      <c r="G1654" s="393"/>
      <c r="H1654" s="393"/>
      <c r="I1654" s="393"/>
      <c r="J1654" s="393"/>
      <c r="K1654" s="90" t="s">
        <v>39</v>
      </c>
      <c r="L1654" s="46"/>
      <c r="M1654" s="91">
        <v>0.3</v>
      </c>
      <c r="N1654" s="92">
        <v>75.900000000000006</v>
      </c>
      <c r="O1654" s="92">
        <v>22.77</v>
      </c>
    </row>
    <row r="1655" spans="2:15" ht="12.75" customHeight="1">
      <c r="B1655" s="392" t="s">
        <v>813</v>
      </c>
      <c r="C1655" s="392"/>
      <c r="D1655" s="393" t="s">
        <v>814</v>
      </c>
      <c r="E1655" s="393"/>
      <c r="F1655" s="393"/>
      <c r="G1655" s="393"/>
      <c r="H1655" s="393"/>
      <c r="I1655" s="393"/>
      <c r="J1655" s="393"/>
      <c r="K1655" s="90" t="s">
        <v>22</v>
      </c>
      <c r="L1655" s="46"/>
      <c r="M1655" s="91">
        <v>3.9399999999999998E-2</v>
      </c>
      <c r="N1655" s="92">
        <v>67.099999999999994</v>
      </c>
      <c r="O1655" s="92">
        <v>2.64</v>
      </c>
    </row>
    <row r="1656" spans="2:15" ht="12.75" customHeight="1">
      <c r="B1656" s="392" t="s">
        <v>815</v>
      </c>
      <c r="C1656" s="392"/>
      <c r="D1656" s="393" t="s">
        <v>816</v>
      </c>
      <c r="E1656" s="393"/>
      <c r="F1656" s="393"/>
      <c r="G1656" s="393"/>
      <c r="H1656" s="393"/>
      <c r="I1656" s="393"/>
      <c r="J1656" s="393"/>
      <c r="K1656" s="90" t="s">
        <v>22</v>
      </c>
      <c r="L1656" s="46"/>
      <c r="M1656" s="91">
        <v>3.15E-2</v>
      </c>
      <c r="N1656" s="92">
        <v>683.59</v>
      </c>
      <c r="O1656" s="92">
        <v>21.53</v>
      </c>
    </row>
    <row r="1657" spans="2:15" ht="12.75" customHeight="1">
      <c r="B1657" s="392" t="s">
        <v>795</v>
      </c>
      <c r="C1657" s="392"/>
      <c r="D1657" s="393" t="s">
        <v>796</v>
      </c>
      <c r="E1657" s="393"/>
      <c r="F1657" s="393"/>
      <c r="G1657" s="393"/>
      <c r="H1657" s="393"/>
      <c r="I1657" s="393"/>
      <c r="J1657" s="393"/>
      <c r="K1657" s="90" t="s">
        <v>63</v>
      </c>
      <c r="L1657" s="46"/>
      <c r="M1657" s="91">
        <v>1.74</v>
      </c>
      <c r="N1657" s="92">
        <v>8.0500000000000007</v>
      </c>
      <c r="O1657" s="92">
        <v>14.01</v>
      </c>
    </row>
    <row r="1658" spans="2:15" ht="12.75" customHeight="1">
      <c r="B1658" s="46"/>
      <c r="C1658" s="46"/>
      <c r="D1658" s="46"/>
      <c r="E1658" s="46"/>
      <c r="F1658" s="46"/>
      <c r="G1658" s="46"/>
      <c r="H1658" s="46"/>
      <c r="I1658" s="46"/>
      <c r="J1658" s="46"/>
      <c r="K1658" s="46"/>
      <c r="L1658" s="46"/>
      <c r="M1658" s="46"/>
      <c r="N1658" s="46"/>
      <c r="O1658" s="93">
        <v>60.95</v>
      </c>
    </row>
    <row r="1659" spans="2:15" ht="12.75" customHeight="1">
      <c r="B1659" s="46"/>
      <c r="C1659" s="46"/>
      <c r="D1659" s="46"/>
      <c r="E1659" s="46"/>
      <c r="F1659" s="46"/>
      <c r="G1659" s="46"/>
      <c r="H1659" s="46"/>
      <c r="I1659" s="46"/>
      <c r="J1659" s="46"/>
      <c r="K1659" s="46"/>
      <c r="L1659" s="46"/>
      <c r="M1659" s="46"/>
      <c r="N1659" s="46"/>
      <c r="O1659" s="46"/>
    </row>
    <row r="1660" spans="2:15" ht="12.75" customHeight="1">
      <c r="B1660" s="394" t="s">
        <v>203</v>
      </c>
      <c r="C1660" s="394"/>
      <c r="D1660" s="396" t="s">
        <v>817</v>
      </c>
      <c r="E1660" s="396"/>
      <c r="F1660" s="396"/>
      <c r="G1660" s="395" t="s">
        <v>818</v>
      </c>
      <c r="H1660" s="395"/>
      <c r="I1660" s="395"/>
      <c r="J1660" s="395"/>
      <c r="K1660" s="395"/>
      <c r="L1660" s="395"/>
      <c r="M1660" s="395"/>
      <c r="N1660" s="395"/>
      <c r="O1660" s="395"/>
    </row>
    <row r="1661" spans="2:15" ht="12.75" customHeight="1">
      <c r="B1661" s="392" t="s">
        <v>204</v>
      </c>
      <c r="C1661" s="392"/>
      <c r="D1661" s="396" t="s">
        <v>317</v>
      </c>
      <c r="E1661" s="396"/>
      <c r="F1661" s="85" t="s">
        <v>206</v>
      </c>
      <c r="G1661" s="46"/>
      <c r="H1661" s="85" t="s">
        <v>207</v>
      </c>
      <c r="I1661" s="46"/>
      <c r="J1661" s="46"/>
      <c r="K1661" s="398" t="s">
        <v>318</v>
      </c>
      <c r="L1661" s="398"/>
      <c r="M1661" s="398"/>
      <c r="N1661" s="398"/>
      <c r="O1661" s="87">
        <v>10.1</v>
      </c>
    </row>
    <row r="1662" spans="2:15" ht="12.75" customHeight="1">
      <c r="B1662" s="46"/>
      <c r="C1662" s="46"/>
      <c r="D1662" s="46"/>
      <c r="E1662" s="46"/>
      <c r="F1662" s="46"/>
      <c r="G1662" s="46"/>
      <c r="H1662" s="46"/>
      <c r="I1662" s="46"/>
      <c r="J1662" s="46"/>
      <c r="K1662" s="46"/>
      <c r="L1662" s="46"/>
      <c r="M1662" s="46"/>
      <c r="N1662" s="46"/>
      <c r="O1662" s="46"/>
    </row>
    <row r="1663" spans="2:15" ht="12.75" customHeight="1">
      <c r="B1663" s="396" t="s">
        <v>209</v>
      </c>
      <c r="C1663" s="396"/>
      <c r="D1663" s="396" t="s">
        <v>210</v>
      </c>
      <c r="E1663" s="396"/>
      <c r="F1663" s="396"/>
      <c r="G1663" s="396"/>
      <c r="H1663" s="396"/>
      <c r="I1663" s="396"/>
      <c r="J1663" s="396"/>
      <c r="K1663" s="88" t="s">
        <v>211</v>
      </c>
      <c r="L1663" s="89" t="s">
        <v>212</v>
      </c>
      <c r="M1663" s="89" t="s">
        <v>213</v>
      </c>
      <c r="N1663" s="89" t="s">
        <v>214</v>
      </c>
      <c r="O1663" s="89" t="s">
        <v>215</v>
      </c>
    </row>
    <row r="1664" spans="2:15" ht="12.75" customHeight="1">
      <c r="B1664" s="46"/>
      <c r="C1664" s="46"/>
      <c r="D1664" s="391" t="s">
        <v>300</v>
      </c>
      <c r="E1664" s="391"/>
      <c r="F1664" s="391"/>
      <c r="G1664" s="391"/>
      <c r="H1664" s="391"/>
      <c r="I1664" s="391"/>
      <c r="J1664" s="391"/>
      <c r="K1664" s="46"/>
      <c r="L1664" s="46"/>
      <c r="M1664" s="46"/>
      <c r="N1664" s="46"/>
      <c r="O1664" s="46"/>
    </row>
    <row r="1665" spans="2:15" ht="12.75" customHeight="1">
      <c r="B1665" s="392" t="s">
        <v>819</v>
      </c>
      <c r="C1665" s="392"/>
      <c r="D1665" s="393" t="s">
        <v>820</v>
      </c>
      <c r="E1665" s="393"/>
      <c r="F1665" s="393"/>
      <c r="G1665" s="393"/>
      <c r="H1665" s="393"/>
      <c r="I1665" s="393"/>
      <c r="J1665" s="393"/>
      <c r="K1665" s="90" t="s">
        <v>39</v>
      </c>
      <c r="L1665" s="46"/>
      <c r="M1665" s="91">
        <v>1</v>
      </c>
      <c r="N1665" s="92">
        <v>10.1</v>
      </c>
      <c r="O1665" s="92">
        <v>10.1</v>
      </c>
    </row>
    <row r="1666" spans="2:15" ht="12.75" customHeight="1">
      <c r="B1666" s="46"/>
      <c r="C1666" s="46"/>
      <c r="D1666" s="46"/>
      <c r="E1666" s="46"/>
      <c r="F1666" s="46"/>
      <c r="G1666" s="46"/>
      <c r="H1666" s="46"/>
      <c r="I1666" s="46"/>
      <c r="J1666" s="46"/>
      <c r="K1666" s="46"/>
      <c r="L1666" s="46"/>
      <c r="M1666" s="46"/>
      <c r="N1666" s="46"/>
      <c r="O1666" s="93">
        <v>10.1</v>
      </c>
    </row>
    <row r="1667" spans="2:15" ht="12.75" customHeight="1">
      <c r="B1667" s="46"/>
      <c r="C1667" s="46"/>
      <c r="D1667" s="46"/>
      <c r="E1667" s="46"/>
      <c r="F1667" s="46"/>
      <c r="G1667" s="46"/>
      <c r="H1667" s="46"/>
      <c r="I1667" s="46"/>
      <c r="J1667" s="46"/>
      <c r="K1667" s="46"/>
      <c r="L1667" s="46"/>
      <c r="M1667" s="46"/>
      <c r="N1667" s="46"/>
      <c r="O1667" s="46"/>
    </row>
    <row r="1668" spans="2:15" ht="12.75" customHeight="1">
      <c r="B1668" s="394" t="s">
        <v>203</v>
      </c>
      <c r="C1668" s="394"/>
      <c r="D1668" s="396" t="s">
        <v>821</v>
      </c>
      <c r="E1668" s="396"/>
      <c r="F1668" s="396"/>
      <c r="G1668" s="395" t="s">
        <v>822</v>
      </c>
      <c r="H1668" s="395"/>
      <c r="I1668" s="395"/>
      <c r="J1668" s="395"/>
      <c r="K1668" s="395"/>
      <c r="L1668" s="395"/>
      <c r="M1668" s="395"/>
      <c r="N1668" s="395"/>
      <c r="O1668" s="395"/>
    </row>
    <row r="1669" spans="2:15" ht="12.75" customHeight="1">
      <c r="B1669" s="392" t="s">
        <v>204</v>
      </c>
      <c r="C1669" s="392"/>
      <c r="D1669" s="396" t="s">
        <v>317</v>
      </c>
      <c r="E1669" s="396"/>
      <c r="F1669" s="85" t="s">
        <v>206</v>
      </c>
      <c r="G1669" s="46"/>
      <c r="H1669" s="85" t="s">
        <v>207</v>
      </c>
      <c r="I1669" s="46"/>
      <c r="J1669" s="46"/>
      <c r="K1669" s="398" t="s">
        <v>318</v>
      </c>
      <c r="L1669" s="398"/>
      <c r="M1669" s="398"/>
      <c r="N1669" s="398"/>
      <c r="O1669" s="87">
        <v>85.99</v>
      </c>
    </row>
    <row r="1670" spans="2:15" ht="12.75" customHeight="1">
      <c r="B1670" s="46"/>
      <c r="C1670" s="46"/>
      <c r="D1670" s="46"/>
      <c r="E1670" s="46"/>
      <c r="F1670" s="46"/>
      <c r="G1670" s="46"/>
      <c r="H1670" s="46"/>
      <c r="I1670" s="46"/>
      <c r="J1670" s="46"/>
      <c r="K1670" s="46"/>
      <c r="L1670" s="46"/>
      <c r="M1670" s="46"/>
      <c r="N1670" s="46"/>
      <c r="O1670" s="46"/>
    </row>
    <row r="1671" spans="2:15" ht="12.75" customHeight="1">
      <c r="B1671" s="396" t="s">
        <v>209</v>
      </c>
      <c r="C1671" s="396"/>
      <c r="D1671" s="396" t="s">
        <v>210</v>
      </c>
      <c r="E1671" s="396"/>
      <c r="F1671" s="396"/>
      <c r="G1671" s="396"/>
      <c r="H1671" s="396"/>
      <c r="I1671" s="396"/>
      <c r="J1671" s="396"/>
      <c r="K1671" s="88" t="s">
        <v>211</v>
      </c>
      <c r="L1671" s="89" t="s">
        <v>212</v>
      </c>
      <c r="M1671" s="89" t="s">
        <v>213</v>
      </c>
      <c r="N1671" s="89" t="s">
        <v>214</v>
      </c>
      <c r="O1671" s="89" t="s">
        <v>215</v>
      </c>
    </row>
    <row r="1672" spans="2:15" ht="12.75" customHeight="1">
      <c r="B1672" s="46"/>
      <c r="C1672" s="46"/>
      <c r="D1672" s="391" t="s">
        <v>300</v>
      </c>
      <c r="E1672" s="391"/>
      <c r="F1672" s="391"/>
      <c r="G1672" s="391"/>
      <c r="H1672" s="391"/>
      <c r="I1672" s="391"/>
      <c r="J1672" s="391"/>
      <c r="K1672" s="46"/>
      <c r="L1672" s="46"/>
      <c r="M1672" s="46"/>
      <c r="N1672" s="46"/>
      <c r="O1672" s="46"/>
    </row>
    <row r="1673" spans="2:15" ht="12.75" customHeight="1">
      <c r="B1673" s="392" t="s">
        <v>823</v>
      </c>
      <c r="C1673" s="392"/>
      <c r="D1673" s="393" t="s">
        <v>824</v>
      </c>
      <c r="E1673" s="393"/>
      <c r="F1673" s="393"/>
      <c r="G1673" s="393"/>
      <c r="H1673" s="393"/>
      <c r="I1673" s="393"/>
      <c r="J1673" s="393"/>
      <c r="K1673" s="90" t="s">
        <v>39</v>
      </c>
      <c r="L1673" s="46"/>
      <c r="M1673" s="91">
        <v>1</v>
      </c>
      <c r="N1673" s="92">
        <v>50.89</v>
      </c>
      <c r="O1673" s="92">
        <v>50.89</v>
      </c>
    </row>
    <row r="1674" spans="2:15" ht="12.75" customHeight="1">
      <c r="B1674" s="392" t="s">
        <v>825</v>
      </c>
      <c r="C1674" s="392"/>
      <c r="D1674" s="393" t="s">
        <v>826</v>
      </c>
      <c r="E1674" s="393"/>
      <c r="F1674" s="393"/>
      <c r="G1674" s="393"/>
      <c r="H1674" s="393"/>
      <c r="I1674" s="393"/>
      <c r="J1674" s="393"/>
      <c r="K1674" s="90" t="s">
        <v>22</v>
      </c>
      <c r="L1674" s="46"/>
      <c r="M1674" s="91">
        <v>0.06</v>
      </c>
      <c r="N1674" s="92">
        <v>585.07000000000005</v>
      </c>
      <c r="O1674" s="92">
        <v>35.1</v>
      </c>
    </row>
    <row r="1675" spans="2:15" ht="12.75" customHeight="1">
      <c r="B1675" s="46"/>
      <c r="C1675" s="46"/>
      <c r="D1675" s="46"/>
      <c r="E1675" s="46"/>
      <c r="F1675" s="46"/>
      <c r="G1675" s="46"/>
      <c r="H1675" s="46"/>
      <c r="I1675" s="46"/>
      <c r="J1675" s="46"/>
      <c r="K1675" s="46"/>
      <c r="L1675" s="46"/>
      <c r="M1675" s="46"/>
      <c r="N1675" s="46"/>
      <c r="O1675" s="93">
        <v>85.99</v>
      </c>
    </row>
    <row r="1676" spans="2:15" ht="12.75" customHeight="1">
      <c r="B1676" s="46"/>
      <c r="C1676" s="46"/>
      <c r="D1676" s="46"/>
      <c r="E1676" s="46"/>
      <c r="F1676" s="46"/>
      <c r="G1676" s="46"/>
      <c r="H1676" s="46"/>
      <c r="I1676" s="46"/>
      <c r="J1676" s="46"/>
      <c r="K1676" s="46"/>
      <c r="L1676" s="46"/>
      <c r="M1676" s="46"/>
      <c r="N1676" s="46"/>
      <c r="O1676" s="46"/>
    </row>
    <row r="1677" spans="2:15" ht="12.75" customHeight="1">
      <c r="B1677" s="394" t="s">
        <v>203</v>
      </c>
      <c r="C1677" s="394"/>
      <c r="D1677" s="396" t="s">
        <v>827</v>
      </c>
      <c r="E1677" s="396"/>
      <c r="F1677" s="396"/>
      <c r="G1677" s="395" t="s">
        <v>828</v>
      </c>
      <c r="H1677" s="395"/>
      <c r="I1677" s="395"/>
      <c r="J1677" s="395"/>
      <c r="K1677" s="395"/>
      <c r="L1677" s="395"/>
      <c r="M1677" s="395"/>
      <c r="N1677" s="395"/>
      <c r="O1677" s="395"/>
    </row>
    <row r="1678" spans="2:15" ht="12.75" customHeight="1">
      <c r="B1678" s="392" t="s">
        <v>204</v>
      </c>
      <c r="C1678" s="392"/>
      <c r="D1678" s="396" t="s">
        <v>319</v>
      </c>
      <c r="E1678" s="396"/>
      <c r="F1678" s="85" t="s">
        <v>206</v>
      </c>
      <c r="G1678" s="86">
        <v>30</v>
      </c>
      <c r="H1678" s="85" t="s">
        <v>207</v>
      </c>
      <c r="I1678" s="397">
        <v>30</v>
      </c>
      <c r="J1678" s="397"/>
      <c r="K1678" s="398" t="s">
        <v>320</v>
      </c>
      <c r="L1678" s="398"/>
      <c r="M1678" s="398"/>
      <c r="N1678" s="398"/>
      <c r="O1678" s="87">
        <v>30.52</v>
      </c>
    </row>
    <row r="1679" spans="2:15" ht="12.75" customHeight="1">
      <c r="B1679" s="46"/>
      <c r="C1679" s="46"/>
      <c r="D1679" s="46"/>
      <c r="E1679" s="46"/>
      <c r="F1679" s="46"/>
      <c r="G1679" s="46"/>
      <c r="H1679" s="46"/>
      <c r="I1679" s="46"/>
      <c r="J1679" s="46"/>
      <c r="K1679" s="46"/>
      <c r="L1679" s="46"/>
      <c r="M1679" s="46"/>
      <c r="N1679" s="46"/>
      <c r="O1679" s="46"/>
    </row>
    <row r="1680" spans="2:15" ht="12.75" customHeight="1">
      <c r="B1680" s="396" t="s">
        <v>209</v>
      </c>
      <c r="C1680" s="396"/>
      <c r="D1680" s="396" t="s">
        <v>210</v>
      </c>
      <c r="E1680" s="396"/>
      <c r="F1680" s="396"/>
      <c r="G1680" s="396"/>
      <c r="H1680" s="396"/>
      <c r="I1680" s="396"/>
      <c r="J1680" s="396"/>
      <c r="K1680" s="88" t="s">
        <v>211</v>
      </c>
      <c r="L1680" s="89" t="s">
        <v>212</v>
      </c>
      <c r="M1680" s="89" t="s">
        <v>213</v>
      </c>
      <c r="N1680" s="89" t="s">
        <v>214</v>
      </c>
      <c r="O1680" s="89" t="s">
        <v>215</v>
      </c>
    </row>
    <row r="1681" spans="2:15" ht="12.75" customHeight="1">
      <c r="B1681" s="46"/>
      <c r="C1681" s="46"/>
      <c r="D1681" s="391" t="s">
        <v>216</v>
      </c>
      <c r="E1681" s="391"/>
      <c r="F1681" s="391"/>
      <c r="G1681" s="391"/>
      <c r="H1681" s="391"/>
      <c r="I1681" s="391"/>
      <c r="J1681" s="391"/>
      <c r="K1681" s="46"/>
      <c r="L1681" s="46"/>
      <c r="M1681" s="46"/>
      <c r="N1681" s="46"/>
      <c r="O1681" s="46"/>
    </row>
    <row r="1682" spans="2:15" ht="12.75" customHeight="1">
      <c r="B1682" s="392" t="s">
        <v>280</v>
      </c>
      <c r="C1682" s="392"/>
      <c r="D1682" s="393" t="s">
        <v>281</v>
      </c>
      <c r="E1682" s="393"/>
      <c r="F1682" s="393"/>
      <c r="G1682" s="393"/>
      <c r="H1682" s="393"/>
      <c r="I1682" s="393"/>
      <c r="J1682" s="393"/>
      <c r="K1682" s="90" t="s">
        <v>219</v>
      </c>
      <c r="L1682" s="91">
        <v>0.25</v>
      </c>
      <c r="M1682" s="91">
        <v>6.6699999999999995E-2</v>
      </c>
      <c r="N1682" s="92">
        <v>36.39</v>
      </c>
      <c r="O1682" s="92">
        <v>2.4300000000000002</v>
      </c>
    </row>
    <row r="1683" spans="2:15" ht="12.75" customHeight="1">
      <c r="B1683" s="392" t="s">
        <v>342</v>
      </c>
      <c r="C1683" s="392"/>
      <c r="D1683" s="393" t="s">
        <v>343</v>
      </c>
      <c r="E1683" s="393"/>
      <c r="F1683" s="393"/>
      <c r="G1683" s="393"/>
      <c r="H1683" s="393"/>
      <c r="I1683" s="393"/>
      <c r="J1683" s="393"/>
      <c r="K1683" s="90" t="s">
        <v>219</v>
      </c>
      <c r="L1683" s="91">
        <v>1</v>
      </c>
      <c r="M1683" s="91">
        <v>0.26670000000000005</v>
      </c>
      <c r="N1683" s="92">
        <v>28.52</v>
      </c>
      <c r="O1683" s="92">
        <v>7.61</v>
      </c>
    </row>
    <row r="1684" spans="2:15" ht="12.75" customHeight="1">
      <c r="B1684" s="392" t="s">
        <v>220</v>
      </c>
      <c r="C1684" s="392"/>
      <c r="D1684" s="393" t="s">
        <v>221</v>
      </c>
      <c r="E1684" s="393"/>
      <c r="F1684" s="393"/>
      <c r="G1684" s="393"/>
      <c r="H1684" s="393"/>
      <c r="I1684" s="393"/>
      <c r="J1684" s="393"/>
      <c r="K1684" s="90" t="s">
        <v>219</v>
      </c>
      <c r="L1684" s="91">
        <v>0.25</v>
      </c>
      <c r="M1684" s="91">
        <v>6.6699999999999995E-2</v>
      </c>
      <c r="N1684" s="92">
        <v>20.32</v>
      </c>
      <c r="O1684" s="92">
        <v>1.36</v>
      </c>
    </row>
    <row r="1685" spans="2:15" ht="12.75" customHeight="1">
      <c r="B1685" s="46"/>
      <c r="C1685" s="46"/>
      <c r="D1685" s="46"/>
      <c r="E1685" s="46"/>
      <c r="F1685" s="46"/>
      <c r="G1685" s="46"/>
      <c r="H1685" s="46"/>
      <c r="I1685" s="46"/>
      <c r="J1685" s="46"/>
      <c r="K1685" s="46"/>
      <c r="L1685" s="46"/>
      <c r="M1685" s="46"/>
      <c r="N1685" s="46"/>
      <c r="O1685" s="93">
        <v>11.4</v>
      </c>
    </row>
    <row r="1686" spans="2:15" ht="12.75" customHeight="1">
      <c r="B1686" s="46"/>
      <c r="C1686" s="46"/>
      <c r="D1686" s="391" t="s">
        <v>231</v>
      </c>
      <c r="E1686" s="391"/>
      <c r="F1686" s="391"/>
      <c r="G1686" s="391"/>
      <c r="H1686" s="391"/>
      <c r="I1686" s="391"/>
      <c r="J1686" s="391"/>
      <c r="K1686" s="46"/>
      <c r="L1686" s="46"/>
      <c r="M1686" s="46"/>
      <c r="N1686" s="46"/>
      <c r="O1686" s="46"/>
    </row>
    <row r="1687" spans="2:15" ht="12.75" customHeight="1">
      <c r="B1687" s="392" t="s">
        <v>398</v>
      </c>
      <c r="C1687" s="392"/>
      <c r="D1687" s="393" t="s">
        <v>399</v>
      </c>
      <c r="E1687" s="393"/>
      <c r="F1687" s="393"/>
      <c r="G1687" s="393"/>
      <c r="H1687" s="393"/>
      <c r="I1687" s="393"/>
      <c r="J1687" s="393"/>
      <c r="K1687" s="90" t="s">
        <v>385</v>
      </c>
      <c r="L1687" s="46"/>
      <c r="M1687" s="91">
        <v>5.7000000000000002E-2</v>
      </c>
      <c r="N1687" s="92">
        <v>22</v>
      </c>
      <c r="O1687" s="92">
        <v>1.25</v>
      </c>
    </row>
    <row r="1688" spans="2:15" ht="12.75" customHeight="1">
      <c r="B1688" s="392" t="s">
        <v>402</v>
      </c>
      <c r="C1688" s="392"/>
      <c r="D1688" s="393" t="s">
        <v>403</v>
      </c>
      <c r="E1688" s="393"/>
      <c r="F1688" s="393"/>
      <c r="G1688" s="393"/>
      <c r="H1688" s="393"/>
      <c r="I1688" s="393"/>
      <c r="J1688" s="393"/>
      <c r="K1688" s="90" t="s">
        <v>404</v>
      </c>
      <c r="L1688" s="46"/>
      <c r="M1688" s="91">
        <v>0.28600000000000003</v>
      </c>
      <c r="N1688" s="92">
        <v>60.5</v>
      </c>
      <c r="O1688" s="92">
        <v>17.3</v>
      </c>
    </row>
    <row r="1689" spans="2:15" ht="12.75" customHeight="1">
      <c r="B1689" s="46"/>
      <c r="C1689" s="46"/>
      <c r="D1689" s="46"/>
      <c r="E1689" s="46"/>
      <c r="F1689" s="46"/>
      <c r="G1689" s="46"/>
      <c r="H1689" s="46"/>
      <c r="I1689" s="46"/>
      <c r="J1689" s="46"/>
      <c r="K1689" s="46"/>
      <c r="L1689" s="46"/>
      <c r="M1689" s="46"/>
      <c r="N1689" s="46"/>
      <c r="O1689" s="93">
        <v>18.55</v>
      </c>
    </row>
    <row r="1690" spans="2:15" ht="12.75" customHeight="1">
      <c r="B1690" s="46"/>
      <c r="C1690" s="46"/>
      <c r="D1690" s="391" t="s">
        <v>222</v>
      </c>
      <c r="E1690" s="391"/>
      <c r="F1690" s="391"/>
      <c r="G1690" s="391"/>
      <c r="H1690" s="391"/>
      <c r="I1690" s="391"/>
      <c r="J1690" s="391"/>
      <c r="K1690" s="46"/>
      <c r="L1690" s="46"/>
      <c r="M1690" s="46"/>
      <c r="N1690" s="46"/>
      <c r="O1690" s="46"/>
    </row>
    <row r="1691" spans="2:15" ht="12.75" customHeight="1">
      <c r="B1691" s="392" t="s">
        <v>223</v>
      </c>
      <c r="C1691" s="392"/>
      <c r="D1691" s="393" t="s">
        <v>224</v>
      </c>
      <c r="E1691" s="393"/>
      <c r="F1691" s="393"/>
      <c r="G1691" s="393"/>
      <c r="H1691" s="393"/>
      <c r="I1691" s="393"/>
      <c r="J1691" s="393"/>
      <c r="K1691" s="90" t="s">
        <v>225</v>
      </c>
      <c r="L1691" s="46"/>
      <c r="M1691" s="91">
        <v>5</v>
      </c>
      <c r="N1691" s="92">
        <v>11.4</v>
      </c>
      <c r="O1691" s="92">
        <v>0.57000000000000006</v>
      </c>
    </row>
    <row r="1692" spans="2:15" ht="12.75" customHeight="1">
      <c r="B1692" s="46"/>
      <c r="C1692" s="46"/>
      <c r="D1692" s="46"/>
      <c r="E1692" s="46"/>
      <c r="F1692" s="46"/>
      <c r="G1692" s="46"/>
      <c r="H1692" s="46"/>
      <c r="I1692" s="46"/>
      <c r="J1692" s="46"/>
      <c r="K1692" s="46"/>
      <c r="L1692" s="46"/>
      <c r="M1692" s="46"/>
      <c r="N1692" s="46"/>
      <c r="O1692" s="93">
        <v>0.57000000000000006</v>
      </c>
    </row>
    <row r="1693" spans="2:15" ht="12.75" customHeight="1">
      <c r="B1693" s="46"/>
      <c r="C1693" s="46"/>
      <c r="D1693" s="46"/>
      <c r="E1693" s="46"/>
      <c r="F1693" s="46"/>
      <c r="G1693" s="46"/>
      <c r="H1693" s="46"/>
      <c r="I1693" s="46"/>
      <c r="J1693" s="46"/>
      <c r="K1693" s="46"/>
      <c r="L1693" s="46"/>
      <c r="M1693" s="46"/>
      <c r="N1693" s="46"/>
      <c r="O1693" s="46"/>
    </row>
    <row r="1694" spans="2:15" ht="12.75" customHeight="1">
      <c r="B1694" s="394" t="s">
        <v>203</v>
      </c>
      <c r="C1694" s="394"/>
      <c r="D1694" s="396" t="s">
        <v>829</v>
      </c>
      <c r="E1694" s="396"/>
      <c r="F1694" s="396"/>
      <c r="G1694" s="395" t="s">
        <v>830</v>
      </c>
      <c r="H1694" s="395"/>
      <c r="I1694" s="395"/>
      <c r="J1694" s="395"/>
      <c r="K1694" s="395"/>
      <c r="L1694" s="395"/>
      <c r="M1694" s="395"/>
      <c r="N1694" s="395"/>
      <c r="O1694" s="395"/>
    </row>
    <row r="1695" spans="2:15" ht="12.75" customHeight="1">
      <c r="B1695" s="392" t="s">
        <v>204</v>
      </c>
      <c r="C1695" s="392"/>
      <c r="D1695" s="396" t="s">
        <v>205</v>
      </c>
      <c r="E1695" s="396"/>
      <c r="F1695" s="85" t="s">
        <v>206</v>
      </c>
      <c r="G1695" s="86">
        <v>3</v>
      </c>
      <c r="H1695" s="85" t="s">
        <v>207</v>
      </c>
      <c r="I1695" s="397">
        <v>3</v>
      </c>
      <c r="J1695" s="397"/>
      <c r="K1695" s="398" t="s">
        <v>208</v>
      </c>
      <c r="L1695" s="398"/>
      <c r="M1695" s="398"/>
      <c r="N1695" s="398"/>
      <c r="O1695" s="87">
        <v>4865.4800000000005</v>
      </c>
    </row>
    <row r="1696" spans="2:15" ht="12.75" customHeight="1">
      <c r="B1696" s="46"/>
      <c r="C1696" s="46"/>
      <c r="D1696" s="46"/>
      <c r="E1696" s="46"/>
      <c r="F1696" s="46"/>
      <c r="G1696" s="46"/>
      <c r="H1696" s="46"/>
      <c r="I1696" s="46"/>
      <c r="J1696" s="46"/>
      <c r="K1696" s="46"/>
      <c r="L1696" s="46"/>
      <c r="M1696" s="46"/>
      <c r="N1696" s="46"/>
      <c r="O1696" s="46"/>
    </row>
    <row r="1697" spans="2:15" ht="12.75" customHeight="1">
      <c r="B1697" s="396" t="s">
        <v>209</v>
      </c>
      <c r="C1697" s="396"/>
      <c r="D1697" s="396" t="s">
        <v>210</v>
      </c>
      <c r="E1697" s="396"/>
      <c r="F1697" s="396"/>
      <c r="G1697" s="396"/>
      <c r="H1697" s="396"/>
      <c r="I1697" s="396"/>
      <c r="J1697" s="396"/>
      <c r="K1697" s="88" t="s">
        <v>211</v>
      </c>
      <c r="L1697" s="89" t="s">
        <v>212</v>
      </c>
      <c r="M1697" s="89" t="s">
        <v>213</v>
      </c>
      <c r="N1697" s="89" t="s">
        <v>214</v>
      </c>
      <c r="O1697" s="89" t="s">
        <v>215</v>
      </c>
    </row>
    <row r="1698" spans="2:15" ht="12.75" customHeight="1">
      <c r="B1698" s="46"/>
      <c r="C1698" s="46"/>
      <c r="D1698" s="391" t="s">
        <v>216</v>
      </c>
      <c r="E1698" s="391"/>
      <c r="F1698" s="391"/>
      <c r="G1698" s="391"/>
      <c r="H1698" s="391"/>
      <c r="I1698" s="391"/>
      <c r="J1698" s="391"/>
      <c r="K1698" s="46"/>
      <c r="L1698" s="46"/>
      <c r="M1698" s="46"/>
      <c r="N1698" s="46"/>
      <c r="O1698" s="46"/>
    </row>
    <row r="1699" spans="2:15" ht="12.75" customHeight="1">
      <c r="B1699" s="392" t="s">
        <v>280</v>
      </c>
      <c r="C1699" s="392"/>
      <c r="D1699" s="393" t="s">
        <v>281</v>
      </c>
      <c r="E1699" s="393"/>
      <c r="F1699" s="393"/>
      <c r="G1699" s="393"/>
      <c r="H1699" s="393"/>
      <c r="I1699" s="393"/>
      <c r="J1699" s="393"/>
      <c r="K1699" s="90" t="s">
        <v>219</v>
      </c>
      <c r="L1699" s="91">
        <v>1</v>
      </c>
      <c r="M1699" s="91">
        <v>2.6667000000000001</v>
      </c>
      <c r="N1699" s="92">
        <v>36.39</v>
      </c>
      <c r="O1699" s="92">
        <v>97.04</v>
      </c>
    </row>
    <row r="1700" spans="2:15" ht="12.75" customHeight="1">
      <c r="B1700" s="392" t="s">
        <v>342</v>
      </c>
      <c r="C1700" s="392"/>
      <c r="D1700" s="393" t="s">
        <v>343</v>
      </c>
      <c r="E1700" s="393"/>
      <c r="F1700" s="393"/>
      <c r="G1700" s="393"/>
      <c r="H1700" s="393"/>
      <c r="I1700" s="393"/>
      <c r="J1700" s="393"/>
      <c r="K1700" s="90" t="s">
        <v>219</v>
      </c>
      <c r="L1700" s="91">
        <v>1</v>
      </c>
      <c r="M1700" s="91">
        <v>2.6667000000000001</v>
      </c>
      <c r="N1700" s="92">
        <v>28.52</v>
      </c>
      <c r="O1700" s="92">
        <v>76.05</v>
      </c>
    </row>
    <row r="1701" spans="2:15" ht="12.75" customHeight="1">
      <c r="B1701" s="392" t="s">
        <v>220</v>
      </c>
      <c r="C1701" s="392"/>
      <c r="D1701" s="393" t="s">
        <v>221</v>
      </c>
      <c r="E1701" s="393"/>
      <c r="F1701" s="393"/>
      <c r="G1701" s="393"/>
      <c r="H1701" s="393"/>
      <c r="I1701" s="393"/>
      <c r="J1701" s="393"/>
      <c r="K1701" s="90" t="s">
        <v>219</v>
      </c>
      <c r="L1701" s="91">
        <v>1</v>
      </c>
      <c r="M1701" s="91">
        <v>2.6667000000000001</v>
      </c>
      <c r="N1701" s="92">
        <v>20.32</v>
      </c>
      <c r="O1701" s="92">
        <v>54.19</v>
      </c>
    </row>
    <row r="1702" spans="2:15" ht="12.75" customHeight="1">
      <c r="B1702" s="46"/>
      <c r="C1702" s="46"/>
      <c r="D1702" s="46"/>
      <c r="E1702" s="46"/>
      <c r="F1702" s="46"/>
      <c r="G1702" s="46"/>
      <c r="H1702" s="46"/>
      <c r="I1702" s="46"/>
      <c r="J1702" s="46"/>
      <c r="K1702" s="46"/>
      <c r="L1702" s="46"/>
      <c r="M1702" s="46"/>
      <c r="N1702" s="46"/>
      <c r="O1702" s="93">
        <v>227.28</v>
      </c>
    </row>
    <row r="1703" spans="2:15" ht="12.75" customHeight="1">
      <c r="B1703" s="46"/>
      <c r="C1703" s="46"/>
      <c r="D1703" s="391" t="s">
        <v>222</v>
      </c>
      <c r="E1703" s="391"/>
      <c r="F1703" s="391"/>
      <c r="G1703" s="391"/>
      <c r="H1703" s="391"/>
      <c r="I1703" s="391"/>
      <c r="J1703" s="391"/>
      <c r="K1703" s="46"/>
      <c r="L1703" s="46"/>
      <c r="M1703" s="46"/>
      <c r="N1703" s="46"/>
      <c r="O1703" s="46"/>
    </row>
    <row r="1704" spans="2:15" ht="12.75" customHeight="1">
      <c r="B1704" s="392" t="s">
        <v>223</v>
      </c>
      <c r="C1704" s="392"/>
      <c r="D1704" s="393" t="s">
        <v>224</v>
      </c>
      <c r="E1704" s="393"/>
      <c r="F1704" s="393"/>
      <c r="G1704" s="393"/>
      <c r="H1704" s="393"/>
      <c r="I1704" s="393"/>
      <c r="J1704" s="393"/>
      <c r="K1704" s="90" t="s">
        <v>225</v>
      </c>
      <c r="L1704" s="46"/>
      <c r="M1704" s="91">
        <v>5</v>
      </c>
      <c r="N1704" s="92">
        <v>227.28</v>
      </c>
      <c r="O1704" s="92">
        <v>11.36</v>
      </c>
    </row>
    <row r="1705" spans="2:15" ht="12.75" customHeight="1">
      <c r="B1705" s="46"/>
      <c r="C1705" s="46"/>
      <c r="D1705" s="46"/>
      <c r="E1705" s="46"/>
      <c r="F1705" s="46"/>
      <c r="G1705" s="46"/>
      <c r="H1705" s="46"/>
      <c r="I1705" s="46"/>
      <c r="J1705" s="46"/>
      <c r="K1705" s="46"/>
      <c r="L1705" s="46"/>
      <c r="M1705" s="46"/>
      <c r="N1705" s="46"/>
      <c r="O1705" s="93">
        <v>11.36</v>
      </c>
    </row>
    <row r="1706" spans="2:15" ht="12.75" customHeight="1">
      <c r="B1706" s="46"/>
      <c r="C1706" s="46"/>
      <c r="D1706" s="391" t="s">
        <v>226</v>
      </c>
      <c r="E1706" s="391"/>
      <c r="F1706" s="391"/>
      <c r="G1706" s="391"/>
      <c r="H1706" s="391"/>
      <c r="I1706" s="391"/>
      <c r="J1706" s="391"/>
      <c r="K1706" s="46"/>
      <c r="L1706" s="46"/>
      <c r="M1706" s="46"/>
      <c r="N1706" s="46"/>
      <c r="O1706" s="46"/>
    </row>
    <row r="1707" spans="2:15" ht="12.75" customHeight="1">
      <c r="B1707" s="392" t="s">
        <v>831</v>
      </c>
      <c r="C1707" s="392"/>
      <c r="D1707" s="393" t="s">
        <v>830</v>
      </c>
      <c r="E1707" s="393"/>
      <c r="F1707" s="393"/>
      <c r="G1707" s="393"/>
      <c r="H1707" s="393"/>
      <c r="I1707" s="393"/>
      <c r="J1707" s="393"/>
      <c r="K1707" s="90" t="s">
        <v>11</v>
      </c>
      <c r="L1707" s="46"/>
      <c r="M1707" s="91">
        <v>1</v>
      </c>
      <c r="N1707" s="92">
        <v>4557.96</v>
      </c>
      <c r="O1707" s="92">
        <v>4557.96</v>
      </c>
    </row>
    <row r="1708" spans="2:15" ht="12.75" customHeight="1">
      <c r="B1708" s="46"/>
      <c r="C1708" s="46"/>
      <c r="D1708" s="46"/>
      <c r="E1708" s="46"/>
      <c r="F1708" s="46"/>
      <c r="G1708" s="46"/>
      <c r="H1708" s="46"/>
      <c r="I1708" s="46"/>
      <c r="J1708" s="46"/>
      <c r="K1708" s="46"/>
      <c r="L1708" s="46"/>
      <c r="M1708" s="46"/>
      <c r="N1708" s="46"/>
      <c r="O1708" s="93">
        <v>4557.96</v>
      </c>
    </row>
    <row r="1709" spans="2:15" ht="12.75" customHeight="1">
      <c r="B1709" s="46"/>
      <c r="C1709" s="46"/>
      <c r="D1709" s="391" t="s">
        <v>300</v>
      </c>
      <c r="E1709" s="391"/>
      <c r="F1709" s="391"/>
      <c r="G1709" s="391"/>
      <c r="H1709" s="391"/>
      <c r="I1709" s="391"/>
      <c r="J1709" s="391"/>
      <c r="K1709" s="46"/>
      <c r="L1709" s="46"/>
      <c r="M1709" s="46"/>
      <c r="N1709" s="46"/>
      <c r="O1709" s="46"/>
    </row>
    <row r="1710" spans="2:15" ht="12.75" customHeight="1">
      <c r="B1710" s="392" t="s">
        <v>832</v>
      </c>
      <c r="C1710" s="392"/>
      <c r="D1710" s="393" t="s">
        <v>833</v>
      </c>
      <c r="E1710" s="393"/>
      <c r="F1710" s="393"/>
      <c r="G1710" s="393"/>
      <c r="H1710" s="393"/>
      <c r="I1710" s="393"/>
      <c r="J1710" s="393"/>
      <c r="K1710" s="90" t="s">
        <v>22</v>
      </c>
      <c r="L1710" s="46"/>
      <c r="M1710" s="91">
        <v>0.21</v>
      </c>
      <c r="N1710" s="92">
        <v>327.99</v>
      </c>
      <c r="O1710" s="92">
        <v>68.88</v>
      </c>
    </row>
    <row r="1711" spans="2:15" ht="12.75" customHeight="1">
      <c r="B1711" s="46"/>
      <c r="C1711" s="46"/>
      <c r="D1711" s="46"/>
      <c r="E1711" s="46"/>
      <c r="F1711" s="46"/>
      <c r="G1711" s="46"/>
      <c r="H1711" s="46"/>
      <c r="I1711" s="46"/>
      <c r="J1711" s="46"/>
      <c r="K1711" s="46"/>
      <c r="L1711" s="46"/>
      <c r="M1711" s="46"/>
      <c r="N1711" s="46"/>
      <c r="O1711" s="93">
        <v>68.88</v>
      </c>
    </row>
    <row r="1712" spans="2:15" ht="12.75" customHeight="1">
      <c r="B1712" s="46"/>
      <c r="C1712" s="46"/>
      <c r="D1712" s="46"/>
      <c r="E1712" s="46"/>
      <c r="F1712" s="46"/>
      <c r="G1712" s="46"/>
      <c r="H1712" s="46"/>
      <c r="I1712" s="46"/>
      <c r="J1712" s="46"/>
      <c r="K1712" s="46"/>
      <c r="L1712" s="46"/>
      <c r="M1712" s="46"/>
      <c r="N1712" s="46"/>
      <c r="O1712" s="46"/>
    </row>
    <row r="1713" spans="2:15" ht="12.75" customHeight="1">
      <c r="B1713" s="394" t="s">
        <v>203</v>
      </c>
      <c r="C1713" s="394"/>
      <c r="D1713" s="396" t="s">
        <v>834</v>
      </c>
      <c r="E1713" s="396"/>
      <c r="F1713" s="396"/>
      <c r="G1713" s="395" t="s">
        <v>835</v>
      </c>
      <c r="H1713" s="395"/>
      <c r="I1713" s="395"/>
      <c r="J1713" s="395"/>
      <c r="K1713" s="395"/>
      <c r="L1713" s="395"/>
      <c r="M1713" s="395"/>
      <c r="N1713" s="395"/>
      <c r="O1713" s="395"/>
    </row>
    <row r="1714" spans="2:15" ht="12.75" customHeight="1">
      <c r="B1714" s="392" t="s">
        <v>204</v>
      </c>
      <c r="C1714" s="392"/>
      <c r="D1714" s="396" t="s">
        <v>205</v>
      </c>
      <c r="E1714" s="396"/>
      <c r="F1714" s="85" t="s">
        <v>206</v>
      </c>
      <c r="G1714" s="86">
        <v>4</v>
      </c>
      <c r="H1714" s="85" t="s">
        <v>207</v>
      </c>
      <c r="I1714" s="397">
        <v>4</v>
      </c>
      <c r="J1714" s="397"/>
      <c r="K1714" s="398" t="s">
        <v>208</v>
      </c>
      <c r="L1714" s="398"/>
      <c r="M1714" s="398"/>
      <c r="N1714" s="398"/>
      <c r="O1714" s="87">
        <v>5159.68</v>
      </c>
    </row>
    <row r="1715" spans="2:15" ht="12.75" customHeight="1">
      <c r="B1715" s="46"/>
      <c r="C1715" s="46"/>
      <c r="D1715" s="46"/>
      <c r="E1715" s="46"/>
      <c r="F1715" s="46"/>
      <c r="G1715" s="46"/>
      <c r="H1715" s="46"/>
      <c r="I1715" s="46"/>
      <c r="J1715" s="46"/>
      <c r="K1715" s="46"/>
      <c r="L1715" s="46"/>
      <c r="M1715" s="46"/>
      <c r="N1715" s="46"/>
      <c r="O1715" s="46"/>
    </row>
    <row r="1716" spans="2:15" ht="12.75" customHeight="1">
      <c r="B1716" s="396" t="s">
        <v>209</v>
      </c>
      <c r="C1716" s="396"/>
      <c r="D1716" s="396" t="s">
        <v>210</v>
      </c>
      <c r="E1716" s="396"/>
      <c r="F1716" s="396"/>
      <c r="G1716" s="396"/>
      <c r="H1716" s="396"/>
      <c r="I1716" s="396"/>
      <c r="J1716" s="396"/>
      <c r="K1716" s="88" t="s">
        <v>211</v>
      </c>
      <c r="L1716" s="89" t="s">
        <v>212</v>
      </c>
      <c r="M1716" s="89" t="s">
        <v>213</v>
      </c>
      <c r="N1716" s="89" t="s">
        <v>214</v>
      </c>
      <c r="O1716" s="89" t="s">
        <v>215</v>
      </c>
    </row>
    <row r="1717" spans="2:15" ht="12.75" customHeight="1">
      <c r="B1717" s="46"/>
      <c r="C1717" s="46"/>
      <c r="D1717" s="391" t="s">
        <v>216</v>
      </c>
      <c r="E1717" s="391"/>
      <c r="F1717" s="391"/>
      <c r="G1717" s="391"/>
      <c r="H1717" s="391"/>
      <c r="I1717" s="391"/>
      <c r="J1717" s="391"/>
      <c r="K1717" s="46"/>
      <c r="L1717" s="46"/>
      <c r="M1717" s="46"/>
      <c r="N1717" s="46"/>
      <c r="O1717" s="46"/>
    </row>
    <row r="1718" spans="2:15" ht="12.75" customHeight="1">
      <c r="B1718" s="392" t="s">
        <v>280</v>
      </c>
      <c r="C1718" s="392"/>
      <c r="D1718" s="393" t="s">
        <v>281</v>
      </c>
      <c r="E1718" s="393"/>
      <c r="F1718" s="393"/>
      <c r="G1718" s="393"/>
      <c r="H1718" s="393"/>
      <c r="I1718" s="393"/>
      <c r="J1718" s="393"/>
      <c r="K1718" s="90" t="s">
        <v>219</v>
      </c>
      <c r="L1718" s="91">
        <v>1</v>
      </c>
      <c r="M1718" s="91">
        <v>2</v>
      </c>
      <c r="N1718" s="92">
        <v>36.39</v>
      </c>
      <c r="O1718" s="92">
        <v>72.78</v>
      </c>
    </row>
    <row r="1719" spans="2:15" ht="12.75" customHeight="1">
      <c r="B1719" s="392" t="s">
        <v>342</v>
      </c>
      <c r="C1719" s="392"/>
      <c r="D1719" s="393" t="s">
        <v>343</v>
      </c>
      <c r="E1719" s="393"/>
      <c r="F1719" s="393"/>
      <c r="G1719" s="393"/>
      <c r="H1719" s="393"/>
      <c r="I1719" s="393"/>
      <c r="J1719" s="393"/>
      <c r="K1719" s="90" t="s">
        <v>219</v>
      </c>
      <c r="L1719" s="91">
        <v>1</v>
      </c>
      <c r="M1719" s="91">
        <v>2</v>
      </c>
      <c r="N1719" s="92">
        <v>28.52</v>
      </c>
      <c r="O1719" s="92">
        <v>57.04</v>
      </c>
    </row>
    <row r="1720" spans="2:15" ht="12.75" customHeight="1">
      <c r="B1720" s="392" t="s">
        <v>220</v>
      </c>
      <c r="C1720" s="392"/>
      <c r="D1720" s="393" t="s">
        <v>221</v>
      </c>
      <c r="E1720" s="393"/>
      <c r="F1720" s="393"/>
      <c r="G1720" s="393"/>
      <c r="H1720" s="393"/>
      <c r="I1720" s="393"/>
      <c r="J1720" s="393"/>
      <c r="K1720" s="90" t="s">
        <v>219</v>
      </c>
      <c r="L1720" s="91">
        <v>1</v>
      </c>
      <c r="M1720" s="91">
        <v>2</v>
      </c>
      <c r="N1720" s="92">
        <v>20.32</v>
      </c>
      <c r="O1720" s="92">
        <v>40.64</v>
      </c>
    </row>
    <row r="1721" spans="2:15" ht="12.75" customHeight="1">
      <c r="B1721" s="46"/>
      <c r="C1721" s="46"/>
      <c r="D1721" s="46"/>
      <c r="E1721" s="46"/>
      <c r="F1721" s="46"/>
      <c r="G1721" s="46"/>
      <c r="H1721" s="46"/>
      <c r="I1721" s="46"/>
      <c r="J1721" s="46"/>
      <c r="K1721" s="46"/>
      <c r="L1721" s="46"/>
      <c r="M1721" s="46"/>
      <c r="N1721" s="46"/>
      <c r="O1721" s="93">
        <v>170.46</v>
      </c>
    </row>
    <row r="1722" spans="2:15" ht="12.75" customHeight="1">
      <c r="B1722" s="46"/>
      <c r="C1722" s="46"/>
      <c r="D1722" s="391" t="s">
        <v>222</v>
      </c>
      <c r="E1722" s="391"/>
      <c r="F1722" s="391"/>
      <c r="G1722" s="391"/>
      <c r="H1722" s="391"/>
      <c r="I1722" s="391"/>
      <c r="J1722" s="391"/>
      <c r="K1722" s="46"/>
      <c r="L1722" s="46"/>
      <c r="M1722" s="46"/>
      <c r="N1722" s="46"/>
      <c r="O1722" s="46"/>
    </row>
    <row r="1723" spans="2:15" ht="12.75" customHeight="1">
      <c r="B1723" s="392" t="s">
        <v>223</v>
      </c>
      <c r="C1723" s="392"/>
      <c r="D1723" s="393" t="s">
        <v>224</v>
      </c>
      <c r="E1723" s="393"/>
      <c r="F1723" s="393"/>
      <c r="G1723" s="393"/>
      <c r="H1723" s="393"/>
      <c r="I1723" s="393"/>
      <c r="J1723" s="393"/>
      <c r="K1723" s="90" t="s">
        <v>225</v>
      </c>
      <c r="L1723" s="46"/>
      <c r="M1723" s="91">
        <v>5</v>
      </c>
      <c r="N1723" s="92">
        <v>170.46</v>
      </c>
      <c r="O1723" s="92">
        <v>8.52</v>
      </c>
    </row>
    <row r="1724" spans="2:15" ht="12.75" customHeight="1">
      <c r="B1724" s="46"/>
      <c r="C1724" s="46"/>
      <c r="D1724" s="46"/>
      <c r="E1724" s="46"/>
      <c r="F1724" s="46"/>
      <c r="G1724" s="46"/>
      <c r="H1724" s="46"/>
      <c r="I1724" s="46"/>
      <c r="J1724" s="46"/>
      <c r="K1724" s="46"/>
      <c r="L1724" s="46"/>
      <c r="M1724" s="46"/>
      <c r="N1724" s="46"/>
      <c r="O1724" s="93">
        <v>8.52</v>
      </c>
    </row>
    <row r="1725" spans="2:15" ht="12.75" customHeight="1">
      <c r="B1725" s="46"/>
      <c r="C1725" s="46"/>
      <c r="D1725" s="391" t="s">
        <v>226</v>
      </c>
      <c r="E1725" s="391"/>
      <c r="F1725" s="391"/>
      <c r="G1725" s="391"/>
      <c r="H1725" s="391"/>
      <c r="I1725" s="391"/>
      <c r="J1725" s="391"/>
      <c r="K1725" s="46"/>
      <c r="L1725" s="46"/>
      <c r="M1725" s="46"/>
      <c r="N1725" s="46"/>
      <c r="O1725" s="46"/>
    </row>
    <row r="1726" spans="2:15" ht="12.75" customHeight="1">
      <c r="B1726" s="392" t="s">
        <v>836</v>
      </c>
      <c r="C1726" s="392"/>
      <c r="D1726" s="394" t="s">
        <v>835</v>
      </c>
      <c r="E1726" s="394"/>
      <c r="F1726" s="394"/>
      <c r="G1726" s="394"/>
      <c r="H1726" s="394"/>
      <c r="I1726" s="394"/>
      <c r="J1726" s="394"/>
      <c r="K1726" s="90" t="s">
        <v>11</v>
      </c>
      <c r="L1726" s="46"/>
      <c r="M1726" s="91">
        <v>1</v>
      </c>
      <c r="N1726" s="92">
        <v>4767.51</v>
      </c>
      <c r="O1726" s="92">
        <v>4767.51</v>
      </c>
    </row>
    <row r="1727" spans="2:15" ht="12.75" customHeight="1">
      <c r="B1727" s="46"/>
      <c r="C1727" s="46"/>
      <c r="D1727" s="394"/>
      <c r="E1727" s="394"/>
      <c r="F1727" s="394"/>
      <c r="G1727" s="394"/>
      <c r="H1727" s="394"/>
      <c r="I1727" s="394"/>
      <c r="J1727" s="394"/>
      <c r="K1727" s="46"/>
      <c r="L1727" s="46"/>
      <c r="M1727" s="46"/>
      <c r="N1727" s="46"/>
      <c r="O1727" s="46"/>
    </row>
    <row r="1728" spans="2:15" ht="12.75" customHeight="1">
      <c r="B1728" s="46"/>
      <c r="C1728" s="46"/>
      <c r="D1728" s="46"/>
      <c r="E1728" s="46"/>
      <c r="F1728" s="46"/>
      <c r="G1728" s="46"/>
      <c r="H1728" s="46"/>
      <c r="I1728" s="46"/>
      <c r="J1728" s="46"/>
      <c r="K1728" s="46"/>
      <c r="L1728" s="46"/>
      <c r="M1728" s="46"/>
      <c r="N1728" s="46"/>
      <c r="O1728" s="93">
        <v>4767.51</v>
      </c>
    </row>
    <row r="1729" spans="2:15" ht="12.75" customHeight="1">
      <c r="B1729" s="46"/>
      <c r="C1729" s="46"/>
      <c r="D1729" s="391" t="s">
        <v>300</v>
      </c>
      <c r="E1729" s="391"/>
      <c r="F1729" s="391"/>
      <c r="G1729" s="391"/>
      <c r="H1729" s="391"/>
      <c r="I1729" s="391"/>
      <c r="J1729" s="391"/>
      <c r="K1729" s="46"/>
      <c r="L1729" s="46"/>
      <c r="M1729" s="46"/>
      <c r="N1729" s="46"/>
      <c r="O1729" s="46"/>
    </row>
    <row r="1730" spans="2:15" ht="12.75" customHeight="1">
      <c r="B1730" s="392" t="s">
        <v>837</v>
      </c>
      <c r="C1730" s="392"/>
      <c r="D1730" s="393" t="s">
        <v>838</v>
      </c>
      <c r="E1730" s="393"/>
      <c r="F1730" s="393"/>
      <c r="G1730" s="393"/>
      <c r="H1730" s="393"/>
      <c r="I1730" s="393"/>
      <c r="J1730" s="393"/>
      <c r="K1730" s="90" t="s">
        <v>22</v>
      </c>
      <c r="L1730" s="46"/>
      <c r="M1730" s="91">
        <v>0.184</v>
      </c>
      <c r="N1730" s="92">
        <v>92.44</v>
      </c>
      <c r="O1730" s="92">
        <v>17.010000000000002</v>
      </c>
    </row>
    <row r="1731" spans="2:15" ht="12.75" customHeight="1">
      <c r="B1731" s="392" t="s">
        <v>839</v>
      </c>
      <c r="C1731" s="392"/>
      <c r="D1731" s="393" t="s">
        <v>840</v>
      </c>
      <c r="E1731" s="393"/>
      <c r="F1731" s="393"/>
      <c r="G1731" s="393"/>
      <c r="H1731" s="393"/>
      <c r="I1731" s="393"/>
      <c r="J1731" s="393"/>
      <c r="K1731" s="90" t="s">
        <v>39</v>
      </c>
      <c r="L1731" s="46"/>
      <c r="M1731" s="91">
        <v>1.84</v>
      </c>
      <c r="N1731" s="92">
        <v>8.5400000000000009</v>
      </c>
      <c r="O1731" s="92">
        <v>15.71</v>
      </c>
    </row>
    <row r="1732" spans="2:15" ht="12.75" customHeight="1">
      <c r="B1732" s="392" t="s">
        <v>358</v>
      </c>
      <c r="C1732" s="392"/>
      <c r="D1732" s="393" t="s">
        <v>359</v>
      </c>
      <c r="E1732" s="393"/>
      <c r="F1732" s="393"/>
      <c r="G1732" s="393"/>
      <c r="H1732" s="393"/>
      <c r="I1732" s="393"/>
      <c r="J1732" s="393"/>
      <c r="K1732" s="90" t="s">
        <v>22</v>
      </c>
      <c r="L1732" s="46"/>
      <c r="M1732" s="91">
        <v>0.2</v>
      </c>
      <c r="N1732" s="92">
        <v>590.41</v>
      </c>
      <c r="O1732" s="92">
        <v>118.08</v>
      </c>
    </row>
    <row r="1733" spans="2:15" ht="12.75" customHeight="1">
      <c r="B1733" s="392" t="s">
        <v>795</v>
      </c>
      <c r="C1733" s="392"/>
      <c r="D1733" s="393" t="s">
        <v>796</v>
      </c>
      <c r="E1733" s="393"/>
      <c r="F1733" s="393"/>
      <c r="G1733" s="393"/>
      <c r="H1733" s="393"/>
      <c r="I1733" s="393"/>
      <c r="J1733" s="393"/>
      <c r="K1733" s="90" t="s">
        <v>63</v>
      </c>
      <c r="L1733" s="46"/>
      <c r="M1733" s="91">
        <v>7.75</v>
      </c>
      <c r="N1733" s="92">
        <v>8.0500000000000007</v>
      </c>
      <c r="O1733" s="92">
        <v>62.39</v>
      </c>
    </row>
    <row r="1734" spans="2:15" ht="12.75" customHeight="1">
      <c r="B1734" s="46"/>
      <c r="C1734" s="46"/>
      <c r="D1734" s="46"/>
      <c r="E1734" s="46"/>
      <c r="F1734" s="46"/>
      <c r="G1734" s="46"/>
      <c r="H1734" s="46"/>
      <c r="I1734" s="46"/>
      <c r="J1734" s="46"/>
      <c r="K1734" s="46"/>
      <c r="L1734" s="46"/>
      <c r="M1734" s="46"/>
      <c r="N1734" s="46"/>
      <c r="O1734" s="93">
        <v>213.19</v>
      </c>
    </row>
    <row r="1735" spans="2:15" ht="12.75" customHeight="1">
      <c r="B1735" s="46"/>
      <c r="C1735" s="46"/>
      <c r="D1735" s="46"/>
      <c r="E1735" s="46"/>
      <c r="F1735" s="46"/>
      <c r="G1735" s="46"/>
      <c r="H1735" s="46"/>
      <c r="I1735" s="46"/>
      <c r="J1735" s="46"/>
      <c r="K1735" s="46"/>
      <c r="L1735" s="46"/>
      <c r="M1735" s="46"/>
      <c r="N1735" s="46"/>
      <c r="O1735" s="46"/>
    </row>
    <row r="1736" spans="2:15" ht="12.75" customHeight="1">
      <c r="B1736" s="394" t="s">
        <v>203</v>
      </c>
      <c r="C1736" s="394"/>
      <c r="D1736" s="396" t="s">
        <v>841</v>
      </c>
      <c r="E1736" s="396"/>
      <c r="F1736" s="396"/>
      <c r="G1736" s="395" t="s">
        <v>842</v>
      </c>
      <c r="H1736" s="395"/>
      <c r="I1736" s="395"/>
      <c r="J1736" s="395"/>
      <c r="K1736" s="395"/>
      <c r="L1736" s="395"/>
      <c r="M1736" s="395"/>
      <c r="N1736" s="395"/>
      <c r="O1736" s="395"/>
    </row>
    <row r="1737" spans="2:15" ht="12.75" customHeight="1">
      <c r="B1737" s="392" t="s">
        <v>204</v>
      </c>
      <c r="C1737" s="392"/>
      <c r="D1737" s="396" t="s">
        <v>205</v>
      </c>
      <c r="E1737" s="396"/>
      <c r="F1737" s="85" t="s">
        <v>206</v>
      </c>
      <c r="G1737" s="86">
        <v>1</v>
      </c>
      <c r="H1737" s="85" t="s">
        <v>207</v>
      </c>
      <c r="I1737" s="397">
        <v>1</v>
      </c>
      <c r="J1737" s="397"/>
      <c r="K1737" s="398" t="s">
        <v>208</v>
      </c>
      <c r="L1737" s="398"/>
      <c r="M1737" s="398"/>
      <c r="N1737" s="398"/>
      <c r="O1737" s="87">
        <v>16085.35</v>
      </c>
    </row>
    <row r="1738" spans="2:15" ht="12.75" customHeight="1">
      <c r="B1738" s="46"/>
      <c r="C1738" s="46"/>
      <c r="D1738" s="46"/>
      <c r="E1738" s="46"/>
      <c r="F1738" s="46"/>
      <c r="G1738" s="46"/>
      <c r="H1738" s="46"/>
      <c r="I1738" s="46"/>
      <c r="J1738" s="46"/>
      <c r="K1738" s="46"/>
      <c r="L1738" s="46"/>
      <c r="M1738" s="46"/>
      <c r="N1738" s="46"/>
      <c r="O1738" s="46"/>
    </row>
    <row r="1739" spans="2:15" ht="12.75" customHeight="1">
      <c r="B1739" s="396" t="s">
        <v>209</v>
      </c>
      <c r="C1739" s="396"/>
      <c r="D1739" s="396" t="s">
        <v>210</v>
      </c>
      <c r="E1739" s="396"/>
      <c r="F1739" s="396"/>
      <c r="G1739" s="396"/>
      <c r="H1739" s="396"/>
      <c r="I1739" s="396"/>
      <c r="J1739" s="396"/>
      <c r="K1739" s="88" t="s">
        <v>211</v>
      </c>
      <c r="L1739" s="89" t="s">
        <v>212</v>
      </c>
      <c r="M1739" s="89" t="s">
        <v>213</v>
      </c>
      <c r="N1739" s="89" t="s">
        <v>214</v>
      </c>
      <c r="O1739" s="89" t="s">
        <v>215</v>
      </c>
    </row>
    <row r="1740" spans="2:15" ht="12.75" customHeight="1">
      <c r="B1740" s="46"/>
      <c r="C1740" s="46"/>
      <c r="D1740" s="391" t="s">
        <v>216</v>
      </c>
      <c r="E1740" s="391"/>
      <c r="F1740" s="391"/>
      <c r="G1740" s="391"/>
      <c r="H1740" s="391"/>
      <c r="I1740" s="391"/>
      <c r="J1740" s="391"/>
      <c r="K1740" s="46"/>
      <c r="L1740" s="46"/>
      <c r="M1740" s="46"/>
      <c r="N1740" s="46"/>
      <c r="O1740" s="46"/>
    </row>
    <row r="1741" spans="2:15" ht="12.75" customHeight="1">
      <c r="B1741" s="392" t="s">
        <v>280</v>
      </c>
      <c r="C1741" s="392"/>
      <c r="D1741" s="393" t="s">
        <v>281</v>
      </c>
      <c r="E1741" s="393"/>
      <c r="F1741" s="393"/>
      <c r="G1741" s="393"/>
      <c r="H1741" s="393"/>
      <c r="I1741" s="393"/>
      <c r="J1741" s="393"/>
      <c r="K1741" s="90" t="s">
        <v>219</v>
      </c>
      <c r="L1741" s="91">
        <v>1</v>
      </c>
      <c r="M1741" s="91">
        <v>8</v>
      </c>
      <c r="N1741" s="92">
        <v>36.39</v>
      </c>
      <c r="O1741" s="92">
        <v>291.12</v>
      </c>
    </row>
    <row r="1742" spans="2:15" ht="12.75" customHeight="1">
      <c r="B1742" s="392" t="s">
        <v>342</v>
      </c>
      <c r="C1742" s="392"/>
      <c r="D1742" s="393" t="s">
        <v>343</v>
      </c>
      <c r="E1742" s="393"/>
      <c r="F1742" s="393"/>
      <c r="G1742" s="393"/>
      <c r="H1742" s="393"/>
      <c r="I1742" s="393"/>
      <c r="J1742" s="393"/>
      <c r="K1742" s="90" t="s">
        <v>219</v>
      </c>
      <c r="L1742" s="91">
        <v>1</v>
      </c>
      <c r="M1742" s="91">
        <v>8</v>
      </c>
      <c r="N1742" s="92">
        <v>28.52</v>
      </c>
      <c r="O1742" s="92">
        <v>228.16</v>
      </c>
    </row>
    <row r="1743" spans="2:15" ht="12.75" customHeight="1">
      <c r="B1743" s="392" t="s">
        <v>220</v>
      </c>
      <c r="C1743" s="392"/>
      <c r="D1743" s="393" t="s">
        <v>221</v>
      </c>
      <c r="E1743" s="393"/>
      <c r="F1743" s="393"/>
      <c r="G1743" s="393"/>
      <c r="H1743" s="393"/>
      <c r="I1743" s="393"/>
      <c r="J1743" s="393"/>
      <c r="K1743" s="90" t="s">
        <v>219</v>
      </c>
      <c r="L1743" s="91">
        <v>1</v>
      </c>
      <c r="M1743" s="91">
        <v>8</v>
      </c>
      <c r="N1743" s="92">
        <v>20.32</v>
      </c>
      <c r="O1743" s="92">
        <v>162.56</v>
      </c>
    </row>
    <row r="1744" spans="2:15" ht="12.75" customHeight="1">
      <c r="B1744" s="46"/>
      <c r="C1744" s="46"/>
      <c r="D1744" s="46"/>
      <c r="E1744" s="46"/>
      <c r="F1744" s="46"/>
      <c r="G1744" s="46"/>
      <c r="H1744" s="46"/>
      <c r="I1744" s="46"/>
      <c r="J1744" s="46"/>
      <c r="K1744" s="46"/>
      <c r="L1744" s="46"/>
      <c r="M1744" s="46"/>
      <c r="N1744" s="46"/>
      <c r="O1744" s="93">
        <v>681.84</v>
      </c>
    </row>
    <row r="1745" spans="2:15" ht="12.75" customHeight="1">
      <c r="B1745" s="46"/>
      <c r="C1745" s="46"/>
      <c r="D1745" s="391" t="s">
        <v>222</v>
      </c>
      <c r="E1745" s="391"/>
      <c r="F1745" s="391"/>
      <c r="G1745" s="391"/>
      <c r="H1745" s="391"/>
      <c r="I1745" s="391"/>
      <c r="J1745" s="391"/>
      <c r="K1745" s="46"/>
      <c r="L1745" s="46"/>
      <c r="M1745" s="46"/>
      <c r="N1745" s="46"/>
      <c r="O1745" s="46"/>
    </row>
    <row r="1746" spans="2:15" ht="12.75" customHeight="1">
      <c r="B1746" s="392" t="s">
        <v>223</v>
      </c>
      <c r="C1746" s="392"/>
      <c r="D1746" s="393" t="s">
        <v>224</v>
      </c>
      <c r="E1746" s="393"/>
      <c r="F1746" s="393"/>
      <c r="G1746" s="393"/>
      <c r="H1746" s="393"/>
      <c r="I1746" s="393"/>
      <c r="J1746" s="393"/>
      <c r="K1746" s="90" t="s">
        <v>225</v>
      </c>
      <c r="L1746" s="46"/>
      <c r="M1746" s="91">
        <v>5</v>
      </c>
      <c r="N1746" s="92">
        <v>681.84</v>
      </c>
      <c r="O1746" s="92">
        <v>34.090000000000003</v>
      </c>
    </row>
    <row r="1747" spans="2:15" ht="12.75" customHeight="1">
      <c r="B1747" s="46"/>
      <c r="C1747" s="46"/>
      <c r="D1747" s="46"/>
      <c r="E1747" s="46"/>
      <c r="F1747" s="46"/>
      <c r="G1747" s="46"/>
      <c r="H1747" s="46"/>
      <c r="I1747" s="46"/>
      <c r="J1747" s="46"/>
      <c r="K1747" s="46"/>
      <c r="L1747" s="46"/>
      <c r="M1747" s="46"/>
      <c r="N1747" s="46"/>
      <c r="O1747" s="93">
        <v>34.090000000000003</v>
      </c>
    </row>
    <row r="1748" spans="2:15" ht="12.75" customHeight="1">
      <c r="B1748" s="46"/>
      <c r="C1748" s="46"/>
      <c r="D1748" s="391" t="s">
        <v>226</v>
      </c>
      <c r="E1748" s="391"/>
      <c r="F1748" s="391"/>
      <c r="G1748" s="391"/>
      <c r="H1748" s="391"/>
      <c r="I1748" s="391"/>
      <c r="J1748" s="391"/>
      <c r="K1748" s="46"/>
      <c r="L1748" s="46"/>
      <c r="M1748" s="46"/>
      <c r="N1748" s="46"/>
      <c r="O1748" s="46"/>
    </row>
    <row r="1749" spans="2:15" ht="12.75" customHeight="1">
      <c r="B1749" s="392" t="s">
        <v>843</v>
      </c>
      <c r="C1749" s="392"/>
      <c r="D1749" s="394" t="s">
        <v>842</v>
      </c>
      <c r="E1749" s="394"/>
      <c r="F1749" s="394"/>
      <c r="G1749" s="394"/>
      <c r="H1749" s="394"/>
      <c r="I1749" s="394"/>
      <c r="J1749" s="394"/>
      <c r="K1749" s="90" t="s">
        <v>11</v>
      </c>
      <c r="L1749" s="46"/>
      <c r="M1749" s="91">
        <v>1</v>
      </c>
      <c r="N1749" s="92">
        <v>11380.84</v>
      </c>
      <c r="O1749" s="92">
        <v>11380.84</v>
      </c>
    </row>
    <row r="1750" spans="2:15" ht="12.75" customHeight="1">
      <c r="B1750" s="46"/>
      <c r="C1750" s="46"/>
      <c r="D1750" s="394"/>
      <c r="E1750" s="394"/>
      <c r="F1750" s="394"/>
      <c r="G1750" s="394"/>
      <c r="H1750" s="394"/>
      <c r="I1750" s="394"/>
      <c r="J1750" s="394"/>
      <c r="K1750" s="46"/>
      <c r="L1750" s="46"/>
      <c r="M1750" s="46"/>
      <c r="N1750" s="46"/>
      <c r="O1750" s="46"/>
    </row>
    <row r="1751" spans="2:15" ht="12.75" customHeight="1">
      <c r="B1751" s="46"/>
      <c r="C1751" s="46"/>
      <c r="D1751" s="46"/>
      <c r="E1751" s="46"/>
      <c r="F1751" s="46"/>
      <c r="G1751" s="46"/>
      <c r="H1751" s="46"/>
      <c r="I1751" s="46"/>
      <c r="J1751" s="46"/>
      <c r="K1751" s="46"/>
      <c r="L1751" s="46"/>
      <c r="M1751" s="46"/>
      <c r="N1751" s="46"/>
      <c r="O1751" s="93">
        <v>11380.84</v>
      </c>
    </row>
    <row r="1752" spans="2:15" ht="12.75" customHeight="1">
      <c r="B1752" s="46"/>
      <c r="C1752" s="46"/>
      <c r="D1752" s="391" t="s">
        <v>300</v>
      </c>
      <c r="E1752" s="391"/>
      <c r="F1752" s="391"/>
      <c r="G1752" s="391"/>
      <c r="H1752" s="391"/>
      <c r="I1752" s="391"/>
      <c r="J1752" s="391"/>
      <c r="K1752" s="46"/>
      <c r="L1752" s="46"/>
      <c r="M1752" s="46"/>
      <c r="N1752" s="46"/>
      <c r="O1752" s="46"/>
    </row>
    <row r="1753" spans="2:15" ht="12.75" customHeight="1">
      <c r="B1753" s="392" t="s">
        <v>844</v>
      </c>
      <c r="C1753" s="392"/>
      <c r="D1753" s="393" t="s">
        <v>65</v>
      </c>
      <c r="E1753" s="393"/>
      <c r="F1753" s="393"/>
      <c r="G1753" s="393"/>
      <c r="H1753" s="393"/>
      <c r="I1753" s="393"/>
      <c r="J1753" s="393"/>
      <c r="K1753" s="90" t="s">
        <v>39</v>
      </c>
      <c r="L1753" s="46"/>
      <c r="M1753" s="91">
        <v>11.5</v>
      </c>
      <c r="N1753" s="92">
        <v>126.19</v>
      </c>
      <c r="O1753" s="92">
        <v>1451.19</v>
      </c>
    </row>
    <row r="1754" spans="2:15" ht="12.75" customHeight="1">
      <c r="B1754" s="392" t="s">
        <v>837</v>
      </c>
      <c r="C1754" s="392"/>
      <c r="D1754" s="393" t="s">
        <v>838</v>
      </c>
      <c r="E1754" s="393"/>
      <c r="F1754" s="393"/>
      <c r="G1754" s="393"/>
      <c r="H1754" s="393"/>
      <c r="I1754" s="393"/>
      <c r="J1754" s="393"/>
      <c r="K1754" s="90" t="s">
        <v>22</v>
      </c>
      <c r="L1754" s="46"/>
      <c r="M1754" s="91">
        <v>0.8</v>
      </c>
      <c r="N1754" s="92">
        <v>92.44</v>
      </c>
      <c r="O1754" s="92">
        <v>73.95</v>
      </c>
    </row>
    <row r="1755" spans="2:15" ht="12.75" customHeight="1">
      <c r="B1755" s="392" t="s">
        <v>839</v>
      </c>
      <c r="C1755" s="392"/>
      <c r="D1755" s="393" t="s">
        <v>840</v>
      </c>
      <c r="E1755" s="393"/>
      <c r="F1755" s="393"/>
      <c r="G1755" s="393"/>
      <c r="H1755" s="393"/>
      <c r="I1755" s="393"/>
      <c r="J1755" s="393"/>
      <c r="K1755" s="90" t="s">
        <v>39</v>
      </c>
      <c r="L1755" s="46"/>
      <c r="M1755" s="91">
        <v>3.87</v>
      </c>
      <c r="N1755" s="92">
        <v>8.5400000000000009</v>
      </c>
      <c r="O1755" s="92">
        <v>33.049999999999997</v>
      </c>
    </row>
    <row r="1756" spans="2:15" ht="12.75" customHeight="1">
      <c r="B1756" s="392" t="s">
        <v>815</v>
      </c>
      <c r="C1756" s="392"/>
      <c r="D1756" s="393" t="s">
        <v>816</v>
      </c>
      <c r="E1756" s="393"/>
      <c r="F1756" s="393"/>
      <c r="G1756" s="393"/>
      <c r="H1756" s="393"/>
      <c r="I1756" s="393"/>
      <c r="J1756" s="393"/>
      <c r="K1756" s="90" t="s">
        <v>22</v>
      </c>
      <c r="L1756" s="46"/>
      <c r="M1756" s="91">
        <v>2.9</v>
      </c>
      <c r="N1756" s="92">
        <v>683.59</v>
      </c>
      <c r="O1756" s="92">
        <v>1982.41</v>
      </c>
    </row>
    <row r="1757" spans="2:15" ht="12.75" customHeight="1">
      <c r="B1757" s="392" t="s">
        <v>795</v>
      </c>
      <c r="C1757" s="392"/>
      <c r="D1757" s="393" t="s">
        <v>796</v>
      </c>
      <c r="E1757" s="393"/>
      <c r="F1757" s="393"/>
      <c r="G1757" s="393"/>
      <c r="H1757" s="393"/>
      <c r="I1757" s="393"/>
      <c r="J1757" s="393"/>
      <c r="K1757" s="90" t="s">
        <v>63</v>
      </c>
      <c r="L1757" s="46"/>
      <c r="M1757" s="91">
        <v>55.65</v>
      </c>
      <c r="N1757" s="92">
        <v>8.0500000000000007</v>
      </c>
      <c r="O1757" s="92">
        <v>447.98</v>
      </c>
    </row>
    <row r="1758" spans="2:15" ht="12.75" customHeight="1">
      <c r="B1758" s="46"/>
      <c r="C1758" s="46"/>
      <c r="D1758" s="46"/>
      <c r="E1758" s="46"/>
      <c r="F1758" s="46"/>
      <c r="G1758" s="46"/>
      <c r="H1758" s="46"/>
      <c r="I1758" s="46"/>
      <c r="J1758" s="46"/>
      <c r="K1758" s="46"/>
      <c r="L1758" s="46"/>
      <c r="M1758" s="46"/>
      <c r="N1758" s="46"/>
      <c r="O1758" s="93">
        <v>3988.58</v>
      </c>
    </row>
    <row r="1759" spans="2:15" ht="12.75" customHeight="1">
      <c r="B1759" s="46"/>
      <c r="C1759" s="46"/>
      <c r="D1759" s="46"/>
      <c r="E1759" s="46"/>
      <c r="F1759" s="46"/>
      <c r="G1759" s="46"/>
      <c r="H1759" s="46"/>
      <c r="I1759" s="46"/>
      <c r="J1759" s="46"/>
      <c r="K1759" s="46"/>
      <c r="L1759" s="46"/>
      <c r="M1759" s="46"/>
      <c r="N1759" s="46"/>
      <c r="O1759" s="46"/>
    </row>
    <row r="1760" spans="2:15" ht="12.75" customHeight="1">
      <c r="B1760" s="394" t="s">
        <v>203</v>
      </c>
      <c r="C1760" s="394"/>
      <c r="D1760" s="396" t="s">
        <v>845</v>
      </c>
      <c r="E1760" s="396"/>
      <c r="F1760" s="396"/>
      <c r="G1760" s="395" t="s">
        <v>846</v>
      </c>
      <c r="H1760" s="395"/>
      <c r="I1760" s="395"/>
      <c r="J1760" s="395"/>
      <c r="K1760" s="395"/>
      <c r="L1760" s="395"/>
      <c r="M1760" s="395"/>
      <c r="N1760" s="395"/>
      <c r="O1760" s="395"/>
    </row>
    <row r="1761" spans="2:15" ht="12.75" customHeight="1">
      <c r="B1761" s="392" t="s">
        <v>204</v>
      </c>
      <c r="C1761" s="392"/>
      <c r="D1761" s="396" t="s">
        <v>205</v>
      </c>
      <c r="E1761" s="396"/>
      <c r="F1761" s="85" t="s">
        <v>206</v>
      </c>
      <c r="G1761" s="86">
        <v>2</v>
      </c>
      <c r="H1761" s="85" t="s">
        <v>207</v>
      </c>
      <c r="I1761" s="397">
        <v>2</v>
      </c>
      <c r="J1761" s="397"/>
      <c r="K1761" s="398" t="s">
        <v>208</v>
      </c>
      <c r="L1761" s="398"/>
      <c r="M1761" s="398"/>
      <c r="N1761" s="398"/>
      <c r="O1761" s="87">
        <v>8372.7999999999993</v>
      </c>
    </row>
    <row r="1762" spans="2:15" ht="12.75" customHeight="1">
      <c r="B1762" s="46"/>
      <c r="C1762" s="46"/>
      <c r="D1762" s="46"/>
      <c r="E1762" s="46"/>
      <c r="F1762" s="46"/>
      <c r="G1762" s="46"/>
      <c r="H1762" s="46"/>
      <c r="I1762" s="46"/>
      <c r="J1762" s="46"/>
      <c r="K1762" s="46"/>
      <c r="L1762" s="46"/>
      <c r="M1762" s="46"/>
      <c r="N1762" s="46"/>
      <c r="O1762" s="46"/>
    </row>
    <row r="1763" spans="2:15" ht="12.75" customHeight="1">
      <c r="B1763" s="396" t="s">
        <v>209</v>
      </c>
      <c r="C1763" s="396"/>
      <c r="D1763" s="396" t="s">
        <v>210</v>
      </c>
      <c r="E1763" s="396"/>
      <c r="F1763" s="396"/>
      <c r="G1763" s="396"/>
      <c r="H1763" s="396"/>
      <c r="I1763" s="396"/>
      <c r="J1763" s="396"/>
      <c r="K1763" s="88" t="s">
        <v>211</v>
      </c>
      <c r="L1763" s="89" t="s">
        <v>212</v>
      </c>
      <c r="M1763" s="89" t="s">
        <v>213</v>
      </c>
      <c r="N1763" s="89" t="s">
        <v>214</v>
      </c>
      <c r="O1763" s="89" t="s">
        <v>215</v>
      </c>
    </row>
    <row r="1764" spans="2:15" ht="12.75" customHeight="1">
      <c r="B1764" s="46"/>
      <c r="C1764" s="46"/>
      <c r="D1764" s="391" t="s">
        <v>216</v>
      </c>
      <c r="E1764" s="391"/>
      <c r="F1764" s="391"/>
      <c r="G1764" s="391"/>
      <c r="H1764" s="391"/>
      <c r="I1764" s="391"/>
      <c r="J1764" s="391"/>
      <c r="K1764" s="46"/>
      <c r="L1764" s="46"/>
      <c r="M1764" s="46"/>
      <c r="N1764" s="46"/>
      <c r="O1764" s="46"/>
    </row>
    <row r="1765" spans="2:15" ht="12.75" customHeight="1">
      <c r="B1765" s="392" t="s">
        <v>280</v>
      </c>
      <c r="C1765" s="392"/>
      <c r="D1765" s="393" t="s">
        <v>281</v>
      </c>
      <c r="E1765" s="393"/>
      <c r="F1765" s="393"/>
      <c r="G1765" s="393"/>
      <c r="H1765" s="393"/>
      <c r="I1765" s="393"/>
      <c r="J1765" s="393"/>
      <c r="K1765" s="90" t="s">
        <v>219</v>
      </c>
      <c r="L1765" s="91">
        <v>1</v>
      </c>
      <c r="M1765" s="91">
        <v>4</v>
      </c>
      <c r="N1765" s="92">
        <v>36.39</v>
      </c>
      <c r="O1765" s="92">
        <v>145.56</v>
      </c>
    </row>
    <row r="1766" spans="2:15" ht="12.75" customHeight="1">
      <c r="B1766" s="392" t="s">
        <v>342</v>
      </c>
      <c r="C1766" s="392"/>
      <c r="D1766" s="393" t="s">
        <v>343</v>
      </c>
      <c r="E1766" s="393"/>
      <c r="F1766" s="393"/>
      <c r="G1766" s="393"/>
      <c r="H1766" s="393"/>
      <c r="I1766" s="393"/>
      <c r="J1766" s="393"/>
      <c r="K1766" s="90" t="s">
        <v>219</v>
      </c>
      <c r="L1766" s="91">
        <v>1</v>
      </c>
      <c r="M1766" s="91">
        <v>4</v>
      </c>
      <c r="N1766" s="92">
        <v>28.52</v>
      </c>
      <c r="O1766" s="92">
        <v>114.08</v>
      </c>
    </row>
    <row r="1767" spans="2:15" ht="12.75" customHeight="1">
      <c r="B1767" s="392" t="s">
        <v>220</v>
      </c>
      <c r="C1767" s="392"/>
      <c r="D1767" s="393" t="s">
        <v>221</v>
      </c>
      <c r="E1767" s="393"/>
      <c r="F1767" s="393"/>
      <c r="G1767" s="393"/>
      <c r="H1767" s="393"/>
      <c r="I1767" s="393"/>
      <c r="J1767" s="393"/>
      <c r="K1767" s="90" t="s">
        <v>219</v>
      </c>
      <c r="L1767" s="91">
        <v>2</v>
      </c>
      <c r="M1767" s="91">
        <v>8</v>
      </c>
      <c r="N1767" s="92">
        <v>20.32</v>
      </c>
      <c r="O1767" s="92">
        <v>162.56</v>
      </c>
    </row>
    <row r="1768" spans="2:15" ht="12.75" customHeight="1">
      <c r="B1768" s="46"/>
      <c r="C1768" s="46"/>
      <c r="D1768" s="46"/>
      <c r="E1768" s="46"/>
      <c r="F1768" s="46"/>
      <c r="G1768" s="46"/>
      <c r="H1768" s="46"/>
      <c r="I1768" s="46"/>
      <c r="J1768" s="46"/>
      <c r="K1768" s="46"/>
      <c r="L1768" s="46"/>
      <c r="M1768" s="46"/>
      <c r="N1768" s="46"/>
      <c r="O1768" s="93">
        <v>422.2</v>
      </c>
    </row>
    <row r="1769" spans="2:15" ht="12.75" customHeight="1">
      <c r="B1769" s="46"/>
      <c r="C1769" s="46"/>
      <c r="D1769" s="391" t="s">
        <v>222</v>
      </c>
      <c r="E1769" s="391"/>
      <c r="F1769" s="391"/>
      <c r="G1769" s="391"/>
      <c r="H1769" s="391"/>
      <c r="I1769" s="391"/>
      <c r="J1769" s="391"/>
      <c r="K1769" s="46"/>
      <c r="L1769" s="46"/>
      <c r="M1769" s="46"/>
      <c r="N1769" s="46"/>
      <c r="O1769" s="46"/>
    </row>
    <row r="1770" spans="2:15" ht="12.75" customHeight="1">
      <c r="B1770" s="392" t="s">
        <v>223</v>
      </c>
      <c r="C1770" s="392"/>
      <c r="D1770" s="393" t="s">
        <v>224</v>
      </c>
      <c r="E1770" s="393"/>
      <c r="F1770" s="393"/>
      <c r="G1770" s="393"/>
      <c r="H1770" s="393"/>
      <c r="I1770" s="393"/>
      <c r="J1770" s="393"/>
      <c r="K1770" s="90" t="s">
        <v>225</v>
      </c>
      <c r="L1770" s="46"/>
      <c r="M1770" s="91">
        <v>5</v>
      </c>
      <c r="N1770" s="92">
        <v>422.2</v>
      </c>
      <c r="O1770" s="92">
        <v>21.11</v>
      </c>
    </row>
    <row r="1771" spans="2:15" ht="12.75" customHeight="1">
      <c r="B1771" s="46"/>
      <c r="C1771" s="46"/>
      <c r="D1771" s="46"/>
      <c r="E1771" s="46"/>
      <c r="F1771" s="46"/>
      <c r="G1771" s="46"/>
      <c r="H1771" s="46"/>
      <c r="I1771" s="46"/>
      <c r="J1771" s="46"/>
      <c r="K1771" s="46"/>
      <c r="L1771" s="46"/>
      <c r="M1771" s="46"/>
      <c r="N1771" s="46"/>
      <c r="O1771" s="93">
        <v>21.11</v>
      </c>
    </row>
    <row r="1772" spans="2:15" ht="12.75" customHeight="1">
      <c r="B1772" s="46"/>
      <c r="C1772" s="46"/>
      <c r="D1772" s="391" t="s">
        <v>226</v>
      </c>
      <c r="E1772" s="391"/>
      <c r="F1772" s="391"/>
      <c r="G1772" s="391"/>
      <c r="H1772" s="391"/>
      <c r="I1772" s="391"/>
      <c r="J1772" s="391"/>
      <c r="K1772" s="46"/>
      <c r="L1772" s="46"/>
      <c r="M1772" s="46"/>
      <c r="N1772" s="46"/>
      <c r="O1772" s="46"/>
    </row>
    <row r="1773" spans="2:15" ht="12.75" customHeight="1">
      <c r="B1773" s="392" t="s">
        <v>847</v>
      </c>
      <c r="C1773" s="392"/>
      <c r="D1773" s="394" t="s">
        <v>846</v>
      </c>
      <c r="E1773" s="394"/>
      <c r="F1773" s="394"/>
      <c r="G1773" s="394"/>
      <c r="H1773" s="394"/>
      <c r="I1773" s="394"/>
      <c r="J1773" s="394"/>
      <c r="K1773" s="90" t="s">
        <v>11</v>
      </c>
      <c r="L1773" s="46"/>
      <c r="M1773" s="91">
        <v>1</v>
      </c>
      <c r="N1773" s="92">
        <v>7744</v>
      </c>
      <c r="O1773" s="92">
        <v>7744</v>
      </c>
    </row>
    <row r="1774" spans="2:15" ht="12.75" customHeight="1">
      <c r="B1774" s="46"/>
      <c r="C1774" s="46"/>
      <c r="D1774" s="394"/>
      <c r="E1774" s="394"/>
      <c r="F1774" s="394"/>
      <c r="G1774" s="394"/>
      <c r="H1774" s="394"/>
      <c r="I1774" s="394"/>
      <c r="J1774" s="394"/>
      <c r="K1774" s="46"/>
      <c r="L1774" s="46"/>
      <c r="M1774" s="46"/>
      <c r="N1774" s="46"/>
      <c r="O1774" s="46"/>
    </row>
    <row r="1775" spans="2:15" ht="12.75" customHeight="1">
      <c r="B1775" s="46"/>
      <c r="C1775" s="46"/>
      <c r="D1775" s="46"/>
      <c r="E1775" s="46"/>
      <c r="F1775" s="46"/>
      <c r="G1775" s="46"/>
      <c r="H1775" s="46"/>
      <c r="I1775" s="46"/>
      <c r="J1775" s="46"/>
      <c r="K1775" s="46"/>
      <c r="L1775" s="46"/>
      <c r="M1775" s="46"/>
      <c r="N1775" s="46"/>
      <c r="O1775" s="93">
        <v>7744</v>
      </c>
    </row>
    <row r="1776" spans="2:15" ht="12.75" customHeight="1">
      <c r="B1776" s="46"/>
      <c r="C1776" s="46"/>
      <c r="D1776" s="391" t="s">
        <v>300</v>
      </c>
      <c r="E1776" s="391"/>
      <c r="F1776" s="391"/>
      <c r="G1776" s="391"/>
      <c r="H1776" s="391"/>
      <c r="I1776" s="391"/>
      <c r="J1776" s="391"/>
      <c r="K1776" s="46"/>
      <c r="L1776" s="46"/>
      <c r="M1776" s="46"/>
      <c r="N1776" s="46"/>
      <c r="O1776" s="46"/>
    </row>
    <row r="1777" spans="2:15" ht="12.75" customHeight="1">
      <c r="B1777" s="392" t="s">
        <v>837</v>
      </c>
      <c r="C1777" s="392"/>
      <c r="D1777" s="393" t="s">
        <v>838</v>
      </c>
      <c r="E1777" s="393"/>
      <c r="F1777" s="393"/>
      <c r="G1777" s="393"/>
      <c r="H1777" s="393"/>
      <c r="I1777" s="393"/>
      <c r="J1777" s="393"/>
      <c r="K1777" s="90" t="s">
        <v>22</v>
      </c>
      <c r="L1777" s="46"/>
      <c r="M1777" s="91">
        <v>0.33</v>
      </c>
      <c r="N1777" s="92">
        <v>92.44</v>
      </c>
      <c r="O1777" s="92">
        <v>30.51</v>
      </c>
    </row>
    <row r="1778" spans="2:15" ht="12.75" customHeight="1">
      <c r="B1778" s="392" t="s">
        <v>358</v>
      </c>
      <c r="C1778" s="392"/>
      <c r="D1778" s="393" t="s">
        <v>359</v>
      </c>
      <c r="E1778" s="393"/>
      <c r="F1778" s="393"/>
      <c r="G1778" s="393"/>
      <c r="H1778" s="393"/>
      <c r="I1778" s="393"/>
      <c r="J1778" s="393"/>
      <c r="K1778" s="90" t="s">
        <v>22</v>
      </c>
      <c r="L1778" s="46"/>
      <c r="M1778" s="91">
        <v>0.26250000000000001</v>
      </c>
      <c r="N1778" s="92">
        <v>590.41</v>
      </c>
      <c r="O1778" s="92">
        <v>154.97999999999999</v>
      </c>
    </row>
    <row r="1779" spans="2:15" ht="12.75" customHeight="1">
      <c r="B1779" s="46"/>
      <c r="C1779" s="46"/>
      <c r="D1779" s="46"/>
      <c r="E1779" s="46"/>
      <c r="F1779" s="46"/>
      <c r="G1779" s="46"/>
      <c r="H1779" s="46"/>
      <c r="I1779" s="46"/>
      <c r="J1779" s="46"/>
      <c r="K1779" s="46"/>
      <c r="L1779" s="46"/>
      <c r="M1779" s="46"/>
      <c r="N1779" s="46"/>
      <c r="O1779" s="93">
        <v>185.49</v>
      </c>
    </row>
    <row r="1780" spans="2:15" ht="12.75" customHeight="1">
      <c r="B1780" s="46"/>
      <c r="C1780" s="46"/>
      <c r="D1780" s="46"/>
      <c r="E1780" s="46"/>
      <c r="F1780" s="46"/>
      <c r="G1780" s="46"/>
      <c r="H1780" s="46"/>
      <c r="I1780" s="46"/>
      <c r="J1780" s="46"/>
      <c r="K1780" s="46"/>
      <c r="L1780" s="46"/>
      <c r="M1780" s="46"/>
      <c r="N1780" s="46"/>
      <c r="O1780" s="46"/>
    </row>
    <row r="1781" spans="2:15" ht="12.75" customHeight="1">
      <c r="B1781" s="394" t="s">
        <v>203</v>
      </c>
      <c r="C1781" s="394"/>
      <c r="D1781" s="396" t="s">
        <v>848</v>
      </c>
      <c r="E1781" s="396"/>
      <c r="F1781" s="396"/>
      <c r="G1781" s="395" t="s">
        <v>849</v>
      </c>
      <c r="H1781" s="395"/>
      <c r="I1781" s="395"/>
      <c r="J1781" s="395"/>
      <c r="K1781" s="395"/>
      <c r="L1781" s="395"/>
      <c r="M1781" s="395"/>
      <c r="N1781" s="395"/>
      <c r="O1781" s="395"/>
    </row>
    <row r="1782" spans="2:15" ht="12.75" customHeight="1">
      <c r="B1782" s="392" t="s">
        <v>204</v>
      </c>
      <c r="C1782" s="392"/>
      <c r="D1782" s="396" t="s">
        <v>205</v>
      </c>
      <c r="E1782" s="396"/>
      <c r="F1782" s="85" t="s">
        <v>206</v>
      </c>
      <c r="G1782" s="86">
        <v>2</v>
      </c>
      <c r="H1782" s="85" t="s">
        <v>207</v>
      </c>
      <c r="I1782" s="397">
        <v>2</v>
      </c>
      <c r="J1782" s="397"/>
      <c r="K1782" s="398" t="s">
        <v>208</v>
      </c>
      <c r="L1782" s="398"/>
      <c r="M1782" s="398"/>
      <c r="N1782" s="398"/>
      <c r="O1782" s="87">
        <v>8718.61</v>
      </c>
    </row>
    <row r="1783" spans="2:15" ht="12.75" customHeight="1">
      <c r="B1783" s="46"/>
      <c r="C1783" s="46"/>
      <c r="D1783" s="46"/>
      <c r="E1783" s="46"/>
      <c r="F1783" s="46"/>
      <c r="G1783" s="46"/>
      <c r="H1783" s="46"/>
      <c r="I1783" s="46"/>
      <c r="J1783" s="46"/>
      <c r="K1783" s="46"/>
      <c r="L1783" s="46"/>
      <c r="M1783" s="46"/>
      <c r="N1783" s="46"/>
      <c r="O1783" s="46"/>
    </row>
    <row r="1784" spans="2:15" ht="12.75" customHeight="1">
      <c r="B1784" s="396" t="s">
        <v>209</v>
      </c>
      <c r="C1784" s="396"/>
      <c r="D1784" s="396" t="s">
        <v>210</v>
      </c>
      <c r="E1784" s="396"/>
      <c r="F1784" s="396"/>
      <c r="G1784" s="396"/>
      <c r="H1784" s="396"/>
      <c r="I1784" s="396"/>
      <c r="J1784" s="396"/>
      <c r="K1784" s="88" t="s">
        <v>211</v>
      </c>
      <c r="L1784" s="89" t="s">
        <v>212</v>
      </c>
      <c r="M1784" s="89" t="s">
        <v>213</v>
      </c>
      <c r="N1784" s="89" t="s">
        <v>214</v>
      </c>
      <c r="O1784" s="89" t="s">
        <v>215</v>
      </c>
    </row>
    <row r="1785" spans="2:15" ht="12.75" customHeight="1">
      <c r="B1785" s="46"/>
      <c r="C1785" s="46"/>
      <c r="D1785" s="391" t="s">
        <v>216</v>
      </c>
      <c r="E1785" s="391"/>
      <c r="F1785" s="391"/>
      <c r="G1785" s="391"/>
      <c r="H1785" s="391"/>
      <c r="I1785" s="391"/>
      <c r="J1785" s="391"/>
      <c r="K1785" s="46"/>
      <c r="L1785" s="46"/>
      <c r="M1785" s="46"/>
      <c r="N1785" s="46"/>
      <c r="O1785" s="46"/>
    </row>
    <row r="1786" spans="2:15" ht="12.75" customHeight="1">
      <c r="B1786" s="392" t="s">
        <v>280</v>
      </c>
      <c r="C1786" s="392"/>
      <c r="D1786" s="393" t="s">
        <v>281</v>
      </c>
      <c r="E1786" s="393"/>
      <c r="F1786" s="393"/>
      <c r="G1786" s="393"/>
      <c r="H1786" s="393"/>
      <c r="I1786" s="393"/>
      <c r="J1786" s="393"/>
      <c r="K1786" s="90" t="s">
        <v>219</v>
      </c>
      <c r="L1786" s="91">
        <v>1</v>
      </c>
      <c r="M1786" s="91">
        <v>4</v>
      </c>
      <c r="N1786" s="92">
        <v>36.39</v>
      </c>
      <c r="O1786" s="92">
        <v>145.56</v>
      </c>
    </row>
    <row r="1787" spans="2:15" ht="12.75" customHeight="1">
      <c r="B1787" s="392" t="s">
        <v>342</v>
      </c>
      <c r="C1787" s="392"/>
      <c r="D1787" s="393" t="s">
        <v>343</v>
      </c>
      <c r="E1787" s="393"/>
      <c r="F1787" s="393"/>
      <c r="G1787" s="393"/>
      <c r="H1787" s="393"/>
      <c r="I1787" s="393"/>
      <c r="J1787" s="393"/>
      <c r="K1787" s="90" t="s">
        <v>219</v>
      </c>
      <c r="L1787" s="91">
        <v>1</v>
      </c>
      <c r="M1787" s="91">
        <v>4</v>
      </c>
      <c r="N1787" s="92">
        <v>28.52</v>
      </c>
      <c r="O1787" s="92">
        <v>114.08</v>
      </c>
    </row>
    <row r="1788" spans="2:15" ht="12.75" customHeight="1">
      <c r="B1788" s="392" t="s">
        <v>220</v>
      </c>
      <c r="C1788" s="392"/>
      <c r="D1788" s="393" t="s">
        <v>221</v>
      </c>
      <c r="E1788" s="393"/>
      <c r="F1788" s="393"/>
      <c r="G1788" s="393"/>
      <c r="H1788" s="393"/>
      <c r="I1788" s="393"/>
      <c r="J1788" s="393"/>
      <c r="K1788" s="90" t="s">
        <v>219</v>
      </c>
      <c r="L1788" s="91">
        <v>2</v>
      </c>
      <c r="M1788" s="91">
        <v>8</v>
      </c>
      <c r="N1788" s="92">
        <v>20.32</v>
      </c>
      <c r="O1788" s="92">
        <v>162.56</v>
      </c>
    </row>
    <row r="1789" spans="2:15" ht="12.75" customHeight="1">
      <c r="B1789" s="46"/>
      <c r="C1789" s="46"/>
      <c r="D1789" s="46"/>
      <c r="E1789" s="46"/>
      <c r="F1789" s="46"/>
      <c r="G1789" s="46"/>
      <c r="H1789" s="46"/>
      <c r="I1789" s="46"/>
      <c r="J1789" s="46"/>
      <c r="K1789" s="46"/>
      <c r="L1789" s="46"/>
      <c r="M1789" s="46"/>
      <c r="N1789" s="46"/>
      <c r="O1789" s="93">
        <v>422.2</v>
      </c>
    </row>
    <row r="1790" spans="2:15" ht="12.75" customHeight="1">
      <c r="B1790" s="46"/>
      <c r="C1790" s="46"/>
      <c r="D1790" s="391" t="s">
        <v>222</v>
      </c>
      <c r="E1790" s="391"/>
      <c r="F1790" s="391"/>
      <c r="G1790" s="391"/>
      <c r="H1790" s="391"/>
      <c r="I1790" s="391"/>
      <c r="J1790" s="391"/>
      <c r="K1790" s="46"/>
      <c r="L1790" s="46"/>
      <c r="M1790" s="46"/>
      <c r="N1790" s="46"/>
      <c r="O1790" s="46"/>
    </row>
    <row r="1791" spans="2:15" ht="12.75" customHeight="1">
      <c r="B1791" s="392" t="s">
        <v>223</v>
      </c>
      <c r="C1791" s="392"/>
      <c r="D1791" s="393" t="s">
        <v>224</v>
      </c>
      <c r="E1791" s="393"/>
      <c r="F1791" s="393"/>
      <c r="G1791" s="393"/>
      <c r="H1791" s="393"/>
      <c r="I1791" s="393"/>
      <c r="J1791" s="393"/>
      <c r="K1791" s="90" t="s">
        <v>225</v>
      </c>
      <c r="L1791" s="46"/>
      <c r="M1791" s="91">
        <v>5</v>
      </c>
      <c r="N1791" s="92">
        <v>422.2</v>
      </c>
      <c r="O1791" s="92">
        <v>21.11</v>
      </c>
    </row>
    <row r="1792" spans="2:15" ht="12.75" customHeight="1">
      <c r="B1792" s="46"/>
      <c r="C1792" s="46"/>
      <c r="D1792" s="46"/>
      <c r="E1792" s="46"/>
      <c r="F1792" s="46"/>
      <c r="G1792" s="46"/>
      <c r="H1792" s="46"/>
      <c r="I1792" s="46"/>
      <c r="J1792" s="46"/>
      <c r="K1792" s="46"/>
      <c r="L1792" s="46"/>
      <c r="M1792" s="46"/>
      <c r="N1792" s="46"/>
      <c r="O1792" s="93">
        <v>21.11</v>
      </c>
    </row>
    <row r="1793" spans="2:15" ht="12.75" customHeight="1">
      <c r="B1793" s="46"/>
      <c r="C1793" s="46"/>
      <c r="D1793" s="391" t="s">
        <v>226</v>
      </c>
      <c r="E1793" s="391"/>
      <c r="F1793" s="391"/>
      <c r="G1793" s="391"/>
      <c r="H1793" s="391"/>
      <c r="I1793" s="391"/>
      <c r="J1793" s="391"/>
      <c r="K1793" s="46"/>
      <c r="L1793" s="46"/>
      <c r="M1793" s="46"/>
      <c r="N1793" s="46"/>
      <c r="O1793" s="46"/>
    </row>
    <row r="1794" spans="2:15" ht="12.75" customHeight="1">
      <c r="B1794" s="392" t="s">
        <v>850</v>
      </c>
      <c r="C1794" s="392"/>
      <c r="D1794" s="394" t="s">
        <v>849</v>
      </c>
      <c r="E1794" s="394"/>
      <c r="F1794" s="394"/>
      <c r="G1794" s="394"/>
      <c r="H1794" s="394"/>
      <c r="I1794" s="394"/>
      <c r="J1794" s="394"/>
      <c r="K1794" s="90" t="s">
        <v>11</v>
      </c>
      <c r="L1794" s="46"/>
      <c r="M1794" s="91">
        <v>1</v>
      </c>
      <c r="N1794" s="92">
        <v>7920</v>
      </c>
      <c r="O1794" s="92">
        <v>7920</v>
      </c>
    </row>
    <row r="1795" spans="2:15" ht="12.75" customHeight="1">
      <c r="B1795" s="46"/>
      <c r="C1795" s="46"/>
      <c r="D1795" s="394"/>
      <c r="E1795" s="394"/>
      <c r="F1795" s="394"/>
      <c r="G1795" s="394"/>
      <c r="H1795" s="394"/>
      <c r="I1795" s="394"/>
      <c r="J1795" s="394"/>
      <c r="K1795" s="46"/>
      <c r="L1795" s="46"/>
      <c r="M1795" s="46"/>
      <c r="N1795" s="46"/>
      <c r="O1795" s="46"/>
    </row>
    <row r="1796" spans="2:15" ht="12.75" customHeight="1">
      <c r="B1796" s="46"/>
      <c r="C1796" s="46"/>
      <c r="D1796" s="46"/>
      <c r="E1796" s="46"/>
      <c r="F1796" s="46"/>
      <c r="G1796" s="46"/>
      <c r="H1796" s="46"/>
      <c r="I1796" s="46"/>
      <c r="J1796" s="46"/>
      <c r="K1796" s="46"/>
      <c r="L1796" s="46"/>
      <c r="M1796" s="46"/>
      <c r="N1796" s="46"/>
      <c r="O1796" s="93">
        <v>7920</v>
      </c>
    </row>
    <row r="1797" spans="2:15" ht="12.75" customHeight="1">
      <c r="B1797" s="46"/>
      <c r="C1797" s="46"/>
      <c r="D1797" s="391" t="s">
        <v>300</v>
      </c>
      <c r="E1797" s="391"/>
      <c r="F1797" s="391"/>
      <c r="G1797" s="391"/>
      <c r="H1797" s="391"/>
      <c r="I1797" s="391"/>
      <c r="J1797" s="391"/>
      <c r="K1797" s="46"/>
      <c r="L1797" s="46"/>
      <c r="M1797" s="46"/>
      <c r="N1797" s="46"/>
      <c r="O1797" s="46"/>
    </row>
    <row r="1798" spans="2:15" ht="12.75" customHeight="1">
      <c r="B1798" s="392" t="s">
        <v>837</v>
      </c>
      <c r="C1798" s="392"/>
      <c r="D1798" s="393" t="s">
        <v>838</v>
      </c>
      <c r="E1798" s="393"/>
      <c r="F1798" s="393"/>
      <c r="G1798" s="393"/>
      <c r="H1798" s="393"/>
      <c r="I1798" s="393"/>
      <c r="J1798" s="393"/>
      <c r="K1798" s="90" t="s">
        <v>22</v>
      </c>
      <c r="L1798" s="46"/>
      <c r="M1798" s="91">
        <v>0.65</v>
      </c>
      <c r="N1798" s="92">
        <v>92.44</v>
      </c>
      <c r="O1798" s="92">
        <v>60.09</v>
      </c>
    </row>
    <row r="1799" spans="2:15" ht="12.75" customHeight="1">
      <c r="B1799" s="392" t="s">
        <v>358</v>
      </c>
      <c r="C1799" s="392"/>
      <c r="D1799" s="393" t="s">
        <v>359</v>
      </c>
      <c r="E1799" s="393"/>
      <c r="F1799" s="393"/>
      <c r="G1799" s="393"/>
      <c r="H1799" s="393"/>
      <c r="I1799" s="393"/>
      <c r="J1799" s="393"/>
      <c r="K1799" s="90" t="s">
        <v>22</v>
      </c>
      <c r="L1799" s="46"/>
      <c r="M1799" s="91">
        <v>0.5</v>
      </c>
      <c r="N1799" s="92">
        <v>590.41</v>
      </c>
      <c r="O1799" s="92">
        <v>295.20999999999998</v>
      </c>
    </row>
    <row r="1800" spans="2:15" ht="12.75" customHeight="1">
      <c r="B1800" s="46"/>
      <c r="C1800" s="46"/>
      <c r="D1800" s="46"/>
      <c r="E1800" s="46"/>
      <c r="F1800" s="46"/>
      <c r="G1800" s="46"/>
      <c r="H1800" s="46"/>
      <c r="I1800" s="46"/>
      <c r="J1800" s="46"/>
      <c r="K1800" s="46"/>
      <c r="L1800" s="46"/>
      <c r="M1800" s="46"/>
      <c r="N1800" s="46"/>
      <c r="O1800" s="93">
        <v>355.3</v>
      </c>
    </row>
    <row r="1801" spans="2:15" ht="12.75" customHeight="1">
      <c r="B1801" s="46"/>
      <c r="C1801" s="46"/>
      <c r="D1801" s="46"/>
      <c r="E1801" s="46"/>
      <c r="F1801" s="46"/>
      <c r="G1801" s="46"/>
      <c r="H1801" s="46"/>
      <c r="I1801" s="46"/>
      <c r="J1801" s="46"/>
      <c r="K1801" s="46"/>
      <c r="L1801" s="46"/>
      <c r="M1801" s="46"/>
      <c r="N1801" s="46"/>
      <c r="O1801" s="46"/>
    </row>
    <row r="1802" spans="2:15" ht="12.75" customHeight="1">
      <c r="B1802" s="394" t="s">
        <v>203</v>
      </c>
      <c r="C1802" s="394"/>
      <c r="D1802" s="396" t="s">
        <v>851</v>
      </c>
      <c r="E1802" s="396"/>
      <c r="F1802" s="396"/>
      <c r="G1802" s="395" t="s">
        <v>852</v>
      </c>
      <c r="H1802" s="395"/>
      <c r="I1802" s="395"/>
      <c r="J1802" s="395"/>
      <c r="K1802" s="395"/>
      <c r="L1802" s="395"/>
      <c r="M1802" s="395"/>
      <c r="N1802" s="395"/>
      <c r="O1802" s="395"/>
    </row>
    <row r="1803" spans="2:15" ht="12.75" customHeight="1">
      <c r="B1803" s="392" t="s">
        <v>204</v>
      </c>
      <c r="C1803" s="392"/>
      <c r="D1803" s="396" t="s">
        <v>205</v>
      </c>
      <c r="E1803" s="396"/>
      <c r="F1803" s="85" t="s">
        <v>206</v>
      </c>
      <c r="G1803" s="86">
        <v>2</v>
      </c>
      <c r="H1803" s="85" t="s">
        <v>207</v>
      </c>
      <c r="I1803" s="397">
        <v>2</v>
      </c>
      <c r="J1803" s="397"/>
      <c r="K1803" s="398" t="s">
        <v>208</v>
      </c>
      <c r="L1803" s="398"/>
      <c r="M1803" s="398"/>
      <c r="N1803" s="398"/>
      <c r="O1803" s="87">
        <v>26426.11</v>
      </c>
    </row>
    <row r="1804" spans="2:15" ht="12.75" customHeight="1">
      <c r="B1804" s="46"/>
      <c r="C1804" s="46"/>
      <c r="D1804" s="46"/>
      <c r="E1804" s="46"/>
      <c r="F1804" s="46"/>
      <c r="G1804" s="46"/>
      <c r="H1804" s="46"/>
      <c r="I1804" s="46"/>
      <c r="J1804" s="46"/>
      <c r="K1804" s="46"/>
      <c r="L1804" s="46"/>
      <c r="M1804" s="46"/>
      <c r="N1804" s="46"/>
      <c r="O1804" s="46"/>
    </row>
    <row r="1805" spans="2:15" ht="12.75" customHeight="1">
      <c r="B1805" s="396" t="s">
        <v>209</v>
      </c>
      <c r="C1805" s="396"/>
      <c r="D1805" s="396" t="s">
        <v>210</v>
      </c>
      <c r="E1805" s="396"/>
      <c r="F1805" s="396"/>
      <c r="G1805" s="396"/>
      <c r="H1805" s="396"/>
      <c r="I1805" s="396"/>
      <c r="J1805" s="396"/>
      <c r="K1805" s="88" t="s">
        <v>211</v>
      </c>
      <c r="L1805" s="89" t="s">
        <v>212</v>
      </c>
      <c r="M1805" s="89" t="s">
        <v>213</v>
      </c>
      <c r="N1805" s="89" t="s">
        <v>214</v>
      </c>
      <c r="O1805" s="89" t="s">
        <v>215</v>
      </c>
    </row>
    <row r="1806" spans="2:15" ht="12.75" customHeight="1">
      <c r="B1806" s="46"/>
      <c r="C1806" s="46"/>
      <c r="D1806" s="391" t="s">
        <v>216</v>
      </c>
      <c r="E1806" s="391"/>
      <c r="F1806" s="391"/>
      <c r="G1806" s="391"/>
      <c r="H1806" s="391"/>
      <c r="I1806" s="391"/>
      <c r="J1806" s="391"/>
      <c r="K1806" s="46"/>
      <c r="L1806" s="46"/>
      <c r="M1806" s="46"/>
      <c r="N1806" s="46"/>
      <c r="O1806" s="46"/>
    </row>
    <row r="1807" spans="2:15" ht="12.75" customHeight="1">
      <c r="B1807" s="392" t="s">
        <v>280</v>
      </c>
      <c r="C1807" s="392"/>
      <c r="D1807" s="393" t="s">
        <v>281</v>
      </c>
      <c r="E1807" s="393"/>
      <c r="F1807" s="393"/>
      <c r="G1807" s="393"/>
      <c r="H1807" s="393"/>
      <c r="I1807" s="393"/>
      <c r="J1807" s="393"/>
      <c r="K1807" s="90" t="s">
        <v>219</v>
      </c>
      <c r="L1807" s="91">
        <v>1</v>
      </c>
      <c r="M1807" s="91">
        <v>4</v>
      </c>
      <c r="N1807" s="92">
        <v>36.39</v>
      </c>
      <c r="O1807" s="92">
        <v>145.56</v>
      </c>
    </row>
    <row r="1808" spans="2:15" ht="12.75" customHeight="1">
      <c r="B1808" s="392" t="s">
        <v>342</v>
      </c>
      <c r="C1808" s="392"/>
      <c r="D1808" s="393" t="s">
        <v>343</v>
      </c>
      <c r="E1808" s="393"/>
      <c r="F1808" s="393"/>
      <c r="G1808" s="393"/>
      <c r="H1808" s="393"/>
      <c r="I1808" s="393"/>
      <c r="J1808" s="393"/>
      <c r="K1808" s="90" t="s">
        <v>219</v>
      </c>
      <c r="L1808" s="91">
        <v>1</v>
      </c>
      <c r="M1808" s="91">
        <v>4</v>
      </c>
      <c r="N1808" s="92">
        <v>28.52</v>
      </c>
      <c r="O1808" s="92">
        <v>114.08</v>
      </c>
    </row>
    <row r="1809" spans="2:15" ht="12.75" customHeight="1">
      <c r="B1809" s="392" t="s">
        <v>220</v>
      </c>
      <c r="C1809" s="392"/>
      <c r="D1809" s="393" t="s">
        <v>221</v>
      </c>
      <c r="E1809" s="393"/>
      <c r="F1809" s="393"/>
      <c r="G1809" s="393"/>
      <c r="H1809" s="393"/>
      <c r="I1809" s="393"/>
      <c r="J1809" s="393"/>
      <c r="K1809" s="90" t="s">
        <v>219</v>
      </c>
      <c r="L1809" s="91">
        <v>3</v>
      </c>
      <c r="M1809" s="91">
        <v>12</v>
      </c>
      <c r="N1809" s="92">
        <v>20.32</v>
      </c>
      <c r="O1809" s="92">
        <v>243.84</v>
      </c>
    </row>
    <row r="1810" spans="2:15" ht="12.75" customHeight="1">
      <c r="B1810" s="46"/>
      <c r="C1810" s="46"/>
      <c r="D1810" s="46"/>
      <c r="E1810" s="46"/>
      <c r="F1810" s="46"/>
      <c r="G1810" s="46"/>
      <c r="H1810" s="46"/>
      <c r="I1810" s="46"/>
      <c r="J1810" s="46"/>
      <c r="K1810" s="46"/>
      <c r="L1810" s="46"/>
      <c r="M1810" s="46"/>
      <c r="N1810" s="46"/>
      <c r="O1810" s="93">
        <v>503.48</v>
      </c>
    </row>
    <row r="1811" spans="2:15" ht="12.75" customHeight="1">
      <c r="B1811" s="46"/>
      <c r="C1811" s="46"/>
      <c r="D1811" s="391" t="s">
        <v>222</v>
      </c>
      <c r="E1811" s="391"/>
      <c r="F1811" s="391"/>
      <c r="G1811" s="391"/>
      <c r="H1811" s="391"/>
      <c r="I1811" s="391"/>
      <c r="J1811" s="391"/>
      <c r="K1811" s="46"/>
      <c r="L1811" s="46"/>
      <c r="M1811" s="46"/>
      <c r="N1811" s="46"/>
      <c r="O1811" s="46"/>
    </row>
    <row r="1812" spans="2:15" ht="12.75" customHeight="1">
      <c r="B1812" s="392" t="s">
        <v>223</v>
      </c>
      <c r="C1812" s="392"/>
      <c r="D1812" s="393" t="s">
        <v>224</v>
      </c>
      <c r="E1812" s="393"/>
      <c r="F1812" s="393"/>
      <c r="G1812" s="393"/>
      <c r="H1812" s="393"/>
      <c r="I1812" s="393"/>
      <c r="J1812" s="393"/>
      <c r="K1812" s="90" t="s">
        <v>225</v>
      </c>
      <c r="L1812" s="46"/>
      <c r="M1812" s="91">
        <v>5</v>
      </c>
      <c r="N1812" s="92">
        <v>503.48</v>
      </c>
      <c r="O1812" s="92">
        <v>25.17</v>
      </c>
    </row>
    <row r="1813" spans="2:15" ht="12.75" customHeight="1">
      <c r="B1813" s="46"/>
      <c r="C1813" s="46"/>
      <c r="D1813" s="46"/>
      <c r="E1813" s="46"/>
      <c r="F1813" s="46"/>
      <c r="G1813" s="46"/>
      <c r="H1813" s="46"/>
      <c r="I1813" s="46"/>
      <c r="J1813" s="46"/>
      <c r="K1813" s="46"/>
      <c r="L1813" s="46"/>
      <c r="M1813" s="46"/>
      <c r="N1813" s="46"/>
      <c r="O1813" s="93">
        <v>25.17</v>
      </c>
    </row>
    <row r="1814" spans="2:15" ht="12.75" customHeight="1">
      <c r="B1814" s="46"/>
      <c r="C1814" s="46"/>
      <c r="D1814" s="391" t="s">
        <v>226</v>
      </c>
      <c r="E1814" s="391"/>
      <c r="F1814" s="391"/>
      <c r="G1814" s="391"/>
      <c r="H1814" s="391"/>
      <c r="I1814" s="391"/>
      <c r="J1814" s="391"/>
      <c r="K1814" s="46"/>
      <c r="L1814" s="46"/>
      <c r="M1814" s="46"/>
      <c r="N1814" s="46"/>
      <c r="O1814" s="46"/>
    </row>
    <row r="1815" spans="2:15" ht="12.75" customHeight="1">
      <c r="B1815" s="392" t="s">
        <v>853</v>
      </c>
      <c r="C1815" s="392"/>
      <c r="D1815" s="394" t="s">
        <v>852</v>
      </c>
      <c r="E1815" s="394"/>
      <c r="F1815" s="394"/>
      <c r="G1815" s="394"/>
      <c r="H1815" s="394"/>
      <c r="I1815" s="394"/>
      <c r="J1815" s="394"/>
      <c r="K1815" s="90" t="s">
        <v>11</v>
      </c>
      <c r="L1815" s="46"/>
      <c r="M1815" s="91">
        <v>1</v>
      </c>
      <c r="N1815" s="92">
        <v>25652</v>
      </c>
      <c r="O1815" s="92">
        <v>25652</v>
      </c>
    </row>
    <row r="1816" spans="2:15" ht="12.75" customHeight="1">
      <c r="B1816" s="46"/>
      <c r="C1816" s="46"/>
      <c r="D1816" s="394"/>
      <c r="E1816" s="394"/>
      <c r="F1816" s="394"/>
      <c r="G1816" s="394"/>
      <c r="H1816" s="394"/>
      <c r="I1816" s="394"/>
      <c r="J1816" s="394"/>
      <c r="K1816" s="46"/>
      <c r="L1816" s="46"/>
      <c r="M1816" s="46"/>
      <c r="N1816" s="46"/>
      <c r="O1816" s="46"/>
    </row>
    <row r="1817" spans="2:15" ht="12.75" customHeight="1">
      <c r="B1817" s="46"/>
      <c r="C1817" s="46"/>
      <c r="D1817" s="46"/>
      <c r="E1817" s="46"/>
      <c r="F1817" s="46"/>
      <c r="G1817" s="46"/>
      <c r="H1817" s="46"/>
      <c r="I1817" s="46"/>
      <c r="J1817" s="46"/>
      <c r="K1817" s="46"/>
      <c r="L1817" s="46"/>
      <c r="M1817" s="46"/>
      <c r="N1817" s="46"/>
      <c r="O1817" s="93">
        <v>25652</v>
      </c>
    </row>
    <row r="1818" spans="2:15" ht="12.75" customHeight="1">
      <c r="B1818" s="46"/>
      <c r="C1818" s="46"/>
      <c r="D1818" s="391" t="s">
        <v>300</v>
      </c>
      <c r="E1818" s="391"/>
      <c r="F1818" s="391"/>
      <c r="G1818" s="391"/>
      <c r="H1818" s="391"/>
      <c r="I1818" s="391"/>
      <c r="J1818" s="391"/>
      <c r="K1818" s="46"/>
      <c r="L1818" s="46"/>
      <c r="M1818" s="46"/>
      <c r="N1818" s="46"/>
      <c r="O1818" s="46"/>
    </row>
    <row r="1819" spans="2:15" ht="12.75" customHeight="1">
      <c r="B1819" s="392" t="s">
        <v>837</v>
      </c>
      <c r="C1819" s="392"/>
      <c r="D1819" s="393" t="s">
        <v>838</v>
      </c>
      <c r="E1819" s="393"/>
      <c r="F1819" s="393"/>
      <c r="G1819" s="393"/>
      <c r="H1819" s="393"/>
      <c r="I1819" s="393"/>
      <c r="J1819" s="393"/>
      <c r="K1819" s="90" t="s">
        <v>22</v>
      </c>
      <c r="L1819" s="46"/>
      <c r="M1819" s="91">
        <v>0.42</v>
      </c>
      <c r="N1819" s="92">
        <v>92.44</v>
      </c>
      <c r="O1819" s="92">
        <v>38.82</v>
      </c>
    </row>
    <row r="1820" spans="2:15" ht="12.75" customHeight="1">
      <c r="B1820" s="392" t="s">
        <v>358</v>
      </c>
      <c r="C1820" s="392"/>
      <c r="D1820" s="393" t="s">
        <v>359</v>
      </c>
      <c r="E1820" s="393"/>
      <c r="F1820" s="393"/>
      <c r="G1820" s="393"/>
      <c r="H1820" s="393"/>
      <c r="I1820" s="393"/>
      <c r="J1820" s="393"/>
      <c r="K1820" s="90" t="s">
        <v>22</v>
      </c>
      <c r="L1820" s="46"/>
      <c r="M1820" s="91">
        <v>0.35000000000000003</v>
      </c>
      <c r="N1820" s="92">
        <v>590.41</v>
      </c>
      <c r="O1820" s="92">
        <v>206.64000000000001</v>
      </c>
    </row>
    <row r="1821" spans="2:15" ht="12.75" customHeight="1">
      <c r="B1821" s="46"/>
      <c r="C1821" s="46"/>
      <c r="D1821" s="46"/>
      <c r="E1821" s="46"/>
      <c r="F1821" s="46"/>
      <c r="G1821" s="46"/>
      <c r="H1821" s="46"/>
      <c r="I1821" s="46"/>
      <c r="J1821" s="46"/>
      <c r="K1821" s="46"/>
      <c r="L1821" s="46"/>
      <c r="M1821" s="46"/>
      <c r="N1821" s="46"/>
      <c r="O1821" s="93">
        <v>245.46</v>
      </c>
    </row>
    <row r="1822" spans="2:15" ht="12.75" customHeight="1">
      <c r="B1822" s="46"/>
      <c r="C1822" s="46"/>
      <c r="D1822" s="46"/>
      <c r="E1822" s="46"/>
      <c r="F1822" s="46"/>
      <c r="G1822" s="46"/>
      <c r="H1822" s="46"/>
      <c r="I1822" s="46"/>
      <c r="J1822" s="46"/>
      <c r="K1822" s="46"/>
      <c r="L1822" s="46"/>
      <c r="M1822" s="46"/>
      <c r="N1822" s="46"/>
      <c r="O1822" s="46"/>
    </row>
    <row r="1823" spans="2:15" ht="12.75" customHeight="1">
      <c r="B1823" s="394" t="s">
        <v>203</v>
      </c>
      <c r="C1823" s="394"/>
      <c r="D1823" s="396" t="s">
        <v>854</v>
      </c>
      <c r="E1823" s="396"/>
      <c r="F1823" s="396"/>
      <c r="G1823" s="395" t="s">
        <v>855</v>
      </c>
      <c r="H1823" s="395"/>
      <c r="I1823" s="395"/>
      <c r="J1823" s="395"/>
      <c r="K1823" s="395"/>
      <c r="L1823" s="395"/>
      <c r="M1823" s="395"/>
      <c r="N1823" s="395"/>
      <c r="O1823" s="395"/>
    </row>
    <row r="1824" spans="2:15" ht="12.75" customHeight="1">
      <c r="B1824" s="392" t="s">
        <v>204</v>
      </c>
      <c r="C1824" s="392"/>
      <c r="D1824" s="396" t="s">
        <v>205</v>
      </c>
      <c r="E1824" s="396"/>
      <c r="F1824" s="85" t="s">
        <v>206</v>
      </c>
      <c r="G1824" s="86">
        <v>2</v>
      </c>
      <c r="H1824" s="85" t="s">
        <v>207</v>
      </c>
      <c r="I1824" s="397">
        <v>2</v>
      </c>
      <c r="J1824" s="397"/>
      <c r="K1824" s="398" t="s">
        <v>208</v>
      </c>
      <c r="L1824" s="398"/>
      <c r="M1824" s="398"/>
      <c r="N1824" s="398"/>
      <c r="O1824" s="87">
        <v>7133.88</v>
      </c>
    </row>
    <row r="1825" spans="2:15" ht="12.75" customHeight="1">
      <c r="B1825" s="46"/>
      <c r="C1825" s="46"/>
      <c r="D1825" s="46"/>
      <c r="E1825" s="46"/>
      <c r="F1825" s="46"/>
      <c r="G1825" s="46"/>
      <c r="H1825" s="46"/>
      <c r="I1825" s="46"/>
      <c r="J1825" s="46"/>
      <c r="K1825" s="46"/>
      <c r="L1825" s="46"/>
      <c r="M1825" s="46"/>
      <c r="N1825" s="46"/>
      <c r="O1825" s="46"/>
    </row>
    <row r="1826" spans="2:15" ht="12.75" customHeight="1">
      <c r="B1826" s="396" t="s">
        <v>209</v>
      </c>
      <c r="C1826" s="396"/>
      <c r="D1826" s="396" t="s">
        <v>210</v>
      </c>
      <c r="E1826" s="396"/>
      <c r="F1826" s="396"/>
      <c r="G1826" s="396"/>
      <c r="H1826" s="396"/>
      <c r="I1826" s="396"/>
      <c r="J1826" s="396"/>
      <c r="K1826" s="88" t="s">
        <v>211</v>
      </c>
      <c r="L1826" s="89" t="s">
        <v>212</v>
      </c>
      <c r="M1826" s="89" t="s">
        <v>213</v>
      </c>
      <c r="N1826" s="89" t="s">
        <v>214</v>
      </c>
      <c r="O1826" s="89" t="s">
        <v>215</v>
      </c>
    </row>
    <row r="1827" spans="2:15" ht="12.75" customHeight="1">
      <c r="B1827" s="46"/>
      <c r="C1827" s="46"/>
      <c r="D1827" s="391" t="s">
        <v>216</v>
      </c>
      <c r="E1827" s="391"/>
      <c r="F1827" s="391"/>
      <c r="G1827" s="391"/>
      <c r="H1827" s="391"/>
      <c r="I1827" s="391"/>
      <c r="J1827" s="391"/>
      <c r="K1827" s="46"/>
      <c r="L1827" s="46"/>
      <c r="M1827" s="46"/>
      <c r="N1827" s="46"/>
      <c r="O1827" s="46"/>
    </row>
    <row r="1828" spans="2:15" ht="12.75" customHeight="1">
      <c r="B1828" s="392" t="s">
        <v>280</v>
      </c>
      <c r="C1828" s="392"/>
      <c r="D1828" s="393" t="s">
        <v>281</v>
      </c>
      <c r="E1828" s="393"/>
      <c r="F1828" s="393"/>
      <c r="G1828" s="393"/>
      <c r="H1828" s="393"/>
      <c r="I1828" s="393"/>
      <c r="J1828" s="393"/>
      <c r="K1828" s="90" t="s">
        <v>219</v>
      </c>
      <c r="L1828" s="91">
        <v>1</v>
      </c>
      <c r="M1828" s="91">
        <v>4</v>
      </c>
      <c r="N1828" s="92">
        <v>36.39</v>
      </c>
      <c r="O1828" s="92">
        <v>145.56</v>
      </c>
    </row>
    <row r="1829" spans="2:15" ht="12.75" customHeight="1">
      <c r="B1829" s="392" t="s">
        <v>342</v>
      </c>
      <c r="C1829" s="392"/>
      <c r="D1829" s="393" t="s">
        <v>343</v>
      </c>
      <c r="E1829" s="393"/>
      <c r="F1829" s="393"/>
      <c r="G1829" s="393"/>
      <c r="H1829" s="393"/>
      <c r="I1829" s="393"/>
      <c r="J1829" s="393"/>
      <c r="K1829" s="90" t="s">
        <v>219</v>
      </c>
      <c r="L1829" s="91">
        <v>1</v>
      </c>
      <c r="M1829" s="91">
        <v>4</v>
      </c>
      <c r="N1829" s="92">
        <v>28.52</v>
      </c>
      <c r="O1829" s="92">
        <v>114.08</v>
      </c>
    </row>
    <row r="1830" spans="2:15" ht="12.75" customHeight="1">
      <c r="B1830" s="392" t="s">
        <v>220</v>
      </c>
      <c r="C1830" s="392"/>
      <c r="D1830" s="393" t="s">
        <v>221</v>
      </c>
      <c r="E1830" s="393"/>
      <c r="F1830" s="393"/>
      <c r="G1830" s="393"/>
      <c r="H1830" s="393"/>
      <c r="I1830" s="393"/>
      <c r="J1830" s="393"/>
      <c r="K1830" s="90" t="s">
        <v>219</v>
      </c>
      <c r="L1830" s="91">
        <v>2</v>
      </c>
      <c r="M1830" s="91">
        <v>8</v>
      </c>
      <c r="N1830" s="92">
        <v>20.32</v>
      </c>
      <c r="O1830" s="92">
        <v>162.56</v>
      </c>
    </row>
    <row r="1831" spans="2:15" ht="12.75" customHeight="1">
      <c r="B1831" s="46"/>
      <c r="C1831" s="46"/>
      <c r="D1831" s="46"/>
      <c r="E1831" s="46"/>
      <c r="F1831" s="46"/>
      <c r="G1831" s="46"/>
      <c r="H1831" s="46"/>
      <c r="I1831" s="46"/>
      <c r="J1831" s="46"/>
      <c r="K1831" s="46"/>
      <c r="L1831" s="46"/>
      <c r="M1831" s="46"/>
      <c r="N1831" s="46"/>
      <c r="O1831" s="93">
        <v>422.2</v>
      </c>
    </row>
    <row r="1832" spans="2:15" ht="12.75" customHeight="1">
      <c r="B1832" s="46"/>
      <c r="C1832" s="46"/>
      <c r="D1832" s="391" t="s">
        <v>222</v>
      </c>
      <c r="E1832" s="391"/>
      <c r="F1832" s="391"/>
      <c r="G1832" s="391"/>
      <c r="H1832" s="391"/>
      <c r="I1832" s="391"/>
      <c r="J1832" s="391"/>
      <c r="K1832" s="46"/>
      <c r="L1832" s="46"/>
      <c r="M1832" s="46"/>
      <c r="N1832" s="46"/>
      <c r="O1832" s="46"/>
    </row>
    <row r="1833" spans="2:15" ht="12.75" customHeight="1">
      <c r="B1833" s="392" t="s">
        <v>223</v>
      </c>
      <c r="C1833" s="392"/>
      <c r="D1833" s="393" t="s">
        <v>224</v>
      </c>
      <c r="E1833" s="393"/>
      <c r="F1833" s="393"/>
      <c r="G1833" s="393"/>
      <c r="H1833" s="393"/>
      <c r="I1833" s="393"/>
      <c r="J1833" s="393"/>
      <c r="K1833" s="90" t="s">
        <v>225</v>
      </c>
      <c r="L1833" s="46"/>
      <c r="M1833" s="91">
        <v>5</v>
      </c>
      <c r="N1833" s="92">
        <v>422.2</v>
      </c>
      <c r="O1833" s="92">
        <v>21.11</v>
      </c>
    </row>
    <row r="1834" spans="2:15" ht="12.75" customHeight="1">
      <c r="B1834" s="46"/>
      <c r="C1834" s="46"/>
      <c r="D1834" s="46"/>
      <c r="E1834" s="46"/>
      <c r="F1834" s="46"/>
      <c r="G1834" s="46"/>
      <c r="H1834" s="46"/>
      <c r="I1834" s="46"/>
      <c r="J1834" s="46"/>
      <c r="K1834" s="46"/>
      <c r="L1834" s="46"/>
      <c r="M1834" s="46"/>
      <c r="N1834" s="46"/>
      <c r="O1834" s="93">
        <v>21.11</v>
      </c>
    </row>
    <row r="1835" spans="2:15" ht="12.75" customHeight="1">
      <c r="B1835" s="46"/>
      <c r="C1835" s="46"/>
      <c r="D1835" s="391" t="s">
        <v>226</v>
      </c>
      <c r="E1835" s="391"/>
      <c r="F1835" s="391"/>
      <c r="G1835" s="391"/>
      <c r="H1835" s="391"/>
      <c r="I1835" s="391"/>
      <c r="J1835" s="391"/>
      <c r="K1835" s="46"/>
      <c r="L1835" s="46"/>
      <c r="M1835" s="46"/>
      <c r="N1835" s="46"/>
      <c r="O1835" s="46"/>
    </row>
    <row r="1836" spans="2:15" ht="12.75" customHeight="1">
      <c r="B1836" s="392" t="s">
        <v>856</v>
      </c>
      <c r="C1836" s="392"/>
      <c r="D1836" s="394" t="s">
        <v>855</v>
      </c>
      <c r="E1836" s="394"/>
      <c r="F1836" s="394"/>
      <c r="G1836" s="394"/>
      <c r="H1836" s="394"/>
      <c r="I1836" s="394"/>
      <c r="J1836" s="394"/>
      <c r="K1836" s="90" t="s">
        <v>11</v>
      </c>
      <c r="L1836" s="46"/>
      <c r="M1836" s="91">
        <v>1</v>
      </c>
      <c r="N1836" s="92">
        <v>6437.2</v>
      </c>
      <c r="O1836" s="92">
        <v>6437.2</v>
      </c>
    </row>
    <row r="1837" spans="2:15" ht="12.75" customHeight="1">
      <c r="B1837" s="46"/>
      <c r="C1837" s="46"/>
      <c r="D1837" s="394"/>
      <c r="E1837" s="394"/>
      <c r="F1837" s="394"/>
      <c r="G1837" s="394"/>
      <c r="H1837" s="394"/>
      <c r="I1837" s="394"/>
      <c r="J1837" s="394"/>
      <c r="K1837" s="46"/>
      <c r="L1837" s="46"/>
      <c r="M1837" s="46"/>
      <c r="N1837" s="46"/>
      <c r="O1837" s="46"/>
    </row>
    <row r="1838" spans="2:15" ht="12.75" customHeight="1">
      <c r="B1838" s="46"/>
      <c r="C1838" s="46"/>
      <c r="D1838" s="46"/>
      <c r="E1838" s="46"/>
      <c r="F1838" s="46"/>
      <c r="G1838" s="46"/>
      <c r="H1838" s="46"/>
      <c r="I1838" s="46"/>
      <c r="J1838" s="46"/>
      <c r="K1838" s="46"/>
      <c r="L1838" s="46"/>
      <c r="M1838" s="46"/>
      <c r="N1838" s="46"/>
      <c r="O1838" s="93">
        <v>6437.2</v>
      </c>
    </row>
    <row r="1839" spans="2:15" ht="12.75" customHeight="1">
      <c r="B1839" s="46"/>
      <c r="C1839" s="46"/>
      <c r="D1839" s="391" t="s">
        <v>300</v>
      </c>
      <c r="E1839" s="391"/>
      <c r="F1839" s="391"/>
      <c r="G1839" s="391"/>
      <c r="H1839" s="391"/>
      <c r="I1839" s="391"/>
      <c r="J1839" s="391"/>
      <c r="K1839" s="46"/>
      <c r="L1839" s="46"/>
      <c r="M1839" s="46"/>
      <c r="N1839" s="46"/>
      <c r="O1839" s="46"/>
    </row>
    <row r="1840" spans="2:15" ht="12.75" customHeight="1">
      <c r="B1840" s="392" t="s">
        <v>857</v>
      </c>
      <c r="C1840" s="392"/>
      <c r="D1840" s="394" t="s">
        <v>858</v>
      </c>
      <c r="E1840" s="394"/>
      <c r="F1840" s="394"/>
      <c r="G1840" s="394"/>
      <c r="H1840" s="394"/>
      <c r="I1840" s="394"/>
      <c r="J1840" s="394"/>
      <c r="K1840" s="90" t="s">
        <v>39</v>
      </c>
      <c r="L1840" s="46"/>
      <c r="M1840" s="91">
        <v>0.12</v>
      </c>
      <c r="N1840" s="92">
        <v>22.07</v>
      </c>
      <c r="O1840" s="92">
        <v>2.65</v>
      </c>
    </row>
    <row r="1841" spans="2:15" ht="12.75" customHeight="1">
      <c r="B1841" s="46"/>
      <c r="C1841" s="46"/>
      <c r="D1841" s="394"/>
      <c r="E1841" s="394"/>
      <c r="F1841" s="394"/>
      <c r="G1841" s="394"/>
      <c r="H1841" s="394"/>
      <c r="I1841" s="394"/>
      <c r="J1841" s="394"/>
      <c r="K1841" s="46"/>
      <c r="L1841" s="46"/>
      <c r="M1841" s="46"/>
      <c r="N1841" s="46"/>
      <c r="O1841" s="46"/>
    </row>
    <row r="1842" spans="2:15" ht="12.75" customHeight="1">
      <c r="B1842" s="392" t="s">
        <v>837</v>
      </c>
      <c r="C1842" s="392"/>
      <c r="D1842" s="393" t="s">
        <v>838</v>
      </c>
      <c r="E1842" s="393"/>
      <c r="F1842" s="393"/>
      <c r="G1842" s="393"/>
      <c r="H1842" s="393"/>
      <c r="I1842" s="393"/>
      <c r="J1842" s="393"/>
      <c r="K1842" s="90" t="s">
        <v>22</v>
      </c>
      <c r="L1842" s="46"/>
      <c r="M1842" s="91">
        <v>0.42</v>
      </c>
      <c r="N1842" s="92">
        <v>92.44</v>
      </c>
      <c r="O1842" s="92">
        <v>38.82</v>
      </c>
    </row>
    <row r="1843" spans="2:15" ht="12.75" customHeight="1">
      <c r="B1843" s="392" t="s">
        <v>358</v>
      </c>
      <c r="C1843" s="392"/>
      <c r="D1843" s="393" t="s">
        <v>359</v>
      </c>
      <c r="E1843" s="393"/>
      <c r="F1843" s="393"/>
      <c r="G1843" s="393"/>
      <c r="H1843" s="393"/>
      <c r="I1843" s="393"/>
      <c r="J1843" s="393"/>
      <c r="K1843" s="90" t="s">
        <v>22</v>
      </c>
      <c r="L1843" s="46"/>
      <c r="M1843" s="91">
        <v>0.26400000000000001</v>
      </c>
      <c r="N1843" s="92">
        <v>590.41</v>
      </c>
      <c r="O1843" s="92">
        <v>155.87</v>
      </c>
    </row>
    <row r="1844" spans="2:15" ht="12.75" customHeight="1">
      <c r="B1844" s="392" t="s">
        <v>795</v>
      </c>
      <c r="C1844" s="392"/>
      <c r="D1844" s="393" t="s">
        <v>796</v>
      </c>
      <c r="E1844" s="393"/>
      <c r="F1844" s="393"/>
      <c r="G1844" s="393"/>
      <c r="H1844" s="393"/>
      <c r="I1844" s="393"/>
      <c r="J1844" s="393"/>
      <c r="K1844" s="90" t="s">
        <v>63</v>
      </c>
      <c r="L1844" s="46"/>
      <c r="M1844" s="91">
        <v>6.96</v>
      </c>
      <c r="N1844" s="92">
        <v>8.0500000000000007</v>
      </c>
      <c r="O1844" s="92">
        <v>56.03</v>
      </c>
    </row>
    <row r="1845" spans="2:15" ht="12.75" customHeight="1">
      <c r="B1845" s="46"/>
      <c r="C1845" s="46"/>
      <c r="D1845" s="46"/>
      <c r="E1845" s="46"/>
      <c r="F1845" s="46"/>
      <c r="G1845" s="46"/>
      <c r="H1845" s="46"/>
      <c r="I1845" s="46"/>
      <c r="J1845" s="46"/>
      <c r="K1845" s="46"/>
      <c r="L1845" s="46"/>
      <c r="M1845" s="46"/>
      <c r="N1845" s="46"/>
      <c r="O1845" s="93">
        <v>253.37</v>
      </c>
    </row>
    <row r="1846" spans="2:15" ht="12.75" customHeight="1">
      <c r="B1846" s="46"/>
      <c r="C1846" s="46"/>
      <c r="D1846" s="46"/>
      <c r="E1846" s="46"/>
      <c r="F1846" s="46"/>
      <c r="G1846" s="46"/>
      <c r="H1846" s="46"/>
      <c r="I1846" s="46"/>
      <c r="J1846" s="46"/>
      <c r="K1846" s="46"/>
      <c r="L1846" s="46"/>
      <c r="M1846" s="46"/>
      <c r="N1846" s="46"/>
      <c r="O1846" s="46"/>
    </row>
    <row r="1847" spans="2:15" ht="12.75" customHeight="1">
      <c r="B1847" s="394" t="s">
        <v>203</v>
      </c>
      <c r="C1847" s="394"/>
      <c r="D1847" s="396" t="s">
        <v>859</v>
      </c>
      <c r="E1847" s="396"/>
      <c r="F1847" s="396"/>
      <c r="G1847" s="395" t="s">
        <v>860</v>
      </c>
      <c r="H1847" s="395"/>
      <c r="I1847" s="395"/>
      <c r="J1847" s="395"/>
      <c r="K1847" s="395"/>
      <c r="L1847" s="395"/>
      <c r="M1847" s="395"/>
      <c r="N1847" s="395"/>
      <c r="O1847" s="395"/>
    </row>
    <row r="1848" spans="2:15" ht="12.75" customHeight="1">
      <c r="B1848" s="392" t="s">
        <v>204</v>
      </c>
      <c r="C1848" s="392"/>
      <c r="D1848" s="396" t="s">
        <v>205</v>
      </c>
      <c r="E1848" s="396"/>
      <c r="F1848" s="85" t="s">
        <v>206</v>
      </c>
      <c r="G1848" s="86">
        <v>1</v>
      </c>
      <c r="H1848" s="85" t="s">
        <v>207</v>
      </c>
      <c r="I1848" s="397">
        <v>1</v>
      </c>
      <c r="J1848" s="397"/>
      <c r="K1848" s="398" t="s">
        <v>208</v>
      </c>
      <c r="L1848" s="398"/>
      <c r="M1848" s="398"/>
      <c r="N1848" s="398"/>
      <c r="O1848" s="87">
        <v>25242.79</v>
      </c>
    </row>
    <row r="1849" spans="2:15" ht="12.75" customHeight="1">
      <c r="B1849" s="46"/>
      <c r="C1849" s="46"/>
      <c r="D1849" s="46"/>
      <c r="E1849" s="46"/>
      <c r="F1849" s="46"/>
      <c r="G1849" s="46"/>
      <c r="H1849" s="46"/>
      <c r="I1849" s="46"/>
      <c r="J1849" s="46"/>
      <c r="K1849" s="46"/>
      <c r="L1849" s="46"/>
      <c r="M1849" s="46"/>
      <c r="N1849" s="46"/>
      <c r="O1849" s="46"/>
    </row>
    <row r="1850" spans="2:15" ht="12.75" customHeight="1">
      <c r="B1850" s="396" t="s">
        <v>209</v>
      </c>
      <c r="C1850" s="396"/>
      <c r="D1850" s="396" t="s">
        <v>210</v>
      </c>
      <c r="E1850" s="396"/>
      <c r="F1850" s="396"/>
      <c r="G1850" s="396"/>
      <c r="H1850" s="396"/>
      <c r="I1850" s="396"/>
      <c r="J1850" s="396"/>
      <c r="K1850" s="88" t="s">
        <v>211</v>
      </c>
      <c r="L1850" s="89" t="s">
        <v>212</v>
      </c>
      <c r="M1850" s="89" t="s">
        <v>213</v>
      </c>
      <c r="N1850" s="89" t="s">
        <v>214</v>
      </c>
      <c r="O1850" s="89" t="s">
        <v>215</v>
      </c>
    </row>
    <row r="1851" spans="2:15" ht="12.75" customHeight="1">
      <c r="B1851" s="46"/>
      <c r="C1851" s="46"/>
      <c r="D1851" s="391" t="s">
        <v>216</v>
      </c>
      <c r="E1851" s="391"/>
      <c r="F1851" s="391"/>
      <c r="G1851" s="391"/>
      <c r="H1851" s="391"/>
      <c r="I1851" s="391"/>
      <c r="J1851" s="391"/>
      <c r="K1851" s="46"/>
      <c r="L1851" s="46"/>
      <c r="M1851" s="46"/>
      <c r="N1851" s="46"/>
      <c r="O1851" s="46"/>
    </row>
    <row r="1852" spans="2:15" ht="12.75" customHeight="1">
      <c r="B1852" s="392" t="s">
        <v>280</v>
      </c>
      <c r="C1852" s="392"/>
      <c r="D1852" s="393" t="s">
        <v>281</v>
      </c>
      <c r="E1852" s="393"/>
      <c r="F1852" s="393"/>
      <c r="G1852" s="393"/>
      <c r="H1852" s="393"/>
      <c r="I1852" s="393"/>
      <c r="J1852" s="393"/>
      <c r="K1852" s="90" t="s">
        <v>219</v>
      </c>
      <c r="L1852" s="91">
        <v>1</v>
      </c>
      <c r="M1852" s="91">
        <v>8</v>
      </c>
      <c r="N1852" s="92">
        <v>36.39</v>
      </c>
      <c r="O1852" s="92">
        <v>291.12</v>
      </c>
    </row>
    <row r="1853" spans="2:15" ht="12.75" customHeight="1">
      <c r="B1853" s="392" t="s">
        <v>342</v>
      </c>
      <c r="C1853" s="392"/>
      <c r="D1853" s="393" t="s">
        <v>343</v>
      </c>
      <c r="E1853" s="393"/>
      <c r="F1853" s="393"/>
      <c r="G1853" s="393"/>
      <c r="H1853" s="393"/>
      <c r="I1853" s="393"/>
      <c r="J1853" s="393"/>
      <c r="K1853" s="90" t="s">
        <v>219</v>
      </c>
      <c r="L1853" s="91">
        <v>2</v>
      </c>
      <c r="M1853" s="91">
        <v>16</v>
      </c>
      <c r="N1853" s="92">
        <v>28.52</v>
      </c>
      <c r="O1853" s="92">
        <v>456.32</v>
      </c>
    </row>
    <row r="1854" spans="2:15" ht="12.75" customHeight="1">
      <c r="B1854" s="392" t="s">
        <v>220</v>
      </c>
      <c r="C1854" s="392"/>
      <c r="D1854" s="393" t="s">
        <v>221</v>
      </c>
      <c r="E1854" s="393"/>
      <c r="F1854" s="393"/>
      <c r="G1854" s="393"/>
      <c r="H1854" s="393"/>
      <c r="I1854" s="393"/>
      <c r="J1854" s="393"/>
      <c r="K1854" s="90" t="s">
        <v>219</v>
      </c>
      <c r="L1854" s="91">
        <v>2</v>
      </c>
      <c r="M1854" s="91">
        <v>16</v>
      </c>
      <c r="N1854" s="92">
        <v>20.32</v>
      </c>
      <c r="O1854" s="92">
        <v>325.12</v>
      </c>
    </row>
    <row r="1855" spans="2:15" ht="12.75" customHeight="1">
      <c r="B1855" s="46"/>
      <c r="C1855" s="46"/>
      <c r="D1855" s="46"/>
      <c r="E1855" s="46"/>
      <c r="F1855" s="46"/>
      <c r="G1855" s="46"/>
      <c r="H1855" s="46"/>
      <c r="I1855" s="46"/>
      <c r="J1855" s="46"/>
      <c r="K1855" s="46"/>
      <c r="L1855" s="46"/>
      <c r="M1855" s="46"/>
      <c r="N1855" s="46"/>
      <c r="O1855" s="93">
        <v>1072.56</v>
      </c>
    </row>
    <row r="1856" spans="2:15" ht="12.75" customHeight="1">
      <c r="B1856" s="46"/>
      <c r="C1856" s="46"/>
      <c r="D1856" s="391" t="s">
        <v>222</v>
      </c>
      <c r="E1856" s="391"/>
      <c r="F1856" s="391"/>
      <c r="G1856" s="391"/>
      <c r="H1856" s="391"/>
      <c r="I1856" s="391"/>
      <c r="J1856" s="391"/>
      <c r="K1856" s="46"/>
      <c r="L1856" s="46"/>
      <c r="M1856" s="46"/>
      <c r="N1856" s="46"/>
      <c r="O1856" s="46"/>
    </row>
    <row r="1857" spans="2:15" ht="12.75" customHeight="1">
      <c r="B1857" s="392" t="s">
        <v>223</v>
      </c>
      <c r="C1857" s="392"/>
      <c r="D1857" s="393" t="s">
        <v>224</v>
      </c>
      <c r="E1857" s="393"/>
      <c r="F1857" s="393"/>
      <c r="G1857" s="393"/>
      <c r="H1857" s="393"/>
      <c r="I1857" s="393"/>
      <c r="J1857" s="393"/>
      <c r="K1857" s="90" t="s">
        <v>225</v>
      </c>
      <c r="L1857" s="46"/>
      <c r="M1857" s="91">
        <v>5</v>
      </c>
      <c r="N1857" s="92">
        <v>1072.56</v>
      </c>
      <c r="O1857" s="92">
        <v>53.63</v>
      </c>
    </row>
    <row r="1858" spans="2:15" ht="12.75" customHeight="1">
      <c r="B1858" s="46"/>
      <c r="C1858" s="46"/>
      <c r="D1858" s="46"/>
      <c r="E1858" s="46"/>
      <c r="F1858" s="46"/>
      <c r="G1858" s="46"/>
      <c r="H1858" s="46"/>
      <c r="I1858" s="46"/>
      <c r="J1858" s="46"/>
      <c r="K1858" s="46"/>
      <c r="L1858" s="46"/>
      <c r="M1858" s="46"/>
      <c r="N1858" s="46"/>
      <c r="O1858" s="93">
        <v>53.63</v>
      </c>
    </row>
    <row r="1859" spans="2:15" ht="12.75" customHeight="1">
      <c r="B1859" s="46"/>
      <c r="C1859" s="46"/>
      <c r="D1859" s="391" t="s">
        <v>226</v>
      </c>
      <c r="E1859" s="391"/>
      <c r="F1859" s="391"/>
      <c r="G1859" s="391"/>
      <c r="H1859" s="391"/>
      <c r="I1859" s="391"/>
      <c r="J1859" s="391"/>
      <c r="K1859" s="46"/>
      <c r="L1859" s="46"/>
      <c r="M1859" s="46"/>
      <c r="N1859" s="46"/>
      <c r="O1859" s="46"/>
    </row>
    <row r="1860" spans="2:15" ht="12.75" customHeight="1">
      <c r="B1860" s="392" t="s">
        <v>861</v>
      </c>
      <c r="C1860" s="392"/>
      <c r="D1860" s="394" t="s">
        <v>860</v>
      </c>
      <c r="E1860" s="394"/>
      <c r="F1860" s="394"/>
      <c r="G1860" s="394"/>
      <c r="H1860" s="394"/>
      <c r="I1860" s="394"/>
      <c r="J1860" s="394"/>
      <c r="K1860" s="90" t="s">
        <v>11</v>
      </c>
      <c r="L1860" s="46"/>
      <c r="M1860" s="91">
        <v>1</v>
      </c>
      <c r="N1860" s="92">
        <v>21780</v>
      </c>
      <c r="O1860" s="92">
        <v>21780</v>
      </c>
    </row>
    <row r="1861" spans="2:15" ht="12.75" customHeight="1">
      <c r="B1861" s="46"/>
      <c r="C1861" s="46"/>
      <c r="D1861" s="394"/>
      <c r="E1861" s="394"/>
      <c r="F1861" s="394"/>
      <c r="G1861" s="394"/>
      <c r="H1861" s="394"/>
      <c r="I1861" s="394"/>
      <c r="J1861" s="394"/>
      <c r="K1861" s="46"/>
      <c r="L1861" s="46"/>
      <c r="M1861" s="46"/>
      <c r="N1861" s="46"/>
      <c r="O1861" s="46"/>
    </row>
    <row r="1862" spans="2:15" ht="12.75" customHeight="1">
      <c r="B1862" s="46"/>
      <c r="C1862" s="46"/>
      <c r="D1862" s="46"/>
      <c r="E1862" s="46"/>
      <c r="F1862" s="46"/>
      <c r="G1862" s="46"/>
      <c r="H1862" s="46"/>
      <c r="I1862" s="46"/>
      <c r="J1862" s="46"/>
      <c r="K1862" s="46"/>
      <c r="L1862" s="46"/>
      <c r="M1862" s="46"/>
      <c r="N1862" s="46"/>
      <c r="O1862" s="93">
        <v>21780</v>
      </c>
    </row>
    <row r="1863" spans="2:15" ht="12.75" customHeight="1">
      <c r="B1863" s="46"/>
      <c r="C1863" s="46"/>
      <c r="D1863" s="391" t="s">
        <v>300</v>
      </c>
      <c r="E1863" s="391"/>
      <c r="F1863" s="391"/>
      <c r="G1863" s="391"/>
      <c r="H1863" s="391"/>
      <c r="I1863" s="391"/>
      <c r="J1863" s="391"/>
      <c r="K1863" s="46"/>
      <c r="L1863" s="46"/>
      <c r="M1863" s="46"/>
      <c r="N1863" s="46"/>
      <c r="O1863" s="46"/>
    </row>
    <row r="1864" spans="2:15" ht="12.75" customHeight="1">
      <c r="B1864" s="392" t="s">
        <v>837</v>
      </c>
      <c r="C1864" s="392"/>
      <c r="D1864" s="393" t="s">
        <v>838</v>
      </c>
      <c r="E1864" s="393"/>
      <c r="F1864" s="393"/>
      <c r="G1864" s="393"/>
      <c r="H1864" s="393"/>
      <c r="I1864" s="393"/>
      <c r="J1864" s="393"/>
      <c r="K1864" s="90" t="s">
        <v>22</v>
      </c>
      <c r="L1864" s="46"/>
      <c r="M1864" s="91">
        <v>4.2</v>
      </c>
      <c r="N1864" s="92">
        <v>92.44</v>
      </c>
      <c r="O1864" s="92">
        <v>388.25</v>
      </c>
    </row>
    <row r="1865" spans="2:15" ht="12.75" customHeight="1">
      <c r="B1865" s="392" t="s">
        <v>358</v>
      </c>
      <c r="C1865" s="392"/>
      <c r="D1865" s="393" t="s">
        <v>359</v>
      </c>
      <c r="E1865" s="393"/>
      <c r="F1865" s="393"/>
      <c r="G1865" s="393"/>
      <c r="H1865" s="393"/>
      <c r="I1865" s="393"/>
      <c r="J1865" s="393"/>
      <c r="K1865" s="90" t="s">
        <v>22</v>
      </c>
      <c r="L1865" s="46"/>
      <c r="M1865" s="91">
        <v>3.3000000000000003</v>
      </c>
      <c r="N1865" s="92">
        <v>590.41</v>
      </c>
      <c r="O1865" s="92">
        <v>1948.3500000000001</v>
      </c>
    </row>
    <row r="1866" spans="2:15" ht="12.75" customHeight="1">
      <c r="B1866" s="46"/>
      <c r="C1866" s="46"/>
      <c r="D1866" s="46"/>
      <c r="E1866" s="46"/>
      <c r="F1866" s="46"/>
      <c r="G1866" s="46"/>
      <c r="H1866" s="46"/>
      <c r="I1866" s="46"/>
      <c r="J1866" s="46"/>
      <c r="K1866" s="46"/>
      <c r="L1866" s="46"/>
      <c r="M1866" s="46"/>
      <c r="N1866" s="46"/>
      <c r="O1866" s="93">
        <v>2336.6</v>
      </c>
    </row>
    <row r="1867" spans="2:15" ht="12.75" customHeight="1">
      <c r="B1867" s="46"/>
      <c r="C1867" s="46"/>
      <c r="D1867" s="46"/>
      <c r="E1867" s="46"/>
      <c r="F1867" s="46"/>
      <c r="G1867" s="46"/>
      <c r="H1867" s="46"/>
      <c r="I1867" s="46"/>
      <c r="J1867" s="46"/>
      <c r="K1867" s="46"/>
      <c r="L1867" s="46"/>
      <c r="M1867" s="46"/>
      <c r="N1867" s="46"/>
      <c r="O1867" s="46"/>
    </row>
    <row r="1868" spans="2:15" ht="12.75" customHeight="1">
      <c r="B1868" s="394" t="s">
        <v>203</v>
      </c>
      <c r="C1868" s="394"/>
      <c r="D1868" s="396" t="s">
        <v>862</v>
      </c>
      <c r="E1868" s="396"/>
      <c r="F1868" s="396"/>
      <c r="G1868" s="395" t="s">
        <v>863</v>
      </c>
      <c r="H1868" s="395"/>
      <c r="I1868" s="395"/>
      <c r="J1868" s="395"/>
      <c r="K1868" s="395"/>
      <c r="L1868" s="395"/>
      <c r="M1868" s="395"/>
      <c r="N1868" s="395"/>
      <c r="O1868" s="395"/>
    </row>
    <row r="1869" spans="2:15" ht="12.75" customHeight="1">
      <c r="B1869" s="392" t="s">
        <v>204</v>
      </c>
      <c r="C1869" s="392"/>
      <c r="D1869" s="396" t="s">
        <v>205</v>
      </c>
      <c r="E1869" s="396"/>
      <c r="F1869" s="85" t="s">
        <v>206</v>
      </c>
      <c r="G1869" s="86">
        <v>2</v>
      </c>
      <c r="H1869" s="85" t="s">
        <v>207</v>
      </c>
      <c r="I1869" s="397">
        <v>2</v>
      </c>
      <c r="J1869" s="397"/>
      <c r="K1869" s="398" t="s">
        <v>208</v>
      </c>
      <c r="L1869" s="398"/>
      <c r="M1869" s="398"/>
      <c r="N1869" s="398"/>
      <c r="O1869" s="87">
        <v>7254.62</v>
      </c>
    </row>
    <row r="1870" spans="2:15" ht="12.75" customHeight="1">
      <c r="B1870" s="46"/>
      <c r="C1870" s="46"/>
      <c r="D1870" s="46"/>
      <c r="E1870" s="46"/>
      <c r="F1870" s="46"/>
      <c r="G1870" s="46"/>
      <c r="H1870" s="46"/>
      <c r="I1870" s="46"/>
      <c r="J1870" s="46"/>
      <c r="K1870" s="46"/>
      <c r="L1870" s="46"/>
      <c r="M1870" s="46"/>
      <c r="N1870" s="46"/>
      <c r="O1870" s="46"/>
    </row>
    <row r="1871" spans="2:15" ht="12.75" customHeight="1">
      <c r="B1871" s="396" t="s">
        <v>209</v>
      </c>
      <c r="C1871" s="396"/>
      <c r="D1871" s="396" t="s">
        <v>210</v>
      </c>
      <c r="E1871" s="396"/>
      <c r="F1871" s="396"/>
      <c r="G1871" s="396"/>
      <c r="H1871" s="396"/>
      <c r="I1871" s="396"/>
      <c r="J1871" s="396"/>
      <c r="K1871" s="88" t="s">
        <v>211</v>
      </c>
      <c r="L1871" s="89" t="s">
        <v>212</v>
      </c>
      <c r="M1871" s="89" t="s">
        <v>213</v>
      </c>
      <c r="N1871" s="89" t="s">
        <v>214</v>
      </c>
      <c r="O1871" s="89" t="s">
        <v>215</v>
      </c>
    </row>
    <row r="1872" spans="2:15" ht="12.75" customHeight="1">
      <c r="B1872" s="46"/>
      <c r="C1872" s="46"/>
      <c r="D1872" s="391" t="s">
        <v>216</v>
      </c>
      <c r="E1872" s="391"/>
      <c r="F1872" s="391"/>
      <c r="G1872" s="391"/>
      <c r="H1872" s="391"/>
      <c r="I1872" s="391"/>
      <c r="J1872" s="391"/>
      <c r="K1872" s="46"/>
      <c r="L1872" s="46"/>
      <c r="M1872" s="46"/>
      <c r="N1872" s="46"/>
      <c r="O1872" s="46"/>
    </row>
    <row r="1873" spans="2:15" ht="12.75" customHeight="1">
      <c r="B1873" s="392" t="s">
        <v>280</v>
      </c>
      <c r="C1873" s="392"/>
      <c r="D1873" s="393" t="s">
        <v>281</v>
      </c>
      <c r="E1873" s="393"/>
      <c r="F1873" s="393"/>
      <c r="G1873" s="393"/>
      <c r="H1873" s="393"/>
      <c r="I1873" s="393"/>
      <c r="J1873" s="393"/>
      <c r="K1873" s="90" t="s">
        <v>219</v>
      </c>
      <c r="L1873" s="91">
        <v>1</v>
      </c>
      <c r="M1873" s="91">
        <v>4</v>
      </c>
      <c r="N1873" s="92">
        <v>36.39</v>
      </c>
      <c r="O1873" s="92">
        <v>145.56</v>
      </c>
    </row>
    <row r="1874" spans="2:15" ht="12.75" customHeight="1">
      <c r="B1874" s="392" t="s">
        <v>342</v>
      </c>
      <c r="C1874" s="392"/>
      <c r="D1874" s="393" t="s">
        <v>343</v>
      </c>
      <c r="E1874" s="393"/>
      <c r="F1874" s="393"/>
      <c r="G1874" s="393"/>
      <c r="H1874" s="393"/>
      <c r="I1874" s="393"/>
      <c r="J1874" s="393"/>
      <c r="K1874" s="90" t="s">
        <v>219</v>
      </c>
      <c r="L1874" s="91">
        <v>1</v>
      </c>
      <c r="M1874" s="91">
        <v>4</v>
      </c>
      <c r="N1874" s="92">
        <v>28.52</v>
      </c>
      <c r="O1874" s="92">
        <v>114.08</v>
      </c>
    </row>
    <row r="1875" spans="2:15" ht="12.75" customHeight="1">
      <c r="B1875" s="392" t="s">
        <v>220</v>
      </c>
      <c r="C1875" s="392"/>
      <c r="D1875" s="393" t="s">
        <v>221</v>
      </c>
      <c r="E1875" s="393"/>
      <c r="F1875" s="393"/>
      <c r="G1875" s="393"/>
      <c r="H1875" s="393"/>
      <c r="I1875" s="393"/>
      <c r="J1875" s="393"/>
      <c r="K1875" s="90" t="s">
        <v>219</v>
      </c>
      <c r="L1875" s="91">
        <v>2</v>
      </c>
      <c r="M1875" s="91">
        <v>8</v>
      </c>
      <c r="N1875" s="92">
        <v>20.32</v>
      </c>
      <c r="O1875" s="92">
        <v>162.56</v>
      </c>
    </row>
    <row r="1876" spans="2:15" ht="12.75" customHeight="1">
      <c r="B1876" s="46"/>
      <c r="C1876" s="46"/>
      <c r="D1876" s="46"/>
      <c r="E1876" s="46"/>
      <c r="F1876" s="46"/>
      <c r="G1876" s="46"/>
      <c r="H1876" s="46"/>
      <c r="I1876" s="46"/>
      <c r="J1876" s="46"/>
      <c r="K1876" s="46"/>
      <c r="L1876" s="46"/>
      <c r="M1876" s="46"/>
      <c r="N1876" s="46"/>
      <c r="O1876" s="93">
        <v>422.2</v>
      </c>
    </row>
    <row r="1877" spans="2:15" ht="12.75" customHeight="1">
      <c r="B1877" s="46"/>
      <c r="C1877" s="46"/>
      <c r="D1877" s="391" t="s">
        <v>222</v>
      </c>
      <c r="E1877" s="391"/>
      <c r="F1877" s="391"/>
      <c r="G1877" s="391"/>
      <c r="H1877" s="391"/>
      <c r="I1877" s="391"/>
      <c r="J1877" s="391"/>
      <c r="K1877" s="46"/>
      <c r="L1877" s="46"/>
      <c r="M1877" s="46"/>
      <c r="N1877" s="46"/>
      <c r="O1877" s="46"/>
    </row>
    <row r="1878" spans="2:15" ht="12.75" customHeight="1">
      <c r="B1878" s="392" t="s">
        <v>223</v>
      </c>
      <c r="C1878" s="392"/>
      <c r="D1878" s="393" t="s">
        <v>224</v>
      </c>
      <c r="E1878" s="393"/>
      <c r="F1878" s="393"/>
      <c r="G1878" s="393"/>
      <c r="H1878" s="393"/>
      <c r="I1878" s="393"/>
      <c r="J1878" s="393"/>
      <c r="K1878" s="90" t="s">
        <v>225</v>
      </c>
      <c r="L1878" s="46"/>
      <c r="M1878" s="91">
        <v>5</v>
      </c>
      <c r="N1878" s="92">
        <v>422.2</v>
      </c>
      <c r="O1878" s="92">
        <v>21.11</v>
      </c>
    </row>
    <row r="1879" spans="2:15" ht="12.75" customHeight="1">
      <c r="B1879" s="46"/>
      <c r="C1879" s="46"/>
      <c r="D1879" s="46"/>
      <c r="E1879" s="46"/>
      <c r="F1879" s="46"/>
      <c r="G1879" s="46"/>
      <c r="H1879" s="46"/>
      <c r="I1879" s="46"/>
      <c r="J1879" s="46"/>
      <c r="K1879" s="46"/>
      <c r="L1879" s="46"/>
      <c r="M1879" s="46"/>
      <c r="N1879" s="46"/>
      <c r="O1879" s="93">
        <v>21.11</v>
      </c>
    </row>
    <row r="1880" spans="2:15" ht="12.75" customHeight="1">
      <c r="B1880" s="46"/>
      <c r="C1880" s="46"/>
      <c r="D1880" s="391" t="s">
        <v>226</v>
      </c>
      <c r="E1880" s="391"/>
      <c r="F1880" s="391"/>
      <c r="G1880" s="391"/>
      <c r="H1880" s="391"/>
      <c r="I1880" s="391"/>
      <c r="J1880" s="391"/>
      <c r="K1880" s="46"/>
      <c r="L1880" s="46"/>
      <c r="M1880" s="46"/>
      <c r="N1880" s="46"/>
      <c r="O1880" s="46"/>
    </row>
    <row r="1881" spans="2:15" ht="12.75" customHeight="1">
      <c r="B1881" s="392" t="s">
        <v>864</v>
      </c>
      <c r="C1881" s="392"/>
      <c r="D1881" s="393" t="s">
        <v>863</v>
      </c>
      <c r="E1881" s="393"/>
      <c r="F1881" s="393"/>
      <c r="G1881" s="393"/>
      <c r="H1881" s="393"/>
      <c r="I1881" s="393"/>
      <c r="J1881" s="393"/>
      <c r="K1881" s="90" t="s">
        <v>11</v>
      </c>
      <c r="L1881" s="46"/>
      <c r="M1881" s="91">
        <v>1</v>
      </c>
      <c r="N1881" s="92">
        <v>6616.5</v>
      </c>
      <c r="O1881" s="92">
        <v>6616.5</v>
      </c>
    </row>
    <row r="1882" spans="2:15" ht="12.75" customHeight="1">
      <c r="B1882" s="46"/>
      <c r="C1882" s="46"/>
      <c r="D1882" s="46"/>
      <c r="E1882" s="46"/>
      <c r="F1882" s="46"/>
      <c r="G1882" s="46"/>
      <c r="H1882" s="46"/>
      <c r="I1882" s="46"/>
      <c r="J1882" s="46"/>
      <c r="K1882" s="46"/>
      <c r="L1882" s="46"/>
      <c r="M1882" s="46"/>
      <c r="N1882" s="46"/>
      <c r="O1882" s="93">
        <v>6616.5</v>
      </c>
    </row>
    <row r="1883" spans="2:15" ht="12.75" customHeight="1">
      <c r="B1883" s="46"/>
      <c r="C1883" s="46"/>
      <c r="D1883" s="391" t="s">
        <v>300</v>
      </c>
      <c r="E1883" s="391"/>
      <c r="F1883" s="391"/>
      <c r="G1883" s="391"/>
      <c r="H1883" s="391"/>
      <c r="I1883" s="391"/>
      <c r="J1883" s="391"/>
      <c r="K1883" s="46"/>
      <c r="L1883" s="46"/>
      <c r="M1883" s="46"/>
      <c r="N1883" s="46"/>
      <c r="O1883" s="46"/>
    </row>
    <row r="1884" spans="2:15" ht="12.75" customHeight="1">
      <c r="B1884" s="392" t="s">
        <v>857</v>
      </c>
      <c r="C1884" s="392"/>
      <c r="D1884" s="394" t="s">
        <v>858</v>
      </c>
      <c r="E1884" s="394"/>
      <c r="F1884" s="394"/>
      <c r="G1884" s="394"/>
      <c r="H1884" s="394"/>
      <c r="I1884" s="394"/>
      <c r="J1884" s="394"/>
      <c r="K1884" s="90" t="s">
        <v>39</v>
      </c>
      <c r="L1884" s="46"/>
      <c r="M1884" s="91">
        <v>0.1</v>
      </c>
      <c r="N1884" s="92">
        <v>22.07</v>
      </c>
      <c r="O1884" s="92">
        <v>2.21</v>
      </c>
    </row>
    <row r="1885" spans="2:15" ht="12.75" customHeight="1">
      <c r="B1885" s="46"/>
      <c r="C1885" s="46"/>
      <c r="D1885" s="394"/>
      <c r="E1885" s="394"/>
      <c r="F1885" s="394"/>
      <c r="G1885" s="394"/>
      <c r="H1885" s="394"/>
      <c r="I1885" s="394"/>
      <c r="J1885" s="394"/>
      <c r="K1885" s="46"/>
      <c r="L1885" s="46"/>
      <c r="M1885" s="46"/>
      <c r="N1885" s="46"/>
      <c r="O1885" s="46"/>
    </row>
    <row r="1886" spans="2:15" ht="12.75" customHeight="1">
      <c r="B1886" s="392" t="s">
        <v>837</v>
      </c>
      <c r="C1886" s="392"/>
      <c r="D1886" s="393" t="s">
        <v>838</v>
      </c>
      <c r="E1886" s="393"/>
      <c r="F1886" s="393"/>
      <c r="G1886" s="393"/>
      <c r="H1886" s="393"/>
      <c r="I1886" s="393"/>
      <c r="J1886" s="393"/>
      <c r="K1886" s="90" t="s">
        <v>22</v>
      </c>
      <c r="L1886" s="46"/>
      <c r="M1886" s="91">
        <v>0.2</v>
      </c>
      <c r="N1886" s="92">
        <v>92.44</v>
      </c>
      <c r="O1886" s="92">
        <v>18.490000000000002</v>
      </c>
    </row>
    <row r="1887" spans="2:15" ht="12.75" customHeight="1">
      <c r="B1887" s="392" t="s">
        <v>358</v>
      </c>
      <c r="C1887" s="392"/>
      <c r="D1887" s="393" t="s">
        <v>359</v>
      </c>
      <c r="E1887" s="393"/>
      <c r="F1887" s="393"/>
      <c r="G1887" s="393"/>
      <c r="H1887" s="393"/>
      <c r="I1887" s="393"/>
      <c r="J1887" s="393"/>
      <c r="K1887" s="90" t="s">
        <v>22</v>
      </c>
      <c r="L1887" s="46"/>
      <c r="M1887" s="91">
        <v>0.2</v>
      </c>
      <c r="N1887" s="92">
        <v>590.41</v>
      </c>
      <c r="O1887" s="92">
        <v>118.08</v>
      </c>
    </row>
    <row r="1888" spans="2:15" ht="12.75" customHeight="1">
      <c r="B1888" s="392" t="s">
        <v>795</v>
      </c>
      <c r="C1888" s="392"/>
      <c r="D1888" s="393" t="s">
        <v>796</v>
      </c>
      <c r="E1888" s="393"/>
      <c r="F1888" s="393"/>
      <c r="G1888" s="393"/>
      <c r="H1888" s="393"/>
      <c r="I1888" s="393"/>
      <c r="J1888" s="393"/>
      <c r="K1888" s="90" t="s">
        <v>63</v>
      </c>
      <c r="L1888" s="46"/>
      <c r="M1888" s="91">
        <v>6.96</v>
      </c>
      <c r="N1888" s="92">
        <v>8.0500000000000007</v>
      </c>
      <c r="O1888" s="92">
        <v>56.03</v>
      </c>
    </row>
    <row r="1889" spans="2:15" ht="12.75" customHeight="1">
      <c r="B1889" s="46"/>
      <c r="C1889" s="46"/>
      <c r="D1889" s="46"/>
      <c r="E1889" s="46"/>
      <c r="F1889" s="46"/>
      <c r="G1889" s="46"/>
      <c r="H1889" s="46"/>
      <c r="I1889" s="46"/>
      <c r="J1889" s="46"/>
      <c r="K1889" s="46"/>
      <c r="L1889" s="46"/>
      <c r="M1889" s="46"/>
      <c r="N1889" s="46"/>
      <c r="O1889" s="93">
        <v>194.81</v>
      </c>
    </row>
    <row r="1890" spans="2:15" ht="12.75" customHeight="1">
      <c r="B1890" s="46"/>
      <c r="C1890" s="46"/>
      <c r="D1890" s="46"/>
      <c r="E1890" s="46"/>
      <c r="F1890" s="46"/>
      <c r="G1890" s="46"/>
      <c r="H1890" s="46"/>
      <c r="I1890" s="46"/>
      <c r="J1890" s="46"/>
      <c r="K1890" s="46"/>
      <c r="L1890" s="46"/>
      <c r="M1890" s="46"/>
      <c r="N1890" s="46"/>
      <c r="O1890" s="46"/>
    </row>
    <row r="1891" spans="2:15" ht="12.75" customHeight="1">
      <c r="B1891" s="394" t="s">
        <v>203</v>
      </c>
      <c r="C1891" s="394"/>
      <c r="D1891" s="396" t="s">
        <v>865</v>
      </c>
      <c r="E1891" s="396"/>
      <c r="F1891" s="396"/>
      <c r="G1891" s="395" t="s">
        <v>866</v>
      </c>
      <c r="H1891" s="395"/>
      <c r="I1891" s="395"/>
      <c r="J1891" s="395"/>
      <c r="K1891" s="395"/>
      <c r="L1891" s="395"/>
      <c r="M1891" s="395"/>
      <c r="N1891" s="395"/>
      <c r="O1891" s="395"/>
    </row>
    <row r="1892" spans="2:15" ht="12.75" customHeight="1">
      <c r="B1892" s="392" t="s">
        <v>204</v>
      </c>
      <c r="C1892" s="392"/>
      <c r="D1892" s="396" t="s">
        <v>205</v>
      </c>
      <c r="E1892" s="396"/>
      <c r="F1892" s="85" t="s">
        <v>206</v>
      </c>
      <c r="G1892" s="86">
        <v>2</v>
      </c>
      <c r="H1892" s="85" t="s">
        <v>207</v>
      </c>
      <c r="I1892" s="397">
        <v>2</v>
      </c>
      <c r="J1892" s="397"/>
      <c r="K1892" s="398" t="s">
        <v>208</v>
      </c>
      <c r="L1892" s="398"/>
      <c r="M1892" s="398"/>
      <c r="N1892" s="398"/>
      <c r="O1892" s="87">
        <v>8629.6200000000008</v>
      </c>
    </row>
    <row r="1893" spans="2:15" ht="12.75" customHeight="1">
      <c r="B1893" s="46"/>
      <c r="C1893" s="46"/>
      <c r="D1893" s="46"/>
      <c r="E1893" s="46"/>
      <c r="F1893" s="46"/>
      <c r="G1893" s="46"/>
      <c r="H1893" s="46"/>
      <c r="I1893" s="46"/>
      <c r="J1893" s="46"/>
      <c r="K1893" s="46"/>
      <c r="L1893" s="46"/>
      <c r="M1893" s="46"/>
      <c r="N1893" s="46"/>
      <c r="O1893" s="46"/>
    </row>
    <row r="1894" spans="2:15" ht="12.75" customHeight="1">
      <c r="B1894" s="396" t="s">
        <v>209</v>
      </c>
      <c r="C1894" s="396"/>
      <c r="D1894" s="396" t="s">
        <v>210</v>
      </c>
      <c r="E1894" s="396"/>
      <c r="F1894" s="396"/>
      <c r="G1894" s="396"/>
      <c r="H1894" s="396"/>
      <c r="I1894" s="396"/>
      <c r="J1894" s="396"/>
      <c r="K1894" s="88" t="s">
        <v>211</v>
      </c>
      <c r="L1894" s="89" t="s">
        <v>212</v>
      </c>
      <c r="M1894" s="89" t="s">
        <v>213</v>
      </c>
      <c r="N1894" s="89" t="s">
        <v>214</v>
      </c>
      <c r="O1894" s="89" t="s">
        <v>215</v>
      </c>
    </row>
    <row r="1895" spans="2:15" ht="12.75" customHeight="1">
      <c r="B1895" s="46"/>
      <c r="C1895" s="46"/>
      <c r="D1895" s="391" t="s">
        <v>216</v>
      </c>
      <c r="E1895" s="391"/>
      <c r="F1895" s="391"/>
      <c r="G1895" s="391"/>
      <c r="H1895" s="391"/>
      <c r="I1895" s="391"/>
      <c r="J1895" s="391"/>
      <c r="K1895" s="46"/>
      <c r="L1895" s="46"/>
      <c r="M1895" s="46"/>
      <c r="N1895" s="46"/>
      <c r="O1895" s="46"/>
    </row>
    <row r="1896" spans="2:15" ht="12.75" customHeight="1">
      <c r="B1896" s="392" t="s">
        <v>280</v>
      </c>
      <c r="C1896" s="392"/>
      <c r="D1896" s="393" t="s">
        <v>281</v>
      </c>
      <c r="E1896" s="393"/>
      <c r="F1896" s="393"/>
      <c r="G1896" s="393"/>
      <c r="H1896" s="393"/>
      <c r="I1896" s="393"/>
      <c r="J1896" s="393"/>
      <c r="K1896" s="90" t="s">
        <v>219</v>
      </c>
      <c r="L1896" s="91">
        <v>1</v>
      </c>
      <c r="M1896" s="91">
        <v>4</v>
      </c>
      <c r="N1896" s="92">
        <v>36.39</v>
      </c>
      <c r="O1896" s="92">
        <v>145.56</v>
      </c>
    </row>
    <row r="1897" spans="2:15" ht="12.75" customHeight="1">
      <c r="B1897" s="392" t="s">
        <v>342</v>
      </c>
      <c r="C1897" s="392"/>
      <c r="D1897" s="393" t="s">
        <v>343</v>
      </c>
      <c r="E1897" s="393"/>
      <c r="F1897" s="393"/>
      <c r="G1897" s="393"/>
      <c r="H1897" s="393"/>
      <c r="I1897" s="393"/>
      <c r="J1897" s="393"/>
      <c r="K1897" s="90" t="s">
        <v>219</v>
      </c>
      <c r="L1897" s="91">
        <v>1</v>
      </c>
      <c r="M1897" s="91">
        <v>4</v>
      </c>
      <c r="N1897" s="92">
        <v>28.52</v>
      </c>
      <c r="O1897" s="92">
        <v>114.08</v>
      </c>
    </row>
    <row r="1898" spans="2:15" ht="12.75" customHeight="1">
      <c r="B1898" s="392" t="s">
        <v>220</v>
      </c>
      <c r="C1898" s="392"/>
      <c r="D1898" s="393" t="s">
        <v>221</v>
      </c>
      <c r="E1898" s="393"/>
      <c r="F1898" s="393"/>
      <c r="G1898" s="393"/>
      <c r="H1898" s="393"/>
      <c r="I1898" s="393"/>
      <c r="J1898" s="393"/>
      <c r="K1898" s="90" t="s">
        <v>219</v>
      </c>
      <c r="L1898" s="91">
        <v>2</v>
      </c>
      <c r="M1898" s="91">
        <v>8</v>
      </c>
      <c r="N1898" s="92">
        <v>20.32</v>
      </c>
      <c r="O1898" s="92">
        <v>162.56</v>
      </c>
    </row>
    <row r="1899" spans="2:15" ht="12.75" customHeight="1">
      <c r="B1899" s="46"/>
      <c r="C1899" s="46"/>
      <c r="D1899" s="46"/>
      <c r="E1899" s="46"/>
      <c r="F1899" s="46"/>
      <c r="G1899" s="46"/>
      <c r="H1899" s="46"/>
      <c r="I1899" s="46"/>
      <c r="J1899" s="46"/>
      <c r="K1899" s="46"/>
      <c r="L1899" s="46"/>
      <c r="M1899" s="46"/>
      <c r="N1899" s="46"/>
      <c r="O1899" s="93">
        <v>422.2</v>
      </c>
    </row>
    <row r="1900" spans="2:15" ht="12.75" customHeight="1">
      <c r="B1900" s="46"/>
      <c r="C1900" s="46"/>
      <c r="D1900" s="391" t="s">
        <v>222</v>
      </c>
      <c r="E1900" s="391"/>
      <c r="F1900" s="391"/>
      <c r="G1900" s="391"/>
      <c r="H1900" s="391"/>
      <c r="I1900" s="391"/>
      <c r="J1900" s="391"/>
      <c r="K1900" s="46"/>
      <c r="L1900" s="46"/>
      <c r="M1900" s="46"/>
      <c r="N1900" s="46"/>
      <c r="O1900" s="46"/>
    </row>
    <row r="1901" spans="2:15" ht="12.75" customHeight="1">
      <c r="B1901" s="392" t="s">
        <v>223</v>
      </c>
      <c r="C1901" s="392"/>
      <c r="D1901" s="393" t="s">
        <v>224</v>
      </c>
      <c r="E1901" s="393"/>
      <c r="F1901" s="393"/>
      <c r="G1901" s="393"/>
      <c r="H1901" s="393"/>
      <c r="I1901" s="393"/>
      <c r="J1901" s="393"/>
      <c r="K1901" s="90" t="s">
        <v>225</v>
      </c>
      <c r="L1901" s="46"/>
      <c r="M1901" s="91">
        <v>5</v>
      </c>
      <c r="N1901" s="92">
        <v>422.2</v>
      </c>
      <c r="O1901" s="92">
        <v>21.11</v>
      </c>
    </row>
    <row r="1902" spans="2:15" ht="12.75" customHeight="1">
      <c r="B1902" s="46"/>
      <c r="C1902" s="46"/>
      <c r="D1902" s="46"/>
      <c r="E1902" s="46"/>
      <c r="F1902" s="46"/>
      <c r="G1902" s="46"/>
      <c r="H1902" s="46"/>
      <c r="I1902" s="46"/>
      <c r="J1902" s="46"/>
      <c r="K1902" s="46"/>
      <c r="L1902" s="46"/>
      <c r="M1902" s="46"/>
      <c r="N1902" s="46"/>
      <c r="O1902" s="93">
        <v>21.11</v>
      </c>
    </row>
    <row r="1903" spans="2:15" ht="12.75" customHeight="1">
      <c r="B1903" s="46"/>
      <c r="C1903" s="46"/>
      <c r="D1903" s="391" t="s">
        <v>226</v>
      </c>
      <c r="E1903" s="391"/>
      <c r="F1903" s="391"/>
      <c r="G1903" s="391"/>
      <c r="H1903" s="391"/>
      <c r="I1903" s="391"/>
      <c r="J1903" s="391"/>
      <c r="K1903" s="46"/>
      <c r="L1903" s="46"/>
      <c r="M1903" s="46"/>
      <c r="N1903" s="46"/>
      <c r="O1903" s="46"/>
    </row>
    <row r="1904" spans="2:15" ht="12.75" customHeight="1">
      <c r="B1904" s="392" t="s">
        <v>867</v>
      </c>
      <c r="C1904" s="392"/>
      <c r="D1904" s="393" t="s">
        <v>866</v>
      </c>
      <c r="E1904" s="393"/>
      <c r="F1904" s="393"/>
      <c r="G1904" s="393"/>
      <c r="H1904" s="393"/>
      <c r="I1904" s="393"/>
      <c r="J1904" s="393"/>
      <c r="K1904" s="90" t="s">
        <v>11</v>
      </c>
      <c r="L1904" s="46"/>
      <c r="M1904" s="91">
        <v>1</v>
      </c>
      <c r="N1904" s="92">
        <v>7991.5</v>
      </c>
      <c r="O1904" s="92">
        <v>7991.5</v>
      </c>
    </row>
    <row r="1905" spans="2:15" ht="12.75" customHeight="1">
      <c r="B1905" s="46"/>
      <c r="C1905" s="46"/>
      <c r="D1905" s="46"/>
      <c r="E1905" s="46"/>
      <c r="F1905" s="46"/>
      <c r="G1905" s="46"/>
      <c r="H1905" s="46"/>
      <c r="I1905" s="46"/>
      <c r="J1905" s="46"/>
      <c r="K1905" s="46"/>
      <c r="L1905" s="46"/>
      <c r="M1905" s="46"/>
      <c r="N1905" s="46"/>
      <c r="O1905" s="93">
        <v>7991.5</v>
      </c>
    </row>
    <row r="1906" spans="2:15" ht="12.75" customHeight="1">
      <c r="B1906" s="46"/>
      <c r="C1906" s="46"/>
      <c r="D1906" s="391" t="s">
        <v>300</v>
      </c>
      <c r="E1906" s="391"/>
      <c r="F1906" s="391"/>
      <c r="G1906" s="391"/>
      <c r="H1906" s="391"/>
      <c r="I1906" s="391"/>
      <c r="J1906" s="391"/>
      <c r="K1906" s="46"/>
      <c r="L1906" s="46"/>
      <c r="M1906" s="46"/>
      <c r="N1906" s="46"/>
      <c r="O1906" s="46"/>
    </row>
    <row r="1907" spans="2:15" ht="12.75" customHeight="1">
      <c r="B1907" s="392" t="s">
        <v>857</v>
      </c>
      <c r="C1907" s="392"/>
      <c r="D1907" s="394" t="s">
        <v>858</v>
      </c>
      <c r="E1907" s="394"/>
      <c r="F1907" s="394"/>
      <c r="G1907" s="394"/>
      <c r="H1907" s="394"/>
      <c r="I1907" s="394"/>
      <c r="J1907" s="394"/>
      <c r="K1907" s="90" t="s">
        <v>39</v>
      </c>
      <c r="L1907" s="46"/>
      <c r="M1907" s="91">
        <v>0.1</v>
      </c>
      <c r="N1907" s="92">
        <v>22.07</v>
      </c>
      <c r="O1907" s="92">
        <v>2.21</v>
      </c>
    </row>
    <row r="1908" spans="2:15" ht="12.75" customHeight="1">
      <c r="B1908" s="46"/>
      <c r="C1908" s="46"/>
      <c r="D1908" s="394"/>
      <c r="E1908" s="394"/>
      <c r="F1908" s="394"/>
      <c r="G1908" s="394"/>
      <c r="H1908" s="394"/>
      <c r="I1908" s="394"/>
      <c r="J1908" s="394"/>
      <c r="K1908" s="46"/>
      <c r="L1908" s="46"/>
      <c r="M1908" s="46"/>
      <c r="N1908" s="46"/>
      <c r="O1908" s="46"/>
    </row>
    <row r="1909" spans="2:15" ht="12.75" customHeight="1">
      <c r="B1909" s="392" t="s">
        <v>837</v>
      </c>
      <c r="C1909" s="392"/>
      <c r="D1909" s="393" t="s">
        <v>838</v>
      </c>
      <c r="E1909" s="393"/>
      <c r="F1909" s="393"/>
      <c r="G1909" s="393"/>
      <c r="H1909" s="393"/>
      <c r="I1909" s="393"/>
      <c r="J1909" s="393"/>
      <c r="K1909" s="90" t="s">
        <v>22</v>
      </c>
      <c r="L1909" s="46"/>
      <c r="M1909" s="91">
        <v>0.2</v>
      </c>
      <c r="N1909" s="92">
        <v>92.44</v>
      </c>
      <c r="O1909" s="92">
        <v>18.490000000000002</v>
      </c>
    </row>
    <row r="1910" spans="2:15" ht="12.75" customHeight="1">
      <c r="B1910" s="392" t="s">
        <v>358</v>
      </c>
      <c r="C1910" s="392"/>
      <c r="D1910" s="393" t="s">
        <v>359</v>
      </c>
      <c r="E1910" s="393"/>
      <c r="F1910" s="393"/>
      <c r="G1910" s="393"/>
      <c r="H1910" s="393"/>
      <c r="I1910" s="393"/>
      <c r="J1910" s="393"/>
      <c r="K1910" s="90" t="s">
        <v>22</v>
      </c>
      <c r="L1910" s="46"/>
      <c r="M1910" s="91">
        <v>0.2</v>
      </c>
      <c r="N1910" s="92">
        <v>590.41</v>
      </c>
      <c r="O1910" s="92">
        <v>118.08</v>
      </c>
    </row>
    <row r="1911" spans="2:15" ht="12.75" customHeight="1">
      <c r="B1911" s="392" t="s">
        <v>795</v>
      </c>
      <c r="C1911" s="392"/>
      <c r="D1911" s="393" t="s">
        <v>796</v>
      </c>
      <c r="E1911" s="393"/>
      <c r="F1911" s="393"/>
      <c r="G1911" s="393"/>
      <c r="H1911" s="393"/>
      <c r="I1911" s="393"/>
      <c r="J1911" s="393"/>
      <c r="K1911" s="90" t="s">
        <v>63</v>
      </c>
      <c r="L1911" s="46"/>
      <c r="M1911" s="91">
        <v>6.96</v>
      </c>
      <c r="N1911" s="92">
        <v>8.0500000000000007</v>
      </c>
      <c r="O1911" s="92">
        <v>56.03</v>
      </c>
    </row>
    <row r="1912" spans="2:15" ht="12.75" customHeight="1">
      <c r="B1912" s="46"/>
      <c r="C1912" s="46"/>
      <c r="D1912" s="46"/>
      <c r="E1912" s="46"/>
      <c r="F1912" s="46"/>
      <c r="G1912" s="46"/>
      <c r="H1912" s="46"/>
      <c r="I1912" s="46"/>
      <c r="J1912" s="46"/>
      <c r="K1912" s="46"/>
      <c r="L1912" s="46"/>
      <c r="M1912" s="46"/>
      <c r="N1912" s="46"/>
      <c r="O1912" s="93">
        <v>194.81</v>
      </c>
    </row>
    <row r="1913" spans="2:15" ht="12.75" customHeight="1">
      <c r="B1913" s="46"/>
      <c r="C1913" s="46"/>
      <c r="D1913" s="46"/>
      <c r="E1913" s="46"/>
      <c r="F1913" s="46"/>
      <c r="G1913" s="46"/>
      <c r="H1913" s="46"/>
      <c r="I1913" s="46"/>
      <c r="J1913" s="46"/>
      <c r="K1913" s="46"/>
      <c r="L1913" s="46"/>
      <c r="M1913" s="46"/>
      <c r="N1913" s="46"/>
      <c r="O1913" s="46"/>
    </row>
    <row r="1914" spans="2:15" ht="12.75" customHeight="1">
      <c r="B1914" s="394" t="s">
        <v>203</v>
      </c>
      <c r="C1914" s="394"/>
      <c r="D1914" s="396" t="s">
        <v>868</v>
      </c>
      <c r="E1914" s="396"/>
      <c r="F1914" s="396"/>
      <c r="G1914" s="395" t="s">
        <v>869</v>
      </c>
      <c r="H1914" s="395"/>
      <c r="I1914" s="395"/>
      <c r="J1914" s="395"/>
      <c r="K1914" s="395"/>
      <c r="L1914" s="395"/>
      <c r="M1914" s="395"/>
      <c r="N1914" s="395"/>
      <c r="O1914" s="395"/>
    </row>
    <row r="1915" spans="2:15" ht="12.75" customHeight="1">
      <c r="B1915" s="392" t="s">
        <v>204</v>
      </c>
      <c r="C1915" s="392"/>
      <c r="D1915" s="396" t="s">
        <v>205</v>
      </c>
      <c r="E1915" s="396"/>
      <c r="F1915" s="85" t="s">
        <v>206</v>
      </c>
      <c r="G1915" s="86">
        <v>2</v>
      </c>
      <c r="H1915" s="85" t="s">
        <v>207</v>
      </c>
      <c r="I1915" s="397">
        <v>2</v>
      </c>
      <c r="J1915" s="397"/>
      <c r="K1915" s="398" t="s">
        <v>208</v>
      </c>
      <c r="L1915" s="398"/>
      <c r="M1915" s="398"/>
      <c r="N1915" s="398"/>
      <c r="O1915" s="87">
        <v>8701.98</v>
      </c>
    </row>
    <row r="1916" spans="2:15" ht="12.75" customHeight="1">
      <c r="B1916" s="46"/>
      <c r="C1916" s="46"/>
      <c r="D1916" s="46"/>
      <c r="E1916" s="46"/>
      <c r="F1916" s="46"/>
      <c r="G1916" s="46"/>
      <c r="H1916" s="46"/>
      <c r="I1916" s="46"/>
      <c r="J1916" s="46"/>
      <c r="K1916" s="46"/>
      <c r="L1916" s="46"/>
      <c r="M1916" s="46"/>
      <c r="N1916" s="46"/>
      <c r="O1916" s="46"/>
    </row>
    <row r="1917" spans="2:15" ht="12.75" customHeight="1">
      <c r="B1917" s="396" t="s">
        <v>209</v>
      </c>
      <c r="C1917" s="396"/>
      <c r="D1917" s="396" t="s">
        <v>210</v>
      </c>
      <c r="E1917" s="396"/>
      <c r="F1917" s="396"/>
      <c r="G1917" s="396"/>
      <c r="H1917" s="396"/>
      <c r="I1917" s="396"/>
      <c r="J1917" s="396"/>
      <c r="K1917" s="88" t="s">
        <v>211</v>
      </c>
      <c r="L1917" s="89" t="s">
        <v>212</v>
      </c>
      <c r="M1917" s="89" t="s">
        <v>213</v>
      </c>
      <c r="N1917" s="89" t="s">
        <v>214</v>
      </c>
      <c r="O1917" s="89" t="s">
        <v>215</v>
      </c>
    </row>
    <row r="1918" spans="2:15" ht="12.75" customHeight="1">
      <c r="B1918" s="46"/>
      <c r="C1918" s="46"/>
      <c r="D1918" s="391" t="s">
        <v>216</v>
      </c>
      <c r="E1918" s="391"/>
      <c r="F1918" s="391"/>
      <c r="G1918" s="391"/>
      <c r="H1918" s="391"/>
      <c r="I1918" s="391"/>
      <c r="J1918" s="391"/>
      <c r="K1918" s="46"/>
      <c r="L1918" s="46"/>
      <c r="M1918" s="46"/>
      <c r="N1918" s="46"/>
      <c r="O1918" s="46"/>
    </row>
    <row r="1919" spans="2:15" ht="12.75" customHeight="1">
      <c r="B1919" s="392" t="s">
        <v>280</v>
      </c>
      <c r="C1919" s="392"/>
      <c r="D1919" s="393" t="s">
        <v>281</v>
      </c>
      <c r="E1919" s="393"/>
      <c r="F1919" s="393"/>
      <c r="G1919" s="393"/>
      <c r="H1919" s="393"/>
      <c r="I1919" s="393"/>
      <c r="J1919" s="393"/>
      <c r="K1919" s="90" t="s">
        <v>219</v>
      </c>
      <c r="L1919" s="91">
        <v>1</v>
      </c>
      <c r="M1919" s="91">
        <v>4</v>
      </c>
      <c r="N1919" s="92">
        <v>36.39</v>
      </c>
      <c r="O1919" s="92">
        <v>145.56</v>
      </c>
    </row>
    <row r="1920" spans="2:15" ht="12.75" customHeight="1">
      <c r="B1920" s="392" t="s">
        <v>342</v>
      </c>
      <c r="C1920" s="392"/>
      <c r="D1920" s="393" t="s">
        <v>343</v>
      </c>
      <c r="E1920" s="393"/>
      <c r="F1920" s="393"/>
      <c r="G1920" s="393"/>
      <c r="H1920" s="393"/>
      <c r="I1920" s="393"/>
      <c r="J1920" s="393"/>
      <c r="K1920" s="90" t="s">
        <v>219</v>
      </c>
      <c r="L1920" s="91">
        <v>1</v>
      </c>
      <c r="M1920" s="91">
        <v>4</v>
      </c>
      <c r="N1920" s="92">
        <v>28.52</v>
      </c>
      <c r="O1920" s="92">
        <v>114.08</v>
      </c>
    </row>
    <row r="1921" spans="2:15" ht="12.75" customHeight="1">
      <c r="B1921" s="392" t="s">
        <v>220</v>
      </c>
      <c r="C1921" s="392"/>
      <c r="D1921" s="393" t="s">
        <v>221</v>
      </c>
      <c r="E1921" s="393"/>
      <c r="F1921" s="393"/>
      <c r="G1921" s="393"/>
      <c r="H1921" s="393"/>
      <c r="I1921" s="393"/>
      <c r="J1921" s="393"/>
      <c r="K1921" s="90" t="s">
        <v>219</v>
      </c>
      <c r="L1921" s="91">
        <v>2</v>
      </c>
      <c r="M1921" s="91">
        <v>8</v>
      </c>
      <c r="N1921" s="92">
        <v>20.32</v>
      </c>
      <c r="O1921" s="92">
        <v>162.56</v>
      </c>
    </row>
    <row r="1922" spans="2:15" ht="12.75" customHeight="1">
      <c r="B1922" s="46"/>
      <c r="C1922" s="46"/>
      <c r="D1922" s="46"/>
      <c r="E1922" s="46"/>
      <c r="F1922" s="46"/>
      <c r="G1922" s="46"/>
      <c r="H1922" s="46"/>
      <c r="I1922" s="46"/>
      <c r="J1922" s="46"/>
      <c r="K1922" s="46"/>
      <c r="L1922" s="46"/>
      <c r="M1922" s="46"/>
      <c r="N1922" s="46"/>
      <c r="O1922" s="93">
        <v>422.2</v>
      </c>
    </row>
    <row r="1923" spans="2:15" ht="12.75" customHeight="1">
      <c r="B1923" s="46"/>
      <c r="C1923" s="46"/>
      <c r="D1923" s="391" t="s">
        <v>222</v>
      </c>
      <c r="E1923" s="391"/>
      <c r="F1923" s="391"/>
      <c r="G1923" s="391"/>
      <c r="H1923" s="391"/>
      <c r="I1923" s="391"/>
      <c r="J1923" s="391"/>
      <c r="K1923" s="46"/>
      <c r="L1923" s="46"/>
      <c r="M1923" s="46"/>
      <c r="N1923" s="46"/>
      <c r="O1923" s="46"/>
    </row>
    <row r="1924" spans="2:15" ht="12.75" customHeight="1">
      <c r="B1924" s="392" t="s">
        <v>223</v>
      </c>
      <c r="C1924" s="392"/>
      <c r="D1924" s="393" t="s">
        <v>224</v>
      </c>
      <c r="E1924" s="393"/>
      <c r="F1924" s="393"/>
      <c r="G1924" s="393"/>
      <c r="H1924" s="393"/>
      <c r="I1924" s="393"/>
      <c r="J1924" s="393"/>
      <c r="K1924" s="90" t="s">
        <v>225</v>
      </c>
      <c r="L1924" s="46"/>
      <c r="M1924" s="91">
        <v>5</v>
      </c>
      <c r="N1924" s="92">
        <v>422.2</v>
      </c>
      <c r="O1924" s="92">
        <v>21.11</v>
      </c>
    </row>
    <row r="1925" spans="2:15" ht="12.75" customHeight="1">
      <c r="B1925" s="46"/>
      <c r="C1925" s="46"/>
      <c r="D1925" s="46"/>
      <c r="E1925" s="46"/>
      <c r="F1925" s="46"/>
      <c r="G1925" s="46"/>
      <c r="H1925" s="46"/>
      <c r="I1925" s="46"/>
      <c r="J1925" s="46"/>
      <c r="K1925" s="46"/>
      <c r="L1925" s="46"/>
      <c r="M1925" s="46"/>
      <c r="N1925" s="46"/>
      <c r="O1925" s="93">
        <v>21.11</v>
      </c>
    </row>
    <row r="1926" spans="2:15" ht="12.75" customHeight="1">
      <c r="B1926" s="46"/>
      <c r="C1926" s="46"/>
      <c r="D1926" s="391" t="s">
        <v>226</v>
      </c>
      <c r="E1926" s="391"/>
      <c r="F1926" s="391"/>
      <c r="G1926" s="391"/>
      <c r="H1926" s="391"/>
      <c r="I1926" s="391"/>
      <c r="J1926" s="391"/>
      <c r="K1926" s="46"/>
      <c r="L1926" s="46"/>
      <c r="M1926" s="46"/>
      <c r="N1926" s="46"/>
      <c r="O1926" s="46"/>
    </row>
    <row r="1927" spans="2:15" ht="12.75" customHeight="1">
      <c r="B1927" s="392" t="s">
        <v>870</v>
      </c>
      <c r="C1927" s="392"/>
      <c r="D1927" s="393" t="s">
        <v>869</v>
      </c>
      <c r="E1927" s="393"/>
      <c r="F1927" s="393"/>
      <c r="G1927" s="393"/>
      <c r="H1927" s="393"/>
      <c r="I1927" s="393"/>
      <c r="J1927" s="393"/>
      <c r="K1927" s="90" t="s">
        <v>11</v>
      </c>
      <c r="L1927" s="46"/>
      <c r="M1927" s="91">
        <v>1</v>
      </c>
      <c r="N1927" s="92">
        <v>7920</v>
      </c>
      <c r="O1927" s="92">
        <v>7920</v>
      </c>
    </row>
    <row r="1928" spans="2:15" ht="12.75" customHeight="1">
      <c r="B1928" s="46"/>
      <c r="C1928" s="46"/>
      <c r="D1928" s="46"/>
      <c r="E1928" s="46"/>
      <c r="F1928" s="46"/>
      <c r="G1928" s="46"/>
      <c r="H1928" s="46"/>
      <c r="I1928" s="46"/>
      <c r="J1928" s="46"/>
      <c r="K1928" s="46"/>
      <c r="L1928" s="46"/>
      <c r="M1928" s="46"/>
      <c r="N1928" s="46"/>
      <c r="O1928" s="93">
        <v>7920</v>
      </c>
    </row>
    <row r="1929" spans="2:15" ht="12.75" customHeight="1">
      <c r="B1929" s="46"/>
      <c r="C1929" s="46"/>
      <c r="D1929" s="391" t="s">
        <v>300</v>
      </c>
      <c r="E1929" s="391"/>
      <c r="F1929" s="391"/>
      <c r="G1929" s="391"/>
      <c r="H1929" s="391"/>
      <c r="I1929" s="391"/>
      <c r="J1929" s="391"/>
      <c r="K1929" s="46"/>
      <c r="L1929" s="46"/>
      <c r="M1929" s="46"/>
      <c r="N1929" s="46"/>
      <c r="O1929" s="46"/>
    </row>
    <row r="1930" spans="2:15" ht="12.75" customHeight="1">
      <c r="B1930" s="392" t="s">
        <v>837</v>
      </c>
      <c r="C1930" s="392"/>
      <c r="D1930" s="393" t="s">
        <v>838</v>
      </c>
      <c r="E1930" s="393"/>
      <c r="F1930" s="393"/>
      <c r="G1930" s="393"/>
      <c r="H1930" s="393"/>
      <c r="I1930" s="393"/>
      <c r="J1930" s="393"/>
      <c r="K1930" s="90" t="s">
        <v>22</v>
      </c>
      <c r="L1930" s="46"/>
      <c r="M1930" s="91">
        <v>0.375</v>
      </c>
      <c r="N1930" s="92">
        <v>92.44</v>
      </c>
      <c r="O1930" s="92">
        <v>34.67</v>
      </c>
    </row>
    <row r="1931" spans="2:15" ht="12.75" customHeight="1">
      <c r="B1931" s="392" t="s">
        <v>358</v>
      </c>
      <c r="C1931" s="392"/>
      <c r="D1931" s="393" t="s">
        <v>359</v>
      </c>
      <c r="E1931" s="393"/>
      <c r="F1931" s="393"/>
      <c r="G1931" s="393"/>
      <c r="H1931" s="393"/>
      <c r="I1931" s="393"/>
      <c r="J1931" s="393"/>
      <c r="K1931" s="90" t="s">
        <v>22</v>
      </c>
      <c r="L1931" s="46"/>
      <c r="M1931" s="91">
        <v>0.42</v>
      </c>
      <c r="N1931" s="92">
        <v>590.41</v>
      </c>
      <c r="O1931" s="92">
        <v>247.97</v>
      </c>
    </row>
    <row r="1932" spans="2:15" ht="12.75" customHeight="1">
      <c r="B1932" s="392" t="s">
        <v>795</v>
      </c>
      <c r="C1932" s="392"/>
      <c r="D1932" s="393" t="s">
        <v>796</v>
      </c>
      <c r="E1932" s="393"/>
      <c r="F1932" s="393"/>
      <c r="G1932" s="393"/>
      <c r="H1932" s="393"/>
      <c r="I1932" s="393"/>
      <c r="J1932" s="393"/>
      <c r="K1932" s="90" t="s">
        <v>63</v>
      </c>
      <c r="L1932" s="46"/>
      <c r="M1932" s="91">
        <v>6.96</v>
      </c>
      <c r="N1932" s="92">
        <v>8.0500000000000007</v>
      </c>
      <c r="O1932" s="92">
        <v>56.03</v>
      </c>
    </row>
    <row r="1933" spans="2:15" ht="12.75" customHeight="1">
      <c r="B1933" s="46"/>
      <c r="C1933" s="46"/>
      <c r="D1933" s="46"/>
      <c r="E1933" s="46"/>
      <c r="F1933" s="46"/>
      <c r="G1933" s="46"/>
      <c r="H1933" s="46"/>
      <c r="I1933" s="46"/>
      <c r="J1933" s="46"/>
      <c r="K1933" s="46"/>
      <c r="L1933" s="46"/>
      <c r="M1933" s="46"/>
      <c r="N1933" s="46"/>
      <c r="O1933" s="93">
        <v>338.67</v>
      </c>
    </row>
    <row r="1934" spans="2:15" ht="12.75" customHeight="1">
      <c r="B1934" s="46"/>
      <c r="C1934" s="46"/>
      <c r="D1934" s="46"/>
      <c r="E1934" s="46"/>
      <c r="F1934" s="46"/>
      <c r="G1934" s="46"/>
      <c r="H1934" s="46"/>
      <c r="I1934" s="46"/>
      <c r="J1934" s="46"/>
      <c r="K1934" s="46"/>
      <c r="L1934" s="46"/>
      <c r="M1934" s="46"/>
      <c r="N1934" s="46"/>
      <c r="O1934" s="46"/>
    </row>
    <row r="1935" spans="2:15" ht="12.75" customHeight="1">
      <c r="B1935" s="394" t="s">
        <v>203</v>
      </c>
      <c r="C1935" s="394"/>
      <c r="D1935" s="396" t="s">
        <v>871</v>
      </c>
      <c r="E1935" s="396"/>
      <c r="F1935" s="396"/>
      <c r="G1935" s="395" t="s">
        <v>872</v>
      </c>
      <c r="H1935" s="395"/>
      <c r="I1935" s="395"/>
      <c r="J1935" s="395"/>
      <c r="K1935" s="395"/>
      <c r="L1935" s="395"/>
      <c r="M1935" s="395"/>
      <c r="N1935" s="395"/>
      <c r="O1935" s="395"/>
    </row>
    <row r="1936" spans="2:15" ht="12.75" customHeight="1">
      <c r="B1936" s="392" t="s">
        <v>204</v>
      </c>
      <c r="C1936" s="392"/>
      <c r="D1936" s="396" t="s">
        <v>205</v>
      </c>
      <c r="E1936" s="396"/>
      <c r="F1936" s="85" t="s">
        <v>206</v>
      </c>
      <c r="G1936" s="86">
        <v>2</v>
      </c>
      <c r="H1936" s="85" t="s">
        <v>207</v>
      </c>
      <c r="I1936" s="397">
        <v>2</v>
      </c>
      <c r="J1936" s="397"/>
      <c r="K1936" s="398" t="s">
        <v>208</v>
      </c>
      <c r="L1936" s="398"/>
      <c r="M1936" s="398"/>
      <c r="N1936" s="398"/>
      <c r="O1936" s="87">
        <v>8323.08</v>
      </c>
    </row>
    <row r="1937" spans="2:15" ht="12.75" customHeight="1">
      <c r="B1937" s="46"/>
      <c r="C1937" s="46"/>
      <c r="D1937" s="46"/>
      <c r="E1937" s="46"/>
      <c r="F1937" s="46"/>
      <c r="G1937" s="46"/>
      <c r="H1937" s="46"/>
      <c r="I1937" s="46"/>
      <c r="J1937" s="46"/>
      <c r="K1937" s="46"/>
      <c r="L1937" s="46"/>
      <c r="M1937" s="46"/>
      <c r="N1937" s="46"/>
      <c r="O1937" s="46"/>
    </row>
    <row r="1938" spans="2:15" ht="12.75" customHeight="1">
      <c r="B1938" s="396" t="s">
        <v>209</v>
      </c>
      <c r="C1938" s="396"/>
      <c r="D1938" s="396" t="s">
        <v>210</v>
      </c>
      <c r="E1938" s="396"/>
      <c r="F1938" s="396"/>
      <c r="G1938" s="396"/>
      <c r="H1938" s="396"/>
      <c r="I1938" s="396"/>
      <c r="J1938" s="396"/>
      <c r="K1938" s="88" t="s">
        <v>211</v>
      </c>
      <c r="L1938" s="89" t="s">
        <v>212</v>
      </c>
      <c r="M1938" s="89" t="s">
        <v>213</v>
      </c>
      <c r="N1938" s="89" t="s">
        <v>214</v>
      </c>
      <c r="O1938" s="89" t="s">
        <v>215</v>
      </c>
    </row>
    <row r="1939" spans="2:15" ht="12.75" customHeight="1">
      <c r="B1939" s="46"/>
      <c r="C1939" s="46"/>
      <c r="D1939" s="391" t="s">
        <v>216</v>
      </c>
      <c r="E1939" s="391"/>
      <c r="F1939" s="391"/>
      <c r="G1939" s="391"/>
      <c r="H1939" s="391"/>
      <c r="I1939" s="391"/>
      <c r="J1939" s="391"/>
      <c r="K1939" s="46"/>
      <c r="L1939" s="46"/>
      <c r="M1939" s="46"/>
      <c r="N1939" s="46"/>
      <c r="O1939" s="46"/>
    </row>
    <row r="1940" spans="2:15" ht="12.75" customHeight="1">
      <c r="B1940" s="392" t="s">
        <v>280</v>
      </c>
      <c r="C1940" s="392"/>
      <c r="D1940" s="393" t="s">
        <v>281</v>
      </c>
      <c r="E1940" s="393"/>
      <c r="F1940" s="393"/>
      <c r="G1940" s="393"/>
      <c r="H1940" s="393"/>
      <c r="I1940" s="393"/>
      <c r="J1940" s="393"/>
      <c r="K1940" s="90" t="s">
        <v>219</v>
      </c>
      <c r="L1940" s="91">
        <v>1</v>
      </c>
      <c r="M1940" s="91">
        <v>4</v>
      </c>
      <c r="N1940" s="92">
        <v>36.39</v>
      </c>
      <c r="O1940" s="92">
        <v>145.56</v>
      </c>
    </row>
    <row r="1941" spans="2:15" ht="12.75" customHeight="1">
      <c r="B1941" s="392" t="s">
        <v>342</v>
      </c>
      <c r="C1941" s="392"/>
      <c r="D1941" s="393" t="s">
        <v>343</v>
      </c>
      <c r="E1941" s="393"/>
      <c r="F1941" s="393"/>
      <c r="G1941" s="393"/>
      <c r="H1941" s="393"/>
      <c r="I1941" s="393"/>
      <c r="J1941" s="393"/>
      <c r="K1941" s="90" t="s">
        <v>219</v>
      </c>
      <c r="L1941" s="91">
        <v>1</v>
      </c>
      <c r="M1941" s="91">
        <v>4</v>
      </c>
      <c r="N1941" s="92">
        <v>28.52</v>
      </c>
      <c r="O1941" s="92">
        <v>114.08</v>
      </c>
    </row>
    <row r="1942" spans="2:15" ht="12.75" customHeight="1">
      <c r="B1942" s="392" t="s">
        <v>220</v>
      </c>
      <c r="C1942" s="392"/>
      <c r="D1942" s="393" t="s">
        <v>221</v>
      </c>
      <c r="E1942" s="393"/>
      <c r="F1942" s="393"/>
      <c r="G1942" s="393"/>
      <c r="H1942" s="393"/>
      <c r="I1942" s="393"/>
      <c r="J1942" s="393"/>
      <c r="K1942" s="90" t="s">
        <v>219</v>
      </c>
      <c r="L1942" s="91">
        <v>2</v>
      </c>
      <c r="M1942" s="91">
        <v>8</v>
      </c>
      <c r="N1942" s="92">
        <v>20.32</v>
      </c>
      <c r="O1942" s="92">
        <v>162.56</v>
      </c>
    </row>
    <row r="1943" spans="2:15" ht="12.75" customHeight="1">
      <c r="B1943" s="46"/>
      <c r="C1943" s="46"/>
      <c r="D1943" s="46"/>
      <c r="E1943" s="46"/>
      <c r="F1943" s="46"/>
      <c r="G1943" s="46"/>
      <c r="H1943" s="46"/>
      <c r="I1943" s="46"/>
      <c r="J1943" s="46"/>
      <c r="K1943" s="46"/>
      <c r="L1943" s="46"/>
      <c r="M1943" s="46"/>
      <c r="N1943" s="46"/>
      <c r="O1943" s="93">
        <v>422.2</v>
      </c>
    </row>
    <row r="1944" spans="2:15" ht="12.75" customHeight="1">
      <c r="B1944" s="46"/>
      <c r="C1944" s="46"/>
      <c r="D1944" s="391" t="s">
        <v>222</v>
      </c>
      <c r="E1944" s="391"/>
      <c r="F1944" s="391"/>
      <c r="G1944" s="391"/>
      <c r="H1944" s="391"/>
      <c r="I1944" s="391"/>
      <c r="J1944" s="391"/>
      <c r="K1944" s="46"/>
      <c r="L1944" s="46"/>
      <c r="M1944" s="46"/>
      <c r="N1944" s="46"/>
      <c r="O1944" s="46"/>
    </row>
    <row r="1945" spans="2:15" ht="12.75" customHeight="1">
      <c r="B1945" s="392" t="s">
        <v>223</v>
      </c>
      <c r="C1945" s="392"/>
      <c r="D1945" s="393" t="s">
        <v>224</v>
      </c>
      <c r="E1945" s="393"/>
      <c r="F1945" s="393"/>
      <c r="G1945" s="393"/>
      <c r="H1945" s="393"/>
      <c r="I1945" s="393"/>
      <c r="J1945" s="393"/>
      <c r="K1945" s="90" t="s">
        <v>225</v>
      </c>
      <c r="L1945" s="46"/>
      <c r="M1945" s="91">
        <v>5</v>
      </c>
      <c r="N1945" s="92">
        <v>422.2</v>
      </c>
      <c r="O1945" s="92">
        <v>21.11</v>
      </c>
    </row>
    <row r="1946" spans="2:15" ht="12.75" customHeight="1">
      <c r="B1946" s="46"/>
      <c r="C1946" s="46"/>
      <c r="D1946" s="46"/>
      <c r="E1946" s="46"/>
      <c r="F1946" s="46"/>
      <c r="G1946" s="46"/>
      <c r="H1946" s="46"/>
      <c r="I1946" s="46"/>
      <c r="J1946" s="46"/>
      <c r="K1946" s="46"/>
      <c r="L1946" s="46"/>
      <c r="M1946" s="46"/>
      <c r="N1946" s="46"/>
      <c r="O1946" s="93">
        <v>21.11</v>
      </c>
    </row>
    <row r="1947" spans="2:15" ht="12.75" customHeight="1">
      <c r="B1947" s="46"/>
      <c r="C1947" s="46"/>
      <c r="D1947" s="391" t="s">
        <v>226</v>
      </c>
      <c r="E1947" s="391"/>
      <c r="F1947" s="391"/>
      <c r="G1947" s="391"/>
      <c r="H1947" s="391"/>
      <c r="I1947" s="391"/>
      <c r="J1947" s="391"/>
      <c r="K1947" s="46"/>
      <c r="L1947" s="46"/>
      <c r="M1947" s="46"/>
      <c r="N1947" s="46"/>
      <c r="O1947" s="46"/>
    </row>
    <row r="1948" spans="2:15" ht="12.75" customHeight="1">
      <c r="B1948" s="392" t="s">
        <v>873</v>
      </c>
      <c r="C1948" s="392"/>
      <c r="D1948" s="393" t="s">
        <v>872</v>
      </c>
      <c r="E1948" s="393"/>
      <c r="F1948" s="393"/>
      <c r="G1948" s="393"/>
      <c r="H1948" s="393"/>
      <c r="I1948" s="393"/>
      <c r="J1948" s="393"/>
      <c r="K1948" s="90" t="s">
        <v>11</v>
      </c>
      <c r="L1948" s="46"/>
      <c r="M1948" s="91">
        <v>1</v>
      </c>
      <c r="N1948" s="92">
        <v>7744</v>
      </c>
      <c r="O1948" s="92">
        <v>7744</v>
      </c>
    </row>
    <row r="1949" spans="2:15" ht="12.75" customHeight="1">
      <c r="B1949" s="46"/>
      <c r="C1949" s="46"/>
      <c r="D1949" s="46"/>
      <c r="E1949" s="46"/>
      <c r="F1949" s="46"/>
      <c r="G1949" s="46"/>
      <c r="H1949" s="46"/>
      <c r="I1949" s="46"/>
      <c r="J1949" s="46"/>
      <c r="K1949" s="46"/>
      <c r="L1949" s="46"/>
      <c r="M1949" s="46"/>
      <c r="N1949" s="46"/>
      <c r="O1949" s="93">
        <v>7744</v>
      </c>
    </row>
    <row r="1950" spans="2:15" ht="12.75" customHeight="1">
      <c r="B1950" s="46"/>
      <c r="C1950" s="46"/>
      <c r="D1950" s="391" t="s">
        <v>300</v>
      </c>
      <c r="E1950" s="391"/>
      <c r="F1950" s="391"/>
      <c r="G1950" s="391"/>
      <c r="H1950" s="391"/>
      <c r="I1950" s="391"/>
      <c r="J1950" s="391"/>
      <c r="K1950" s="46"/>
      <c r="L1950" s="46"/>
      <c r="M1950" s="46"/>
      <c r="N1950" s="46"/>
      <c r="O1950" s="46"/>
    </row>
    <row r="1951" spans="2:15" ht="12.75" customHeight="1">
      <c r="B1951" s="392" t="s">
        <v>857</v>
      </c>
      <c r="C1951" s="392"/>
      <c r="D1951" s="394" t="s">
        <v>858</v>
      </c>
      <c r="E1951" s="394"/>
      <c r="F1951" s="394"/>
      <c r="G1951" s="394"/>
      <c r="H1951" s="394"/>
      <c r="I1951" s="394"/>
      <c r="J1951" s="394"/>
      <c r="K1951" s="90" t="s">
        <v>39</v>
      </c>
      <c r="L1951" s="46"/>
      <c r="M1951" s="91">
        <v>0.1</v>
      </c>
      <c r="N1951" s="92">
        <v>22.07</v>
      </c>
      <c r="O1951" s="92">
        <v>2.21</v>
      </c>
    </row>
    <row r="1952" spans="2:15" ht="12.75" customHeight="1">
      <c r="B1952" s="46"/>
      <c r="C1952" s="46"/>
      <c r="D1952" s="394"/>
      <c r="E1952" s="394"/>
      <c r="F1952" s="394"/>
      <c r="G1952" s="394"/>
      <c r="H1952" s="394"/>
      <c r="I1952" s="394"/>
      <c r="J1952" s="394"/>
      <c r="K1952" s="46"/>
      <c r="L1952" s="46"/>
      <c r="M1952" s="46"/>
      <c r="N1952" s="46"/>
      <c r="O1952" s="46"/>
    </row>
    <row r="1953" spans="2:15" ht="12.75" customHeight="1">
      <c r="B1953" s="392" t="s">
        <v>837</v>
      </c>
      <c r="C1953" s="392"/>
      <c r="D1953" s="393" t="s">
        <v>838</v>
      </c>
      <c r="E1953" s="393"/>
      <c r="F1953" s="393"/>
      <c r="G1953" s="393"/>
      <c r="H1953" s="393"/>
      <c r="I1953" s="393"/>
      <c r="J1953" s="393"/>
      <c r="K1953" s="90" t="s">
        <v>22</v>
      </c>
      <c r="L1953" s="46"/>
      <c r="M1953" s="91">
        <v>0.2</v>
      </c>
      <c r="N1953" s="92">
        <v>92.44</v>
      </c>
      <c r="O1953" s="92">
        <v>18.490000000000002</v>
      </c>
    </row>
    <row r="1954" spans="2:15" ht="12.75" customHeight="1">
      <c r="B1954" s="392" t="s">
        <v>358</v>
      </c>
      <c r="C1954" s="392"/>
      <c r="D1954" s="393" t="s">
        <v>359</v>
      </c>
      <c r="E1954" s="393"/>
      <c r="F1954" s="393"/>
      <c r="G1954" s="393"/>
      <c r="H1954" s="393"/>
      <c r="I1954" s="393"/>
      <c r="J1954" s="393"/>
      <c r="K1954" s="90" t="s">
        <v>22</v>
      </c>
      <c r="L1954" s="46"/>
      <c r="M1954" s="91">
        <v>0.1</v>
      </c>
      <c r="N1954" s="92">
        <v>590.41</v>
      </c>
      <c r="O1954" s="92">
        <v>59.04</v>
      </c>
    </row>
    <row r="1955" spans="2:15" ht="12.75" customHeight="1">
      <c r="B1955" s="392" t="s">
        <v>795</v>
      </c>
      <c r="C1955" s="392"/>
      <c r="D1955" s="393" t="s">
        <v>796</v>
      </c>
      <c r="E1955" s="393"/>
      <c r="F1955" s="393"/>
      <c r="G1955" s="393"/>
      <c r="H1955" s="393"/>
      <c r="I1955" s="393"/>
      <c r="J1955" s="393"/>
      <c r="K1955" s="90" t="s">
        <v>63</v>
      </c>
      <c r="L1955" s="46"/>
      <c r="M1955" s="91">
        <v>6.96</v>
      </c>
      <c r="N1955" s="92">
        <v>8.0500000000000007</v>
      </c>
      <c r="O1955" s="92">
        <v>56.03</v>
      </c>
    </row>
    <row r="1956" spans="2:15" ht="12.75" customHeight="1">
      <c r="B1956" s="46"/>
      <c r="C1956" s="46"/>
      <c r="D1956" s="46"/>
      <c r="E1956" s="46"/>
      <c r="F1956" s="46"/>
      <c r="G1956" s="46"/>
      <c r="H1956" s="46"/>
      <c r="I1956" s="46"/>
      <c r="J1956" s="46"/>
      <c r="K1956" s="46"/>
      <c r="L1956" s="46"/>
      <c r="M1956" s="46"/>
      <c r="N1956" s="46"/>
      <c r="O1956" s="93">
        <v>135.77000000000001</v>
      </c>
    </row>
    <row r="1957" spans="2:15" ht="12.75" customHeight="1">
      <c r="B1957" s="46"/>
      <c r="C1957" s="46"/>
      <c r="D1957" s="46"/>
      <c r="E1957" s="46"/>
      <c r="F1957" s="46"/>
      <c r="G1957" s="46"/>
      <c r="H1957" s="46"/>
      <c r="I1957" s="46"/>
      <c r="J1957" s="46"/>
      <c r="K1957" s="46"/>
      <c r="L1957" s="46"/>
      <c r="M1957" s="46"/>
      <c r="N1957" s="46"/>
      <c r="O1957" s="46"/>
    </row>
    <row r="1958" spans="2:15" ht="12.75" customHeight="1">
      <c r="B1958" s="394" t="s">
        <v>203</v>
      </c>
      <c r="C1958" s="394"/>
      <c r="D1958" s="396" t="s">
        <v>874</v>
      </c>
      <c r="E1958" s="396"/>
      <c r="F1958" s="396"/>
      <c r="G1958" s="395" t="s">
        <v>875</v>
      </c>
      <c r="H1958" s="395"/>
      <c r="I1958" s="395"/>
      <c r="J1958" s="395"/>
      <c r="K1958" s="395"/>
      <c r="L1958" s="395"/>
      <c r="M1958" s="395"/>
      <c r="N1958" s="395"/>
      <c r="O1958" s="395"/>
    </row>
    <row r="1959" spans="2:15" ht="12.75" customHeight="1">
      <c r="B1959" s="392" t="s">
        <v>204</v>
      </c>
      <c r="C1959" s="392"/>
      <c r="D1959" s="396" t="s">
        <v>205</v>
      </c>
      <c r="E1959" s="396"/>
      <c r="F1959" s="85" t="s">
        <v>206</v>
      </c>
      <c r="G1959" s="86">
        <v>4</v>
      </c>
      <c r="H1959" s="85" t="s">
        <v>207</v>
      </c>
      <c r="I1959" s="397">
        <v>4</v>
      </c>
      <c r="J1959" s="397"/>
      <c r="K1959" s="398" t="s">
        <v>208</v>
      </c>
      <c r="L1959" s="398"/>
      <c r="M1959" s="398"/>
      <c r="N1959" s="398"/>
      <c r="O1959" s="87">
        <v>1387.42</v>
      </c>
    </row>
    <row r="1960" spans="2:15" ht="12.75" customHeight="1">
      <c r="B1960" s="46"/>
      <c r="C1960" s="46"/>
      <c r="D1960" s="46"/>
      <c r="E1960" s="46"/>
      <c r="F1960" s="46"/>
      <c r="G1960" s="46"/>
      <c r="H1960" s="46"/>
      <c r="I1960" s="46"/>
      <c r="J1960" s="46"/>
      <c r="K1960" s="46"/>
      <c r="L1960" s="46"/>
      <c r="M1960" s="46"/>
      <c r="N1960" s="46"/>
      <c r="O1960" s="46"/>
    </row>
    <row r="1961" spans="2:15" ht="12.75" customHeight="1">
      <c r="B1961" s="396" t="s">
        <v>209</v>
      </c>
      <c r="C1961" s="396"/>
      <c r="D1961" s="396" t="s">
        <v>210</v>
      </c>
      <c r="E1961" s="396"/>
      <c r="F1961" s="396"/>
      <c r="G1961" s="396"/>
      <c r="H1961" s="396"/>
      <c r="I1961" s="396"/>
      <c r="J1961" s="396"/>
      <c r="K1961" s="88" t="s">
        <v>211</v>
      </c>
      <c r="L1961" s="89" t="s">
        <v>212</v>
      </c>
      <c r="M1961" s="89" t="s">
        <v>213</v>
      </c>
      <c r="N1961" s="89" t="s">
        <v>214</v>
      </c>
      <c r="O1961" s="89" t="s">
        <v>215</v>
      </c>
    </row>
    <row r="1962" spans="2:15" ht="12.75" customHeight="1">
      <c r="B1962" s="46"/>
      <c r="C1962" s="46"/>
      <c r="D1962" s="391" t="s">
        <v>216</v>
      </c>
      <c r="E1962" s="391"/>
      <c r="F1962" s="391"/>
      <c r="G1962" s="391"/>
      <c r="H1962" s="391"/>
      <c r="I1962" s="391"/>
      <c r="J1962" s="391"/>
      <c r="K1962" s="46"/>
      <c r="L1962" s="46"/>
      <c r="M1962" s="46"/>
      <c r="N1962" s="46"/>
      <c r="O1962" s="46"/>
    </row>
    <row r="1963" spans="2:15" ht="12.75" customHeight="1">
      <c r="B1963" s="392" t="s">
        <v>280</v>
      </c>
      <c r="C1963" s="392"/>
      <c r="D1963" s="393" t="s">
        <v>281</v>
      </c>
      <c r="E1963" s="393"/>
      <c r="F1963" s="393"/>
      <c r="G1963" s="393"/>
      <c r="H1963" s="393"/>
      <c r="I1963" s="393"/>
      <c r="J1963" s="393"/>
      <c r="K1963" s="90" t="s">
        <v>219</v>
      </c>
      <c r="L1963" s="91">
        <v>0.5</v>
      </c>
      <c r="M1963" s="91">
        <v>1</v>
      </c>
      <c r="N1963" s="92">
        <v>36.39</v>
      </c>
      <c r="O1963" s="92">
        <v>36.39</v>
      </c>
    </row>
    <row r="1964" spans="2:15" ht="12.75" customHeight="1">
      <c r="B1964" s="392" t="s">
        <v>342</v>
      </c>
      <c r="C1964" s="392"/>
      <c r="D1964" s="393" t="s">
        <v>343</v>
      </c>
      <c r="E1964" s="393"/>
      <c r="F1964" s="393"/>
      <c r="G1964" s="393"/>
      <c r="H1964" s="393"/>
      <c r="I1964" s="393"/>
      <c r="J1964" s="393"/>
      <c r="K1964" s="90" t="s">
        <v>219</v>
      </c>
      <c r="L1964" s="91">
        <v>1</v>
      </c>
      <c r="M1964" s="91">
        <v>2</v>
      </c>
      <c r="N1964" s="92">
        <v>28.52</v>
      </c>
      <c r="O1964" s="92">
        <v>57.04</v>
      </c>
    </row>
    <row r="1965" spans="2:15" ht="12.75" customHeight="1">
      <c r="B1965" s="392" t="s">
        <v>220</v>
      </c>
      <c r="C1965" s="392"/>
      <c r="D1965" s="393" t="s">
        <v>221</v>
      </c>
      <c r="E1965" s="393"/>
      <c r="F1965" s="393"/>
      <c r="G1965" s="393"/>
      <c r="H1965" s="393"/>
      <c r="I1965" s="393"/>
      <c r="J1965" s="393"/>
      <c r="K1965" s="90" t="s">
        <v>219</v>
      </c>
      <c r="L1965" s="91">
        <v>2</v>
      </c>
      <c r="M1965" s="91">
        <v>4</v>
      </c>
      <c r="N1965" s="92">
        <v>20.32</v>
      </c>
      <c r="O1965" s="92">
        <v>81.28</v>
      </c>
    </row>
    <row r="1966" spans="2:15" ht="12.75" customHeight="1">
      <c r="B1966" s="46"/>
      <c r="C1966" s="46"/>
      <c r="D1966" s="46"/>
      <c r="E1966" s="46"/>
      <c r="F1966" s="46"/>
      <c r="G1966" s="46"/>
      <c r="H1966" s="46"/>
      <c r="I1966" s="46"/>
      <c r="J1966" s="46"/>
      <c r="K1966" s="46"/>
      <c r="L1966" s="46"/>
      <c r="M1966" s="46"/>
      <c r="N1966" s="46"/>
      <c r="O1966" s="93">
        <v>174.71</v>
      </c>
    </row>
    <row r="1967" spans="2:15" ht="12.75" customHeight="1">
      <c r="B1967" s="46"/>
      <c r="C1967" s="46"/>
      <c r="D1967" s="391" t="s">
        <v>222</v>
      </c>
      <c r="E1967" s="391"/>
      <c r="F1967" s="391"/>
      <c r="G1967" s="391"/>
      <c r="H1967" s="391"/>
      <c r="I1967" s="391"/>
      <c r="J1967" s="391"/>
      <c r="K1967" s="46"/>
      <c r="L1967" s="46"/>
      <c r="M1967" s="46"/>
      <c r="N1967" s="46"/>
      <c r="O1967" s="46"/>
    </row>
    <row r="1968" spans="2:15" ht="12.75" customHeight="1">
      <c r="B1968" s="392" t="s">
        <v>223</v>
      </c>
      <c r="C1968" s="392"/>
      <c r="D1968" s="393" t="s">
        <v>224</v>
      </c>
      <c r="E1968" s="393"/>
      <c r="F1968" s="393"/>
      <c r="G1968" s="393"/>
      <c r="H1968" s="393"/>
      <c r="I1968" s="393"/>
      <c r="J1968" s="393"/>
      <c r="K1968" s="90" t="s">
        <v>225</v>
      </c>
      <c r="L1968" s="46"/>
      <c r="M1968" s="91">
        <v>5</v>
      </c>
      <c r="N1968" s="92">
        <v>174.71</v>
      </c>
      <c r="O1968" s="92">
        <v>8.74</v>
      </c>
    </row>
    <row r="1969" spans="2:15" ht="12.75" customHeight="1">
      <c r="B1969" s="46"/>
      <c r="C1969" s="46"/>
      <c r="D1969" s="46"/>
      <c r="E1969" s="46"/>
      <c r="F1969" s="46"/>
      <c r="G1969" s="46"/>
      <c r="H1969" s="46"/>
      <c r="I1969" s="46"/>
      <c r="J1969" s="46"/>
      <c r="K1969" s="46"/>
      <c r="L1969" s="46"/>
      <c r="M1969" s="46"/>
      <c r="N1969" s="46"/>
      <c r="O1969" s="93">
        <v>8.74</v>
      </c>
    </row>
    <row r="1970" spans="2:15" ht="12.75" customHeight="1">
      <c r="B1970" s="46"/>
      <c r="C1970" s="46"/>
      <c r="D1970" s="391" t="s">
        <v>226</v>
      </c>
      <c r="E1970" s="391"/>
      <c r="F1970" s="391"/>
      <c r="G1970" s="391"/>
      <c r="H1970" s="391"/>
      <c r="I1970" s="391"/>
      <c r="J1970" s="391"/>
      <c r="K1970" s="46"/>
      <c r="L1970" s="46"/>
      <c r="M1970" s="46"/>
      <c r="N1970" s="46"/>
      <c r="O1970" s="46"/>
    </row>
    <row r="1971" spans="2:15" ht="12.75" customHeight="1">
      <c r="B1971" s="392" t="s">
        <v>876</v>
      </c>
      <c r="C1971" s="392"/>
      <c r="D1971" s="394" t="s">
        <v>875</v>
      </c>
      <c r="E1971" s="394"/>
      <c r="F1971" s="394"/>
      <c r="G1971" s="394"/>
      <c r="H1971" s="394"/>
      <c r="I1971" s="394"/>
      <c r="J1971" s="394"/>
      <c r="K1971" s="90" t="s">
        <v>11</v>
      </c>
      <c r="L1971" s="46"/>
      <c r="M1971" s="91">
        <v>1</v>
      </c>
      <c r="N1971" s="92">
        <v>1097.32</v>
      </c>
      <c r="O1971" s="92">
        <v>1097.32</v>
      </c>
    </row>
    <row r="1972" spans="2:15" ht="12.75" customHeight="1">
      <c r="B1972" s="46"/>
      <c r="C1972" s="46"/>
      <c r="D1972" s="394"/>
      <c r="E1972" s="394"/>
      <c r="F1972" s="394"/>
      <c r="G1972" s="394"/>
      <c r="H1972" s="394"/>
      <c r="I1972" s="394"/>
      <c r="J1972" s="394"/>
      <c r="K1972" s="46"/>
      <c r="L1972" s="46"/>
      <c r="M1972" s="46"/>
      <c r="N1972" s="46"/>
      <c r="O1972" s="46"/>
    </row>
    <row r="1973" spans="2:15" ht="12.75" customHeight="1">
      <c r="B1973" s="46"/>
      <c r="C1973" s="46"/>
      <c r="D1973" s="46"/>
      <c r="E1973" s="46"/>
      <c r="F1973" s="46"/>
      <c r="G1973" s="46"/>
      <c r="H1973" s="46"/>
      <c r="I1973" s="46"/>
      <c r="J1973" s="46"/>
      <c r="K1973" s="46"/>
      <c r="L1973" s="46"/>
      <c r="M1973" s="46"/>
      <c r="N1973" s="46"/>
      <c r="O1973" s="93">
        <v>1097.32</v>
      </c>
    </row>
    <row r="1974" spans="2:15" ht="12.75" customHeight="1">
      <c r="B1974" s="46"/>
      <c r="C1974" s="46"/>
      <c r="D1974" s="391" t="s">
        <v>300</v>
      </c>
      <c r="E1974" s="391"/>
      <c r="F1974" s="391"/>
      <c r="G1974" s="391"/>
      <c r="H1974" s="391"/>
      <c r="I1974" s="391"/>
      <c r="J1974" s="391"/>
      <c r="K1974" s="46"/>
      <c r="L1974" s="46"/>
      <c r="M1974" s="46"/>
      <c r="N1974" s="46"/>
      <c r="O1974" s="46"/>
    </row>
    <row r="1975" spans="2:15" ht="12.75" customHeight="1">
      <c r="B1975" s="392" t="s">
        <v>837</v>
      </c>
      <c r="C1975" s="392"/>
      <c r="D1975" s="393" t="s">
        <v>838</v>
      </c>
      <c r="E1975" s="393"/>
      <c r="F1975" s="393"/>
      <c r="G1975" s="393"/>
      <c r="H1975" s="393"/>
      <c r="I1975" s="393"/>
      <c r="J1975" s="393"/>
      <c r="K1975" s="90" t="s">
        <v>22</v>
      </c>
      <c r="L1975" s="46"/>
      <c r="M1975" s="91">
        <v>0.13699999999999998</v>
      </c>
      <c r="N1975" s="92">
        <v>92.44</v>
      </c>
      <c r="O1975" s="92">
        <v>12.66</v>
      </c>
    </row>
    <row r="1976" spans="2:15" ht="12.75" customHeight="1">
      <c r="B1976" s="392" t="s">
        <v>815</v>
      </c>
      <c r="C1976" s="392"/>
      <c r="D1976" s="393" t="s">
        <v>816</v>
      </c>
      <c r="E1976" s="393"/>
      <c r="F1976" s="393"/>
      <c r="G1976" s="393"/>
      <c r="H1976" s="393"/>
      <c r="I1976" s="393"/>
      <c r="J1976" s="393"/>
      <c r="K1976" s="90" t="s">
        <v>22</v>
      </c>
      <c r="L1976" s="46"/>
      <c r="M1976" s="91">
        <v>0.13750000000000001</v>
      </c>
      <c r="N1976" s="92">
        <v>683.59</v>
      </c>
      <c r="O1976" s="92">
        <v>93.99</v>
      </c>
    </row>
    <row r="1977" spans="2:15" ht="12.75" customHeight="1">
      <c r="B1977" s="46"/>
      <c r="C1977" s="46"/>
      <c r="D1977" s="46"/>
      <c r="E1977" s="46"/>
      <c r="F1977" s="46"/>
      <c r="G1977" s="46"/>
      <c r="H1977" s="46"/>
      <c r="I1977" s="46"/>
      <c r="J1977" s="46"/>
      <c r="K1977" s="46"/>
      <c r="L1977" s="46"/>
      <c r="M1977" s="46"/>
      <c r="N1977" s="46"/>
      <c r="O1977" s="93">
        <v>106.65</v>
      </c>
    </row>
    <row r="1978" spans="2:15" ht="12.75" customHeight="1">
      <c r="B1978" s="46"/>
      <c r="C1978" s="46"/>
      <c r="D1978" s="46"/>
      <c r="E1978" s="46"/>
      <c r="F1978" s="46"/>
      <c r="G1978" s="46"/>
      <c r="H1978" s="46"/>
      <c r="I1978" s="46"/>
      <c r="J1978" s="46"/>
      <c r="K1978" s="46"/>
      <c r="L1978" s="46"/>
      <c r="M1978" s="46"/>
      <c r="N1978" s="46"/>
      <c r="O1978" s="46"/>
    </row>
    <row r="1979" spans="2:15" ht="12.75" customHeight="1">
      <c r="B1979" s="394" t="s">
        <v>203</v>
      </c>
      <c r="C1979" s="394"/>
      <c r="D1979" s="396" t="s">
        <v>877</v>
      </c>
      <c r="E1979" s="396"/>
      <c r="F1979" s="396"/>
      <c r="G1979" s="395" t="s">
        <v>878</v>
      </c>
      <c r="H1979" s="395"/>
      <c r="I1979" s="395"/>
      <c r="J1979" s="395"/>
      <c r="K1979" s="395"/>
      <c r="L1979" s="395"/>
      <c r="M1979" s="395"/>
      <c r="N1979" s="395"/>
      <c r="O1979" s="395"/>
    </row>
    <row r="1980" spans="2:15" ht="12.75" customHeight="1">
      <c r="B1980" s="392" t="s">
        <v>204</v>
      </c>
      <c r="C1980" s="392"/>
      <c r="D1980" s="396" t="s">
        <v>205</v>
      </c>
      <c r="E1980" s="396"/>
      <c r="F1980" s="85" t="s">
        <v>206</v>
      </c>
      <c r="G1980" s="86">
        <v>2</v>
      </c>
      <c r="H1980" s="85" t="s">
        <v>207</v>
      </c>
      <c r="I1980" s="397">
        <v>2</v>
      </c>
      <c r="J1980" s="397"/>
      <c r="K1980" s="398" t="s">
        <v>208</v>
      </c>
      <c r="L1980" s="398"/>
      <c r="M1980" s="398"/>
      <c r="N1980" s="398"/>
      <c r="O1980" s="87">
        <v>7000.77</v>
      </c>
    </row>
    <row r="1981" spans="2:15" ht="12.75" customHeight="1">
      <c r="B1981" s="46"/>
      <c r="C1981" s="46"/>
      <c r="D1981" s="46"/>
      <c r="E1981" s="46"/>
      <c r="F1981" s="46"/>
      <c r="G1981" s="46"/>
      <c r="H1981" s="46"/>
      <c r="I1981" s="46"/>
      <c r="J1981" s="46"/>
      <c r="K1981" s="46"/>
      <c r="L1981" s="46"/>
      <c r="M1981" s="46"/>
      <c r="N1981" s="46"/>
      <c r="O1981" s="46"/>
    </row>
    <row r="1982" spans="2:15" ht="12.75" customHeight="1">
      <c r="B1982" s="396" t="s">
        <v>209</v>
      </c>
      <c r="C1982" s="396"/>
      <c r="D1982" s="396" t="s">
        <v>210</v>
      </c>
      <c r="E1982" s="396"/>
      <c r="F1982" s="396"/>
      <c r="G1982" s="396"/>
      <c r="H1982" s="396"/>
      <c r="I1982" s="396"/>
      <c r="J1982" s="396"/>
      <c r="K1982" s="88" t="s">
        <v>211</v>
      </c>
      <c r="L1982" s="89" t="s">
        <v>212</v>
      </c>
      <c r="M1982" s="89" t="s">
        <v>213</v>
      </c>
      <c r="N1982" s="89" t="s">
        <v>214</v>
      </c>
      <c r="O1982" s="89" t="s">
        <v>215</v>
      </c>
    </row>
    <row r="1983" spans="2:15" ht="12.75" customHeight="1">
      <c r="B1983" s="46"/>
      <c r="C1983" s="46"/>
      <c r="D1983" s="391" t="s">
        <v>216</v>
      </c>
      <c r="E1983" s="391"/>
      <c r="F1983" s="391"/>
      <c r="G1983" s="391"/>
      <c r="H1983" s="391"/>
      <c r="I1983" s="391"/>
      <c r="J1983" s="391"/>
      <c r="K1983" s="46"/>
      <c r="L1983" s="46"/>
      <c r="M1983" s="46"/>
      <c r="N1983" s="46"/>
      <c r="O1983" s="46"/>
    </row>
    <row r="1984" spans="2:15" ht="12.75" customHeight="1">
      <c r="B1984" s="392" t="s">
        <v>280</v>
      </c>
      <c r="C1984" s="392"/>
      <c r="D1984" s="393" t="s">
        <v>281</v>
      </c>
      <c r="E1984" s="393"/>
      <c r="F1984" s="393"/>
      <c r="G1984" s="393"/>
      <c r="H1984" s="393"/>
      <c r="I1984" s="393"/>
      <c r="J1984" s="393"/>
      <c r="K1984" s="90" t="s">
        <v>219</v>
      </c>
      <c r="L1984" s="91">
        <v>1</v>
      </c>
      <c r="M1984" s="91">
        <v>4</v>
      </c>
      <c r="N1984" s="92">
        <v>36.39</v>
      </c>
      <c r="O1984" s="92">
        <v>145.56</v>
      </c>
    </row>
    <row r="1985" spans="2:15" ht="12.75" customHeight="1">
      <c r="B1985" s="392" t="s">
        <v>342</v>
      </c>
      <c r="C1985" s="392"/>
      <c r="D1985" s="393" t="s">
        <v>343</v>
      </c>
      <c r="E1985" s="393"/>
      <c r="F1985" s="393"/>
      <c r="G1985" s="393"/>
      <c r="H1985" s="393"/>
      <c r="I1985" s="393"/>
      <c r="J1985" s="393"/>
      <c r="K1985" s="90" t="s">
        <v>219</v>
      </c>
      <c r="L1985" s="91">
        <v>1</v>
      </c>
      <c r="M1985" s="91">
        <v>4</v>
      </c>
      <c r="N1985" s="92">
        <v>28.52</v>
      </c>
      <c r="O1985" s="92">
        <v>114.08</v>
      </c>
    </row>
    <row r="1986" spans="2:15" ht="12.75" customHeight="1">
      <c r="B1986" s="392" t="s">
        <v>220</v>
      </c>
      <c r="C1986" s="392"/>
      <c r="D1986" s="393" t="s">
        <v>221</v>
      </c>
      <c r="E1986" s="393"/>
      <c r="F1986" s="393"/>
      <c r="G1986" s="393"/>
      <c r="H1986" s="393"/>
      <c r="I1986" s="393"/>
      <c r="J1986" s="393"/>
      <c r="K1986" s="90" t="s">
        <v>219</v>
      </c>
      <c r="L1986" s="91">
        <v>2</v>
      </c>
      <c r="M1986" s="91">
        <v>8</v>
      </c>
      <c r="N1986" s="92">
        <v>20.32</v>
      </c>
      <c r="O1986" s="92">
        <v>162.56</v>
      </c>
    </row>
    <row r="1987" spans="2:15" ht="12.75" customHeight="1">
      <c r="B1987" s="46"/>
      <c r="C1987" s="46"/>
      <c r="D1987" s="46"/>
      <c r="E1987" s="46"/>
      <c r="F1987" s="46"/>
      <c r="G1987" s="46"/>
      <c r="H1987" s="46"/>
      <c r="I1987" s="46"/>
      <c r="J1987" s="46"/>
      <c r="K1987" s="46"/>
      <c r="L1987" s="46"/>
      <c r="M1987" s="46"/>
      <c r="N1987" s="46"/>
      <c r="O1987" s="93">
        <v>422.2</v>
      </c>
    </row>
    <row r="1988" spans="2:15" ht="12.75" customHeight="1">
      <c r="B1988" s="46"/>
      <c r="C1988" s="46"/>
      <c r="D1988" s="391" t="s">
        <v>222</v>
      </c>
      <c r="E1988" s="391"/>
      <c r="F1988" s="391"/>
      <c r="G1988" s="391"/>
      <c r="H1988" s="391"/>
      <c r="I1988" s="391"/>
      <c r="J1988" s="391"/>
      <c r="K1988" s="46"/>
      <c r="L1988" s="46"/>
      <c r="M1988" s="46"/>
      <c r="N1988" s="46"/>
      <c r="O1988" s="46"/>
    </row>
    <row r="1989" spans="2:15" ht="12.75" customHeight="1">
      <c r="B1989" s="392" t="s">
        <v>223</v>
      </c>
      <c r="C1989" s="392"/>
      <c r="D1989" s="393" t="s">
        <v>224</v>
      </c>
      <c r="E1989" s="393"/>
      <c r="F1989" s="393"/>
      <c r="G1989" s="393"/>
      <c r="H1989" s="393"/>
      <c r="I1989" s="393"/>
      <c r="J1989" s="393"/>
      <c r="K1989" s="90" t="s">
        <v>225</v>
      </c>
      <c r="L1989" s="46"/>
      <c r="M1989" s="91">
        <v>5</v>
      </c>
      <c r="N1989" s="92">
        <v>422.2</v>
      </c>
      <c r="O1989" s="92">
        <v>21.11</v>
      </c>
    </row>
    <row r="1990" spans="2:15" ht="12.75" customHeight="1">
      <c r="B1990" s="46"/>
      <c r="C1990" s="46"/>
      <c r="D1990" s="46"/>
      <c r="E1990" s="46"/>
      <c r="F1990" s="46"/>
      <c r="G1990" s="46"/>
      <c r="H1990" s="46"/>
      <c r="I1990" s="46"/>
      <c r="J1990" s="46"/>
      <c r="K1990" s="46"/>
      <c r="L1990" s="46"/>
      <c r="M1990" s="46"/>
      <c r="N1990" s="46"/>
      <c r="O1990" s="93">
        <v>21.11</v>
      </c>
    </row>
    <row r="1991" spans="2:15" ht="12.75" customHeight="1">
      <c r="B1991" s="46"/>
      <c r="C1991" s="46"/>
      <c r="D1991" s="391" t="s">
        <v>226</v>
      </c>
      <c r="E1991" s="391"/>
      <c r="F1991" s="391"/>
      <c r="G1991" s="391"/>
      <c r="H1991" s="391"/>
      <c r="I1991" s="391"/>
      <c r="J1991" s="391"/>
      <c r="K1991" s="46"/>
      <c r="L1991" s="46"/>
      <c r="M1991" s="46"/>
      <c r="N1991" s="46"/>
      <c r="O1991" s="46"/>
    </row>
    <row r="1992" spans="2:15" ht="12.75" customHeight="1">
      <c r="B1992" s="392" t="s">
        <v>879</v>
      </c>
      <c r="C1992" s="392"/>
      <c r="D1992" s="393" t="s">
        <v>878</v>
      </c>
      <c r="E1992" s="393"/>
      <c r="F1992" s="393"/>
      <c r="G1992" s="393"/>
      <c r="H1992" s="393"/>
      <c r="I1992" s="393"/>
      <c r="J1992" s="393"/>
      <c r="K1992" s="90" t="s">
        <v>11</v>
      </c>
      <c r="L1992" s="46"/>
      <c r="M1992" s="91">
        <v>1</v>
      </c>
      <c r="N1992" s="92">
        <v>6160</v>
      </c>
      <c r="O1992" s="92">
        <v>6160</v>
      </c>
    </row>
    <row r="1993" spans="2:15" ht="12.75" customHeight="1">
      <c r="B1993" s="46"/>
      <c r="C1993" s="46"/>
      <c r="D1993" s="46"/>
      <c r="E1993" s="46"/>
      <c r="F1993" s="46"/>
      <c r="G1993" s="46"/>
      <c r="H1993" s="46"/>
      <c r="I1993" s="46"/>
      <c r="J1993" s="46"/>
      <c r="K1993" s="46"/>
      <c r="L1993" s="46"/>
      <c r="M1993" s="46"/>
      <c r="N1993" s="46"/>
      <c r="O1993" s="93">
        <v>6160</v>
      </c>
    </row>
    <row r="1994" spans="2:15" ht="12.75" customHeight="1">
      <c r="B1994" s="46"/>
      <c r="C1994" s="46"/>
      <c r="D1994" s="391" t="s">
        <v>300</v>
      </c>
      <c r="E1994" s="391"/>
      <c r="F1994" s="391"/>
      <c r="G1994" s="391"/>
      <c r="H1994" s="391"/>
      <c r="I1994" s="391"/>
      <c r="J1994" s="391"/>
      <c r="K1994" s="46"/>
      <c r="L1994" s="46"/>
      <c r="M1994" s="46"/>
      <c r="N1994" s="46"/>
      <c r="O1994" s="46"/>
    </row>
    <row r="1995" spans="2:15" ht="12.75" customHeight="1">
      <c r="B1995" s="392" t="s">
        <v>837</v>
      </c>
      <c r="C1995" s="392"/>
      <c r="D1995" s="393" t="s">
        <v>838</v>
      </c>
      <c r="E1995" s="393"/>
      <c r="F1995" s="393"/>
      <c r="G1995" s="393"/>
      <c r="H1995" s="393"/>
      <c r="I1995" s="393"/>
      <c r="J1995" s="393"/>
      <c r="K1995" s="90" t="s">
        <v>22</v>
      </c>
      <c r="L1995" s="46"/>
      <c r="M1995" s="91">
        <v>0.5</v>
      </c>
      <c r="N1995" s="92">
        <v>92.44</v>
      </c>
      <c r="O1995" s="92">
        <v>46.22</v>
      </c>
    </row>
    <row r="1996" spans="2:15" ht="12.75" customHeight="1">
      <c r="B1996" s="392" t="s">
        <v>358</v>
      </c>
      <c r="C1996" s="392"/>
      <c r="D1996" s="393" t="s">
        <v>359</v>
      </c>
      <c r="E1996" s="393"/>
      <c r="F1996" s="393"/>
      <c r="G1996" s="393"/>
      <c r="H1996" s="393"/>
      <c r="I1996" s="393"/>
      <c r="J1996" s="393"/>
      <c r="K1996" s="90" t="s">
        <v>22</v>
      </c>
      <c r="L1996" s="46"/>
      <c r="M1996" s="91">
        <v>0.5</v>
      </c>
      <c r="N1996" s="92">
        <v>590.41</v>
      </c>
      <c r="O1996" s="92">
        <v>295.20999999999998</v>
      </c>
    </row>
    <row r="1997" spans="2:15" ht="12.75" customHeight="1">
      <c r="B1997" s="392" t="s">
        <v>795</v>
      </c>
      <c r="C1997" s="392"/>
      <c r="D1997" s="393" t="s">
        <v>796</v>
      </c>
      <c r="E1997" s="393"/>
      <c r="F1997" s="393"/>
      <c r="G1997" s="393"/>
      <c r="H1997" s="393"/>
      <c r="I1997" s="393"/>
      <c r="J1997" s="393"/>
      <c r="K1997" s="90" t="s">
        <v>63</v>
      </c>
      <c r="L1997" s="46"/>
      <c r="M1997" s="91">
        <v>6.96</v>
      </c>
      <c r="N1997" s="92">
        <v>8.0500000000000007</v>
      </c>
      <c r="O1997" s="92">
        <v>56.03</v>
      </c>
    </row>
    <row r="1998" spans="2:15" ht="12.75" customHeight="1">
      <c r="B1998" s="46"/>
      <c r="C1998" s="46"/>
      <c r="D1998" s="46"/>
      <c r="E1998" s="46"/>
      <c r="F1998" s="46"/>
      <c r="G1998" s="46"/>
      <c r="H1998" s="46"/>
      <c r="I1998" s="46"/>
      <c r="J1998" s="46"/>
      <c r="K1998" s="46"/>
      <c r="L1998" s="46"/>
      <c r="M1998" s="46"/>
      <c r="N1998" s="46"/>
      <c r="O1998" s="93">
        <v>397.46000000000004</v>
      </c>
    </row>
    <row r="1999" spans="2:15" ht="12.75" customHeight="1">
      <c r="B1999" s="46"/>
      <c r="C1999" s="46"/>
      <c r="D1999" s="46"/>
      <c r="E1999" s="46"/>
      <c r="F1999" s="46"/>
      <c r="G1999" s="46"/>
      <c r="H1999" s="46"/>
      <c r="I1999" s="46"/>
      <c r="J1999" s="46"/>
      <c r="K1999" s="46"/>
      <c r="L1999" s="46"/>
      <c r="M1999" s="46"/>
      <c r="N1999" s="46"/>
      <c r="O1999" s="46"/>
    </row>
    <row r="2000" spans="2:15" ht="12.75" customHeight="1">
      <c r="B2000" s="394" t="s">
        <v>203</v>
      </c>
      <c r="C2000" s="394"/>
      <c r="D2000" s="396" t="s">
        <v>880</v>
      </c>
      <c r="E2000" s="396"/>
      <c r="F2000" s="396"/>
      <c r="G2000" s="395" t="s">
        <v>881</v>
      </c>
      <c r="H2000" s="395"/>
      <c r="I2000" s="395"/>
      <c r="J2000" s="395"/>
      <c r="K2000" s="395"/>
      <c r="L2000" s="395"/>
      <c r="M2000" s="395"/>
      <c r="N2000" s="395"/>
      <c r="O2000" s="395"/>
    </row>
    <row r="2001" spans="2:15" ht="12.75" customHeight="1">
      <c r="B2001" s="392" t="s">
        <v>204</v>
      </c>
      <c r="C2001" s="392"/>
      <c r="D2001" s="396" t="s">
        <v>205</v>
      </c>
      <c r="E2001" s="396"/>
      <c r="F2001" s="85" t="s">
        <v>206</v>
      </c>
      <c r="G2001" s="86">
        <v>3</v>
      </c>
      <c r="H2001" s="85" t="s">
        <v>207</v>
      </c>
      <c r="I2001" s="397">
        <v>3</v>
      </c>
      <c r="J2001" s="397"/>
      <c r="K2001" s="398" t="s">
        <v>208</v>
      </c>
      <c r="L2001" s="398"/>
      <c r="M2001" s="398"/>
      <c r="N2001" s="398"/>
      <c r="O2001" s="87">
        <v>2159.9</v>
      </c>
    </row>
    <row r="2002" spans="2:15" ht="12.75" customHeight="1">
      <c r="B2002" s="46"/>
      <c r="C2002" s="46"/>
      <c r="D2002" s="46"/>
      <c r="E2002" s="46"/>
      <c r="F2002" s="46"/>
      <c r="G2002" s="46"/>
      <c r="H2002" s="46"/>
      <c r="I2002" s="46"/>
      <c r="J2002" s="46"/>
      <c r="K2002" s="46"/>
      <c r="L2002" s="46"/>
      <c r="M2002" s="46"/>
      <c r="N2002" s="46"/>
      <c r="O2002" s="46"/>
    </row>
    <row r="2003" spans="2:15" ht="12.75" customHeight="1">
      <c r="B2003" s="396" t="s">
        <v>209</v>
      </c>
      <c r="C2003" s="396"/>
      <c r="D2003" s="396" t="s">
        <v>210</v>
      </c>
      <c r="E2003" s="396"/>
      <c r="F2003" s="396"/>
      <c r="G2003" s="396"/>
      <c r="H2003" s="396"/>
      <c r="I2003" s="396"/>
      <c r="J2003" s="396"/>
      <c r="K2003" s="88" t="s">
        <v>211</v>
      </c>
      <c r="L2003" s="89" t="s">
        <v>212</v>
      </c>
      <c r="M2003" s="89" t="s">
        <v>213</v>
      </c>
      <c r="N2003" s="89" t="s">
        <v>214</v>
      </c>
      <c r="O2003" s="89" t="s">
        <v>215</v>
      </c>
    </row>
    <row r="2004" spans="2:15" ht="12.75" customHeight="1">
      <c r="B2004" s="46"/>
      <c r="C2004" s="46"/>
      <c r="D2004" s="391" t="s">
        <v>216</v>
      </c>
      <c r="E2004" s="391"/>
      <c r="F2004" s="391"/>
      <c r="G2004" s="391"/>
      <c r="H2004" s="391"/>
      <c r="I2004" s="391"/>
      <c r="J2004" s="391"/>
      <c r="K2004" s="46"/>
      <c r="L2004" s="46"/>
      <c r="M2004" s="46"/>
      <c r="N2004" s="46"/>
      <c r="O2004" s="46"/>
    </row>
    <row r="2005" spans="2:15" ht="12.75" customHeight="1">
      <c r="B2005" s="392" t="s">
        <v>280</v>
      </c>
      <c r="C2005" s="392"/>
      <c r="D2005" s="393" t="s">
        <v>281</v>
      </c>
      <c r="E2005" s="393"/>
      <c r="F2005" s="393"/>
      <c r="G2005" s="393"/>
      <c r="H2005" s="393"/>
      <c r="I2005" s="393"/>
      <c r="J2005" s="393"/>
      <c r="K2005" s="90" t="s">
        <v>219</v>
      </c>
      <c r="L2005" s="91">
        <v>0.5</v>
      </c>
      <c r="M2005" s="91">
        <v>1.3333000000000002</v>
      </c>
      <c r="N2005" s="92">
        <v>36.39</v>
      </c>
      <c r="O2005" s="92">
        <v>48.52</v>
      </c>
    </row>
    <row r="2006" spans="2:15" ht="12.75" customHeight="1">
      <c r="B2006" s="392" t="s">
        <v>342</v>
      </c>
      <c r="C2006" s="392"/>
      <c r="D2006" s="393" t="s">
        <v>343</v>
      </c>
      <c r="E2006" s="393"/>
      <c r="F2006" s="393"/>
      <c r="G2006" s="393"/>
      <c r="H2006" s="393"/>
      <c r="I2006" s="393"/>
      <c r="J2006" s="393"/>
      <c r="K2006" s="90" t="s">
        <v>219</v>
      </c>
      <c r="L2006" s="91">
        <v>1</v>
      </c>
      <c r="M2006" s="91">
        <v>2.6667000000000001</v>
      </c>
      <c r="N2006" s="92">
        <v>28.52</v>
      </c>
      <c r="O2006" s="92">
        <v>76.05</v>
      </c>
    </row>
    <row r="2007" spans="2:15" ht="12.75" customHeight="1">
      <c r="B2007" s="392" t="s">
        <v>220</v>
      </c>
      <c r="C2007" s="392"/>
      <c r="D2007" s="393" t="s">
        <v>221</v>
      </c>
      <c r="E2007" s="393"/>
      <c r="F2007" s="393"/>
      <c r="G2007" s="393"/>
      <c r="H2007" s="393"/>
      <c r="I2007" s="393"/>
      <c r="J2007" s="393"/>
      <c r="K2007" s="90" t="s">
        <v>219</v>
      </c>
      <c r="L2007" s="91">
        <v>2</v>
      </c>
      <c r="M2007" s="91">
        <v>5.3333000000000004</v>
      </c>
      <c r="N2007" s="92">
        <v>20.32</v>
      </c>
      <c r="O2007" s="92">
        <v>108.37</v>
      </c>
    </row>
    <row r="2008" spans="2:15" ht="12.75" customHeight="1">
      <c r="B2008" s="46"/>
      <c r="C2008" s="46"/>
      <c r="D2008" s="46"/>
      <c r="E2008" s="46"/>
      <c r="F2008" s="46"/>
      <c r="G2008" s="46"/>
      <c r="H2008" s="46"/>
      <c r="I2008" s="46"/>
      <c r="J2008" s="46"/>
      <c r="K2008" s="46"/>
      <c r="L2008" s="46"/>
      <c r="M2008" s="46"/>
      <c r="N2008" s="46"/>
      <c r="O2008" s="93">
        <v>232.94</v>
      </c>
    </row>
    <row r="2009" spans="2:15" ht="12.75" customHeight="1">
      <c r="B2009" s="46"/>
      <c r="C2009" s="46"/>
      <c r="D2009" s="391" t="s">
        <v>222</v>
      </c>
      <c r="E2009" s="391"/>
      <c r="F2009" s="391"/>
      <c r="G2009" s="391"/>
      <c r="H2009" s="391"/>
      <c r="I2009" s="391"/>
      <c r="J2009" s="391"/>
      <c r="K2009" s="46"/>
      <c r="L2009" s="46"/>
      <c r="M2009" s="46"/>
      <c r="N2009" s="46"/>
      <c r="O2009" s="46"/>
    </row>
    <row r="2010" spans="2:15" ht="12.75" customHeight="1">
      <c r="B2010" s="392" t="s">
        <v>223</v>
      </c>
      <c r="C2010" s="392"/>
      <c r="D2010" s="393" t="s">
        <v>224</v>
      </c>
      <c r="E2010" s="393"/>
      <c r="F2010" s="393"/>
      <c r="G2010" s="393"/>
      <c r="H2010" s="393"/>
      <c r="I2010" s="393"/>
      <c r="J2010" s="393"/>
      <c r="K2010" s="90" t="s">
        <v>225</v>
      </c>
      <c r="L2010" s="46"/>
      <c r="M2010" s="91">
        <v>5</v>
      </c>
      <c r="N2010" s="92">
        <v>232.94</v>
      </c>
      <c r="O2010" s="92">
        <v>11.65</v>
      </c>
    </row>
    <row r="2011" spans="2:15" ht="12.75" customHeight="1">
      <c r="B2011" s="46"/>
      <c r="C2011" s="46"/>
      <c r="D2011" s="46"/>
      <c r="E2011" s="46"/>
      <c r="F2011" s="46"/>
      <c r="G2011" s="46"/>
      <c r="H2011" s="46"/>
      <c r="I2011" s="46"/>
      <c r="J2011" s="46"/>
      <c r="K2011" s="46"/>
      <c r="L2011" s="46"/>
      <c r="M2011" s="46"/>
      <c r="N2011" s="46"/>
      <c r="O2011" s="93">
        <v>11.65</v>
      </c>
    </row>
    <row r="2012" spans="2:15" ht="12.75" customHeight="1">
      <c r="B2012" s="46"/>
      <c r="C2012" s="46"/>
      <c r="D2012" s="391" t="s">
        <v>226</v>
      </c>
      <c r="E2012" s="391"/>
      <c r="F2012" s="391"/>
      <c r="G2012" s="391"/>
      <c r="H2012" s="391"/>
      <c r="I2012" s="391"/>
      <c r="J2012" s="391"/>
      <c r="K2012" s="46"/>
      <c r="L2012" s="46"/>
      <c r="M2012" s="46"/>
      <c r="N2012" s="46"/>
      <c r="O2012" s="46"/>
    </row>
    <row r="2013" spans="2:15" ht="12.75" customHeight="1">
      <c r="B2013" s="392" t="s">
        <v>882</v>
      </c>
      <c r="C2013" s="392"/>
      <c r="D2013" s="393" t="s">
        <v>881</v>
      </c>
      <c r="E2013" s="393"/>
      <c r="F2013" s="393"/>
      <c r="G2013" s="393"/>
      <c r="H2013" s="393"/>
      <c r="I2013" s="393"/>
      <c r="J2013" s="393"/>
      <c r="K2013" s="90" t="s">
        <v>11</v>
      </c>
      <c r="L2013" s="46"/>
      <c r="M2013" s="91">
        <v>1</v>
      </c>
      <c r="N2013" s="92">
        <v>1808.66</v>
      </c>
      <c r="O2013" s="92">
        <v>1808.66</v>
      </c>
    </row>
    <row r="2014" spans="2:15" ht="12.75" customHeight="1">
      <c r="B2014" s="46"/>
      <c r="C2014" s="46"/>
      <c r="D2014" s="46"/>
      <c r="E2014" s="46"/>
      <c r="F2014" s="46"/>
      <c r="G2014" s="46"/>
      <c r="H2014" s="46"/>
      <c r="I2014" s="46"/>
      <c r="J2014" s="46"/>
      <c r="K2014" s="46"/>
      <c r="L2014" s="46"/>
      <c r="M2014" s="46"/>
      <c r="N2014" s="46"/>
      <c r="O2014" s="93">
        <v>1808.66</v>
      </c>
    </row>
    <row r="2015" spans="2:15" ht="12.75" customHeight="1">
      <c r="B2015" s="46"/>
      <c r="C2015" s="46"/>
      <c r="D2015" s="391" t="s">
        <v>300</v>
      </c>
      <c r="E2015" s="391"/>
      <c r="F2015" s="391"/>
      <c r="G2015" s="391"/>
      <c r="H2015" s="391"/>
      <c r="I2015" s="391"/>
      <c r="J2015" s="391"/>
      <c r="K2015" s="46"/>
      <c r="L2015" s="46"/>
      <c r="M2015" s="46"/>
      <c r="N2015" s="46"/>
      <c r="O2015" s="46"/>
    </row>
    <row r="2016" spans="2:15" ht="12.75" customHeight="1">
      <c r="B2016" s="392" t="s">
        <v>837</v>
      </c>
      <c r="C2016" s="392"/>
      <c r="D2016" s="393" t="s">
        <v>838</v>
      </c>
      <c r="E2016" s="393"/>
      <c r="F2016" s="393"/>
      <c r="G2016" s="393"/>
      <c r="H2016" s="393"/>
      <c r="I2016" s="393"/>
      <c r="J2016" s="393"/>
      <c r="K2016" s="90" t="s">
        <v>22</v>
      </c>
      <c r="L2016" s="46"/>
      <c r="M2016" s="91">
        <v>0.13699999999999998</v>
      </c>
      <c r="N2016" s="92">
        <v>92.44</v>
      </c>
      <c r="O2016" s="92">
        <v>12.66</v>
      </c>
    </row>
    <row r="2017" spans="2:15" ht="12.75" customHeight="1">
      <c r="B2017" s="392" t="s">
        <v>815</v>
      </c>
      <c r="C2017" s="392"/>
      <c r="D2017" s="393" t="s">
        <v>816</v>
      </c>
      <c r="E2017" s="393"/>
      <c r="F2017" s="393"/>
      <c r="G2017" s="393"/>
      <c r="H2017" s="393"/>
      <c r="I2017" s="393"/>
      <c r="J2017" s="393"/>
      <c r="K2017" s="90" t="s">
        <v>22</v>
      </c>
      <c r="L2017" s="46"/>
      <c r="M2017" s="91">
        <v>0.13750000000000001</v>
      </c>
      <c r="N2017" s="92">
        <v>683.59</v>
      </c>
      <c r="O2017" s="92">
        <v>93.99</v>
      </c>
    </row>
    <row r="2018" spans="2:15" ht="12.75" customHeight="1">
      <c r="B2018" s="46"/>
      <c r="C2018" s="46"/>
      <c r="D2018" s="46"/>
      <c r="E2018" s="46"/>
      <c r="F2018" s="46"/>
      <c r="G2018" s="46"/>
      <c r="H2018" s="46"/>
      <c r="I2018" s="46"/>
      <c r="J2018" s="46"/>
      <c r="K2018" s="46"/>
      <c r="L2018" s="46"/>
      <c r="M2018" s="46"/>
      <c r="N2018" s="46"/>
      <c r="O2018" s="93">
        <v>106.65</v>
      </c>
    </row>
    <row r="2019" spans="2:15" ht="12.75" customHeight="1">
      <c r="B2019" s="46"/>
      <c r="C2019" s="46"/>
      <c r="D2019" s="46"/>
      <c r="E2019" s="46"/>
      <c r="F2019" s="46"/>
      <c r="G2019" s="46"/>
      <c r="H2019" s="46"/>
      <c r="I2019" s="46"/>
      <c r="J2019" s="46"/>
      <c r="K2019" s="46"/>
      <c r="L2019" s="46"/>
      <c r="M2019" s="46"/>
      <c r="N2019" s="46"/>
      <c r="O2019" s="46"/>
    </row>
    <row r="2020" spans="2:15" ht="12.75" customHeight="1">
      <c r="B2020" s="394" t="s">
        <v>203</v>
      </c>
      <c r="C2020" s="394"/>
      <c r="D2020" s="396" t="s">
        <v>883</v>
      </c>
      <c r="E2020" s="396"/>
      <c r="F2020" s="396"/>
      <c r="G2020" s="395" t="s">
        <v>884</v>
      </c>
      <c r="H2020" s="395"/>
      <c r="I2020" s="395"/>
      <c r="J2020" s="395"/>
      <c r="K2020" s="395"/>
      <c r="L2020" s="395"/>
      <c r="M2020" s="395"/>
      <c r="N2020" s="395"/>
      <c r="O2020" s="395"/>
    </row>
    <row r="2021" spans="2:15" ht="12.75" customHeight="1">
      <c r="B2021" s="392" t="s">
        <v>204</v>
      </c>
      <c r="C2021" s="392"/>
      <c r="D2021" s="396" t="s">
        <v>205</v>
      </c>
      <c r="E2021" s="396"/>
      <c r="F2021" s="85" t="s">
        <v>206</v>
      </c>
      <c r="G2021" s="86">
        <v>3</v>
      </c>
      <c r="H2021" s="85" t="s">
        <v>207</v>
      </c>
      <c r="I2021" s="397">
        <v>3</v>
      </c>
      <c r="J2021" s="397"/>
      <c r="K2021" s="398" t="s">
        <v>208</v>
      </c>
      <c r="L2021" s="398"/>
      <c r="M2021" s="398"/>
      <c r="N2021" s="398"/>
      <c r="O2021" s="87">
        <v>1526.52</v>
      </c>
    </row>
    <row r="2022" spans="2:15" ht="12.75" customHeight="1">
      <c r="B2022" s="46"/>
      <c r="C2022" s="46"/>
      <c r="D2022" s="46"/>
      <c r="E2022" s="46"/>
      <c r="F2022" s="46"/>
      <c r="G2022" s="46"/>
      <c r="H2022" s="46"/>
      <c r="I2022" s="46"/>
      <c r="J2022" s="46"/>
      <c r="K2022" s="46"/>
      <c r="L2022" s="46"/>
      <c r="M2022" s="46"/>
      <c r="N2022" s="46"/>
      <c r="O2022" s="46"/>
    </row>
    <row r="2023" spans="2:15" ht="12.75" customHeight="1">
      <c r="B2023" s="396" t="s">
        <v>209</v>
      </c>
      <c r="C2023" s="396"/>
      <c r="D2023" s="396" t="s">
        <v>210</v>
      </c>
      <c r="E2023" s="396"/>
      <c r="F2023" s="396"/>
      <c r="G2023" s="396"/>
      <c r="H2023" s="396"/>
      <c r="I2023" s="396"/>
      <c r="J2023" s="396"/>
      <c r="K2023" s="88" t="s">
        <v>211</v>
      </c>
      <c r="L2023" s="89" t="s">
        <v>212</v>
      </c>
      <c r="M2023" s="89" t="s">
        <v>213</v>
      </c>
      <c r="N2023" s="89" t="s">
        <v>214</v>
      </c>
      <c r="O2023" s="89" t="s">
        <v>215</v>
      </c>
    </row>
    <row r="2024" spans="2:15" ht="12.75" customHeight="1">
      <c r="B2024" s="46"/>
      <c r="C2024" s="46"/>
      <c r="D2024" s="391" t="s">
        <v>216</v>
      </c>
      <c r="E2024" s="391"/>
      <c r="F2024" s="391"/>
      <c r="G2024" s="391"/>
      <c r="H2024" s="391"/>
      <c r="I2024" s="391"/>
      <c r="J2024" s="391"/>
      <c r="K2024" s="46"/>
      <c r="L2024" s="46"/>
      <c r="M2024" s="46"/>
      <c r="N2024" s="46"/>
      <c r="O2024" s="46"/>
    </row>
    <row r="2025" spans="2:15" ht="12.75" customHeight="1">
      <c r="B2025" s="392" t="s">
        <v>280</v>
      </c>
      <c r="C2025" s="392"/>
      <c r="D2025" s="393" t="s">
        <v>281</v>
      </c>
      <c r="E2025" s="393"/>
      <c r="F2025" s="393"/>
      <c r="G2025" s="393"/>
      <c r="H2025" s="393"/>
      <c r="I2025" s="393"/>
      <c r="J2025" s="393"/>
      <c r="K2025" s="90" t="s">
        <v>219</v>
      </c>
      <c r="L2025" s="91">
        <v>0.5</v>
      </c>
      <c r="M2025" s="91">
        <v>1.3333000000000002</v>
      </c>
      <c r="N2025" s="92">
        <v>36.39</v>
      </c>
      <c r="O2025" s="92">
        <v>48.52</v>
      </c>
    </row>
    <row r="2026" spans="2:15" ht="12.75" customHeight="1">
      <c r="B2026" s="392" t="s">
        <v>342</v>
      </c>
      <c r="C2026" s="392"/>
      <c r="D2026" s="393" t="s">
        <v>343</v>
      </c>
      <c r="E2026" s="393"/>
      <c r="F2026" s="393"/>
      <c r="G2026" s="393"/>
      <c r="H2026" s="393"/>
      <c r="I2026" s="393"/>
      <c r="J2026" s="393"/>
      <c r="K2026" s="90" t="s">
        <v>219</v>
      </c>
      <c r="L2026" s="91">
        <v>1</v>
      </c>
      <c r="M2026" s="91">
        <v>2.6667000000000001</v>
      </c>
      <c r="N2026" s="92">
        <v>28.52</v>
      </c>
      <c r="O2026" s="92">
        <v>76.05</v>
      </c>
    </row>
    <row r="2027" spans="2:15" ht="12.75" customHeight="1">
      <c r="B2027" s="392" t="s">
        <v>220</v>
      </c>
      <c r="C2027" s="392"/>
      <c r="D2027" s="393" t="s">
        <v>221</v>
      </c>
      <c r="E2027" s="393"/>
      <c r="F2027" s="393"/>
      <c r="G2027" s="393"/>
      <c r="H2027" s="393"/>
      <c r="I2027" s="393"/>
      <c r="J2027" s="393"/>
      <c r="K2027" s="90" t="s">
        <v>219</v>
      </c>
      <c r="L2027" s="91">
        <v>2</v>
      </c>
      <c r="M2027" s="91">
        <v>5.3333000000000004</v>
      </c>
      <c r="N2027" s="92">
        <v>20.32</v>
      </c>
      <c r="O2027" s="92">
        <v>108.37</v>
      </c>
    </row>
    <row r="2028" spans="2:15" ht="12.75" customHeight="1">
      <c r="B2028" s="46"/>
      <c r="C2028" s="46"/>
      <c r="D2028" s="46"/>
      <c r="E2028" s="46"/>
      <c r="F2028" s="46"/>
      <c r="G2028" s="46"/>
      <c r="H2028" s="46"/>
      <c r="I2028" s="46"/>
      <c r="J2028" s="46"/>
      <c r="K2028" s="46"/>
      <c r="L2028" s="46"/>
      <c r="M2028" s="46"/>
      <c r="N2028" s="46"/>
      <c r="O2028" s="93">
        <v>232.94</v>
      </c>
    </row>
    <row r="2029" spans="2:15" ht="12.75" customHeight="1">
      <c r="B2029" s="46"/>
      <c r="C2029" s="46"/>
      <c r="D2029" s="391" t="s">
        <v>222</v>
      </c>
      <c r="E2029" s="391"/>
      <c r="F2029" s="391"/>
      <c r="G2029" s="391"/>
      <c r="H2029" s="391"/>
      <c r="I2029" s="391"/>
      <c r="J2029" s="391"/>
      <c r="K2029" s="46"/>
      <c r="L2029" s="46"/>
      <c r="M2029" s="46"/>
      <c r="N2029" s="46"/>
      <c r="O2029" s="46"/>
    </row>
    <row r="2030" spans="2:15" ht="12.75" customHeight="1">
      <c r="B2030" s="392" t="s">
        <v>223</v>
      </c>
      <c r="C2030" s="392"/>
      <c r="D2030" s="393" t="s">
        <v>224</v>
      </c>
      <c r="E2030" s="393"/>
      <c r="F2030" s="393"/>
      <c r="G2030" s="393"/>
      <c r="H2030" s="393"/>
      <c r="I2030" s="393"/>
      <c r="J2030" s="393"/>
      <c r="K2030" s="90" t="s">
        <v>225</v>
      </c>
      <c r="L2030" s="46"/>
      <c r="M2030" s="91">
        <v>5</v>
      </c>
      <c r="N2030" s="92">
        <v>232.94</v>
      </c>
      <c r="O2030" s="92">
        <v>11.65</v>
      </c>
    </row>
    <row r="2031" spans="2:15" ht="12.75" customHeight="1">
      <c r="B2031" s="46"/>
      <c r="C2031" s="46"/>
      <c r="D2031" s="46"/>
      <c r="E2031" s="46"/>
      <c r="F2031" s="46"/>
      <c r="G2031" s="46"/>
      <c r="H2031" s="46"/>
      <c r="I2031" s="46"/>
      <c r="J2031" s="46"/>
      <c r="K2031" s="46"/>
      <c r="L2031" s="46"/>
      <c r="M2031" s="46"/>
      <c r="N2031" s="46"/>
      <c r="O2031" s="93">
        <v>11.65</v>
      </c>
    </row>
    <row r="2032" spans="2:15" ht="12.75" customHeight="1">
      <c r="B2032" s="46"/>
      <c r="C2032" s="46"/>
      <c r="D2032" s="391" t="s">
        <v>226</v>
      </c>
      <c r="E2032" s="391"/>
      <c r="F2032" s="391"/>
      <c r="G2032" s="391"/>
      <c r="H2032" s="391"/>
      <c r="I2032" s="391"/>
      <c r="J2032" s="391"/>
      <c r="K2032" s="46"/>
      <c r="L2032" s="46"/>
      <c r="M2032" s="46"/>
      <c r="N2032" s="46"/>
      <c r="O2032" s="46"/>
    </row>
    <row r="2033" spans="2:15" ht="12.75" customHeight="1">
      <c r="B2033" s="392" t="s">
        <v>885</v>
      </c>
      <c r="C2033" s="392"/>
      <c r="D2033" s="393" t="s">
        <v>884</v>
      </c>
      <c r="E2033" s="393"/>
      <c r="F2033" s="393"/>
      <c r="G2033" s="393"/>
      <c r="H2033" s="393"/>
      <c r="I2033" s="393"/>
      <c r="J2033" s="393"/>
      <c r="K2033" s="90" t="s">
        <v>11</v>
      </c>
      <c r="L2033" s="46"/>
      <c r="M2033" s="91">
        <v>1</v>
      </c>
      <c r="N2033" s="92">
        <v>1175.28</v>
      </c>
      <c r="O2033" s="92">
        <v>1175.28</v>
      </c>
    </row>
    <row r="2034" spans="2:15" ht="12.75" customHeight="1">
      <c r="B2034" s="46"/>
      <c r="C2034" s="46"/>
      <c r="D2034" s="46"/>
      <c r="E2034" s="46"/>
      <c r="F2034" s="46"/>
      <c r="G2034" s="46"/>
      <c r="H2034" s="46"/>
      <c r="I2034" s="46"/>
      <c r="J2034" s="46"/>
      <c r="K2034" s="46"/>
      <c r="L2034" s="46"/>
      <c r="M2034" s="46"/>
      <c r="N2034" s="46"/>
      <c r="O2034" s="93">
        <v>1175.28</v>
      </c>
    </row>
    <row r="2035" spans="2:15" ht="12.75" customHeight="1">
      <c r="B2035" s="46"/>
      <c r="C2035" s="46"/>
      <c r="D2035" s="391" t="s">
        <v>300</v>
      </c>
      <c r="E2035" s="391"/>
      <c r="F2035" s="391"/>
      <c r="G2035" s="391"/>
      <c r="H2035" s="391"/>
      <c r="I2035" s="391"/>
      <c r="J2035" s="391"/>
      <c r="K2035" s="46"/>
      <c r="L2035" s="46"/>
      <c r="M2035" s="46"/>
      <c r="N2035" s="46"/>
      <c r="O2035" s="46"/>
    </row>
    <row r="2036" spans="2:15" ht="12.75" customHeight="1">
      <c r="B2036" s="392" t="s">
        <v>837</v>
      </c>
      <c r="C2036" s="392"/>
      <c r="D2036" s="393" t="s">
        <v>838</v>
      </c>
      <c r="E2036" s="393"/>
      <c r="F2036" s="393"/>
      <c r="G2036" s="393"/>
      <c r="H2036" s="393"/>
      <c r="I2036" s="393"/>
      <c r="J2036" s="393"/>
      <c r="K2036" s="90" t="s">
        <v>22</v>
      </c>
      <c r="L2036" s="46"/>
      <c r="M2036" s="91">
        <v>0.13699999999999998</v>
      </c>
      <c r="N2036" s="92">
        <v>92.44</v>
      </c>
      <c r="O2036" s="92">
        <v>12.66</v>
      </c>
    </row>
    <row r="2037" spans="2:15" ht="12.75" customHeight="1">
      <c r="B2037" s="392" t="s">
        <v>815</v>
      </c>
      <c r="C2037" s="392"/>
      <c r="D2037" s="393" t="s">
        <v>816</v>
      </c>
      <c r="E2037" s="393"/>
      <c r="F2037" s="393"/>
      <c r="G2037" s="393"/>
      <c r="H2037" s="393"/>
      <c r="I2037" s="393"/>
      <c r="J2037" s="393"/>
      <c r="K2037" s="90" t="s">
        <v>22</v>
      </c>
      <c r="L2037" s="46"/>
      <c r="M2037" s="91">
        <v>0.13750000000000001</v>
      </c>
      <c r="N2037" s="92">
        <v>683.59</v>
      </c>
      <c r="O2037" s="92">
        <v>93.99</v>
      </c>
    </row>
    <row r="2038" spans="2:15" ht="12.75" customHeight="1">
      <c r="B2038" s="46"/>
      <c r="C2038" s="46"/>
      <c r="D2038" s="46"/>
      <c r="E2038" s="46"/>
      <c r="F2038" s="46"/>
      <c r="G2038" s="46"/>
      <c r="H2038" s="46"/>
      <c r="I2038" s="46"/>
      <c r="J2038" s="46"/>
      <c r="K2038" s="46"/>
      <c r="L2038" s="46"/>
      <c r="M2038" s="46"/>
      <c r="N2038" s="46"/>
      <c r="O2038" s="93">
        <v>106.65</v>
      </c>
    </row>
    <row r="2039" spans="2:15" ht="12.75" customHeight="1">
      <c r="B2039" s="46"/>
      <c r="C2039" s="46"/>
      <c r="D2039" s="46"/>
      <c r="E2039" s="46"/>
      <c r="F2039" s="46"/>
      <c r="G2039" s="46"/>
      <c r="H2039" s="46"/>
      <c r="I2039" s="46"/>
      <c r="J2039" s="46"/>
      <c r="K2039" s="46"/>
      <c r="L2039" s="46"/>
      <c r="M2039" s="46"/>
      <c r="N2039" s="46"/>
      <c r="O2039" s="46"/>
    </row>
    <row r="2040" spans="2:15" ht="12.75" customHeight="1">
      <c r="B2040" s="394" t="s">
        <v>203</v>
      </c>
      <c r="C2040" s="394"/>
      <c r="D2040" s="396" t="s">
        <v>886</v>
      </c>
      <c r="E2040" s="396"/>
      <c r="F2040" s="396"/>
      <c r="G2040" s="395" t="s">
        <v>858</v>
      </c>
      <c r="H2040" s="395"/>
      <c r="I2040" s="395"/>
      <c r="J2040" s="395"/>
      <c r="K2040" s="395"/>
      <c r="L2040" s="395"/>
      <c r="M2040" s="395"/>
      <c r="N2040" s="395"/>
      <c r="O2040" s="395"/>
    </row>
    <row r="2041" spans="2:15" ht="12.75" customHeight="1">
      <c r="B2041" s="392" t="s">
        <v>204</v>
      </c>
      <c r="C2041" s="392"/>
      <c r="D2041" s="396" t="s">
        <v>317</v>
      </c>
      <c r="E2041" s="396"/>
      <c r="F2041" s="85" t="s">
        <v>206</v>
      </c>
      <c r="G2041" s="86">
        <v>120</v>
      </c>
      <c r="H2041" s="85" t="s">
        <v>207</v>
      </c>
      <c r="I2041" s="397">
        <v>120</v>
      </c>
      <c r="J2041" s="397"/>
      <c r="K2041" s="398" t="s">
        <v>318</v>
      </c>
      <c r="L2041" s="398"/>
      <c r="M2041" s="398"/>
      <c r="N2041" s="398"/>
      <c r="O2041" s="87">
        <v>22.07</v>
      </c>
    </row>
    <row r="2042" spans="2:15" ht="12.75" customHeight="1">
      <c r="B2042" s="46"/>
      <c r="C2042" s="46"/>
      <c r="D2042" s="46"/>
      <c r="E2042" s="46"/>
      <c r="F2042" s="46"/>
      <c r="G2042" s="46"/>
      <c r="H2042" s="46"/>
      <c r="I2042" s="46"/>
      <c r="J2042" s="46"/>
      <c r="K2042" s="46"/>
      <c r="L2042" s="46"/>
      <c r="M2042" s="46"/>
      <c r="N2042" s="46"/>
      <c r="O2042" s="46"/>
    </row>
    <row r="2043" spans="2:15" ht="12.75" customHeight="1">
      <c r="B2043" s="396" t="s">
        <v>209</v>
      </c>
      <c r="C2043" s="396"/>
      <c r="D2043" s="396" t="s">
        <v>210</v>
      </c>
      <c r="E2043" s="396"/>
      <c r="F2043" s="396"/>
      <c r="G2043" s="396"/>
      <c r="H2043" s="396"/>
      <c r="I2043" s="396"/>
      <c r="J2043" s="396"/>
      <c r="K2043" s="88" t="s">
        <v>211</v>
      </c>
      <c r="L2043" s="89" t="s">
        <v>212</v>
      </c>
      <c r="M2043" s="89" t="s">
        <v>213</v>
      </c>
      <c r="N2043" s="89" t="s">
        <v>214</v>
      </c>
      <c r="O2043" s="89" t="s">
        <v>215</v>
      </c>
    </row>
    <row r="2044" spans="2:15" ht="12.75" customHeight="1">
      <c r="B2044" s="46"/>
      <c r="C2044" s="46"/>
      <c r="D2044" s="391" t="s">
        <v>216</v>
      </c>
      <c r="E2044" s="391"/>
      <c r="F2044" s="391"/>
      <c r="G2044" s="391"/>
      <c r="H2044" s="391"/>
      <c r="I2044" s="391"/>
      <c r="J2044" s="391"/>
      <c r="K2044" s="46"/>
      <c r="L2044" s="46"/>
      <c r="M2044" s="46"/>
      <c r="N2044" s="46"/>
      <c r="O2044" s="46"/>
    </row>
    <row r="2045" spans="2:15" ht="12.75" customHeight="1">
      <c r="B2045" s="392" t="s">
        <v>280</v>
      </c>
      <c r="C2045" s="392"/>
      <c r="D2045" s="393" t="s">
        <v>281</v>
      </c>
      <c r="E2045" s="393"/>
      <c r="F2045" s="393"/>
      <c r="G2045" s="393"/>
      <c r="H2045" s="393"/>
      <c r="I2045" s="393"/>
      <c r="J2045" s="393"/>
      <c r="K2045" s="90" t="s">
        <v>219</v>
      </c>
      <c r="L2045" s="91">
        <v>0.2505</v>
      </c>
      <c r="M2045" s="91">
        <v>1.67E-2</v>
      </c>
      <c r="N2045" s="92">
        <v>36.39</v>
      </c>
      <c r="O2045" s="92">
        <v>0.61</v>
      </c>
    </row>
    <row r="2046" spans="2:15" ht="12.75" customHeight="1">
      <c r="B2046" s="392" t="s">
        <v>342</v>
      </c>
      <c r="C2046" s="392"/>
      <c r="D2046" s="393" t="s">
        <v>343</v>
      </c>
      <c r="E2046" s="393"/>
      <c r="F2046" s="393"/>
      <c r="G2046" s="393"/>
      <c r="H2046" s="393"/>
      <c r="I2046" s="393"/>
      <c r="J2046" s="393"/>
      <c r="K2046" s="90" t="s">
        <v>219</v>
      </c>
      <c r="L2046" s="91">
        <v>1.0004999999999999</v>
      </c>
      <c r="M2046" s="91">
        <v>6.6699999999999995E-2</v>
      </c>
      <c r="N2046" s="92">
        <v>28.52</v>
      </c>
      <c r="O2046" s="92">
        <v>1.9000000000000001</v>
      </c>
    </row>
    <row r="2047" spans="2:15" ht="12.75" customHeight="1">
      <c r="B2047" s="392" t="s">
        <v>220</v>
      </c>
      <c r="C2047" s="392"/>
      <c r="D2047" s="393" t="s">
        <v>221</v>
      </c>
      <c r="E2047" s="393"/>
      <c r="F2047" s="393"/>
      <c r="G2047" s="393"/>
      <c r="H2047" s="393"/>
      <c r="I2047" s="393"/>
      <c r="J2047" s="393"/>
      <c r="K2047" s="90" t="s">
        <v>219</v>
      </c>
      <c r="L2047" s="91">
        <v>3</v>
      </c>
      <c r="M2047" s="91">
        <v>0.2</v>
      </c>
      <c r="N2047" s="92">
        <v>20.32</v>
      </c>
      <c r="O2047" s="92">
        <v>4.0600000000000005</v>
      </c>
    </row>
    <row r="2048" spans="2:15" ht="12.75" customHeight="1">
      <c r="B2048" s="46"/>
      <c r="C2048" s="46"/>
      <c r="D2048" s="46"/>
      <c r="E2048" s="46"/>
      <c r="F2048" s="46"/>
      <c r="G2048" s="46"/>
      <c r="H2048" s="46"/>
      <c r="I2048" s="46"/>
      <c r="J2048" s="46"/>
      <c r="K2048" s="46"/>
      <c r="L2048" s="46"/>
      <c r="M2048" s="46"/>
      <c r="N2048" s="46"/>
      <c r="O2048" s="93">
        <v>6.57</v>
      </c>
    </row>
    <row r="2049" spans="2:15" ht="12.75" customHeight="1">
      <c r="B2049" s="46"/>
      <c r="C2049" s="46"/>
      <c r="D2049" s="391" t="s">
        <v>231</v>
      </c>
      <c r="E2049" s="391"/>
      <c r="F2049" s="391"/>
      <c r="G2049" s="391"/>
      <c r="H2049" s="391"/>
      <c r="I2049" s="391"/>
      <c r="J2049" s="391"/>
      <c r="K2049" s="46"/>
      <c r="L2049" s="46"/>
      <c r="M2049" s="46"/>
      <c r="N2049" s="46"/>
      <c r="O2049" s="46"/>
    </row>
    <row r="2050" spans="2:15" ht="12.75" customHeight="1">
      <c r="B2050" s="392" t="s">
        <v>887</v>
      </c>
      <c r="C2050" s="392"/>
      <c r="D2050" s="393" t="s">
        <v>888</v>
      </c>
      <c r="E2050" s="393"/>
      <c r="F2050" s="393"/>
      <c r="G2050" s="393"/>
      <c r="H2050" s="393"/>
      <c r="I2050" s="393"/>
      <c r="J2050" s="393"/>
      <c r="K2050" s="90" t="s">
        <v>22</v>
      </c>
      <c r="L2050" s="46"/>
      <c r="M2050" s="91">
        <v>0.16500000000000001</v>
      </c>
      <c r="N2050" s="92">
        <v>60.5</v>
      </c>
      <c r="O2050" s="92">
        <v>9.98</v>
      </c>
    </row>
    <row r="2051" spans="2:15" ht="12.75" customHeight="1">
      <c r="B2051" s="46"/>
      <c r="C2051" s="46"/>
      <c r="D2051" s="46"/>
      <c r="E2051" s="46"/>
      <c r="F2051" s="46"/>
      <c r="G2051" s="46"/>
      <c r="H2051" s="46"/>
      <c r="I2051" s="46"/>
      <c r="J2051" s="46"/>
      <c r="K2051" s="46"/>
      <c r="L2051" s="46"/>
      <c r="M2051" s="46"/>
      <c r="N2051" s="46"/>
      <c r="O2051" s="93">
        <v>9.98</v>
      </c>
    </row>
    <row r="2052" spans="2:15" ht="12.75" customHeight="1">
      <c r="B2052" s="46"/>
      <c r="C2052" s="46"/>
      <c r="D2052" s="391" t="s">
        <v>222</v>
      </c>
      <c r="E2052" s="391"/>
      <c r="F2052" s="391"/>
      <c r="G2052" s="391"/>
      <c r="H2052" s="391"/>
      <c r="I2052" s="391"/>
      <c r="J2052" s="391"/>
      <c r="K2052" s="46"/>
      <c r="L2052" s="46"/>
      <c r="M2052" s="46"/>
      <c r="N2052" s="46"/>
      <c r="O2052" s="46"/>
    </row>
    <row r="2053" spans="2:15" ht="12.75" customHeight="1">
      <c r="B2053" s="392" t="s">
        <v>356</v>
      </c>
      <c r="C2053" s="392"/>
      <c r="D2053" s="393" t="s">
        <v>357</v>
      </c>
      <c r="E2053" s="393"/>
      <c r="F2053" s="393"/>
      <c r="G2053" s="393"/>
      <c r="H2053" s="393"/>
      <c r="I2053" s="393"/>
      <c r="J2053" s="393"/>
      <c r="K2053" s="90" t="s">
        <v>242</v>
      </c>
      <c r="L2053" s="91">
        <v>1</v>
      </c>
      <c r="M2053" s="91">
        <v>6.6699999999999995E-2</v>
      </c>
      <c r="N2053" s="92">
        <v>47.32</v>
      </c>
      <c r="O2053" s="92">
        <v>3.16</v>
      </c>
    </row>
    <row r="2054" spans="2:15" ht="12.75" customHeight="1">
      <c r="B2054" s="392" t="s">
        <v>223</v>
      </c>
      <c r="C2054" s="392"/>
      <c r="D2054" s="393" t="s">
        <v>224</v>
      </c>
      <c r="E2054" s="393"/>
      <c r="F2054" s="393"/>
      <c r="G2054" s="393"/>
      <c r="H2054" s="393"/>
      <c r="I2054" s="393"/>
      <c r="J2054" s="393"/>
      <c r="K2054" s="90" t="s">
        <v>225</v>
      </c>
      <c r="L2054" s="46"/>
      <c r="M2054" s="91">
        <v>3</v>
      </c>
      <c r="N2054" s="92">
        <v>6.57</v>
      </c>
      <c r="O2054" s="92">
        <v>0.2</v>
      </c>
    </row>
    <row r="2055" spans="2:15" ht="12.75" customHeight="1">
      <c r="B2055" s="46"/>
      <c r="C2055" s="46"/>
      <c r="D2055" s="46"/>
      <c r="E2055" s="46"/>
      <c r="F2055" s="46"/>
      <c r="G2055" s="46"/>
      <c r="H2055" s="46"/>
      <c r="I2055" s="46"/>
      <c r="J2055" s="46"/>
      <c r="K2055" s="46"/>
      <c r="L2055" s="46"/>
      <c r="M2055" s="46"/>
      <c r="N2055" s="46"/>
      <c r="O2055" s="93">
        <v>3.36</v>
      </c>
    </row>
    <row r="2056" spans="2:15" ht="12.75" customHeight="1">
      <c r="B2056" s="46"/>
      <c r="C2056" s="46"/>
      <c r="D2056" s="391" t="s">
        <v>300</v>
      </c>
      <c r="E2056" s="391"/>
      <c r="F2056" s="391"/>
      <c r="G2056" s="391"/>
      <c r="H2056" s="391"/>
      <c r="I2056" s="391"/>
      <c r="J2056" s="391"/>
      <c r="K2056" s="46"/>
      <c r="L2056" s="46"/>
      <c r="M2056" s="46"/>
      <c r="N2056" s="46"/>
      <c r="O2056" s="46"/>
    </row>
    <row r="2057" spans="2:15" ht="12.75" customHeight="1">
      <c r="B2057" s="392" t="s">
        <v>315</v>
      </c>
      <c r="C2057" s="392"/>
      <c r="D2057" s="393" t="s">
        <v>316</v>
      </c>
      <c r="E2057" s="393"/>
      <c r="F2057" s="393"/>
      <c r="G2057" s="393"/>
      <c r="H2057" s="393"/>
      <c r="I2057" s="393"/>
      <c r="J2057" s="393"/>
      <c r="K2057" s="90" t="s">
        <v>22</v>
      </c>
      <c r="L2057" s="46"/>
      <c r="M2057" s="91">
        <v>0.1</v>
      </c>
      <c r="N2057" s="92">
        <v>21.6</v>
      </c>
      <c r="O2057" s="92">
        <v>2.16</v>
      </c>
    </row>
    <row r="2058" spans="2:15" ht="12.75" customHeight="1">
      <c r="B2058" s="46"/>
      <c r="C2058" s="46"/>
      <c r="D2058" s="46"/>
      <c r="E2058" s="46"/>
      <c r="F2058" s="46"/>
      <c r="G2058" s="46"/>
      <c r="H2058" s="46"/>
      <c r="I2058" s="46"/>
      <c r="J2058" s="46"/>
      <c r="K2058" s="46"/>
      <c r="L2058" s="46"/>
      <c r="M2058" s="46"/>
      <c r="N2058" s="46"/>
      <c r="O2058" s="93">
        <v>2.16</v>
      </c>
    </row>
    <row r="2059" spans="2:15" ht="12.75" customHeight="1">
      <c r="B2059" s="46"/>
      <c r="C2059" s="46"/>
      <c r="D2059" s="46"/>
      <c r="E2059" s="46"/>
      <c r="F2059" s="46"/>
      <c r="G2059" s="46"/>
      <c r="H2059" s="46"/>
      <c r="I2059" s="46"/>
      <c r="J2059" s="46"/>
      <c r="K2059" s="46"/>
      <c r="L2059" s="46"/>
      <c r="M2059" s="46"/>
      <c r="N2059" s="46"/>
      <c r="O2059" s="46"/>
    </row>
    <row r="2060" spans="2:15" ht="12.75" customHeight="1">
      <c r="B2060" s="394" t="s">
        <v>203</v>
      </c>
      <c r="C2060" s="394"/>
      <c r="D2060" s="396" t="s">
        <v>889</v>
      </c>
      <c r="E2060" s="396"/>
      <c r="F2060" s="396"/>
      <c r="G2060" s="395" t="s">
        <v>820</v>
      </c>
      <c r="H2060" s="395"/>
      <c r="I2060" s="395"/>
      <c r="J2060" s="395"/>
      <c r="K2060" s="395"/>
      <c r="L2060" s="395"/>
      <c r="M2060" s="395"/>
      <c r="N2060" s="395"/>
      <c r="O2060" s="395"/>
    </row>
    <row r="2061" spans="2:15" ht="12.75" customHeight="1">
      <c r="B2061" s="392" t="s">
        <v>204</v>
      </c>
      <c r="C2061" s="392"/>
      <c r="D2061" s="396" t="s">
        <v>317</v>
      </c>
      <c r="E2061" s="396"/>
      <c r="F2061" s="85" t="s">
        <v>206</v>
      </c>
      <c r="G2061" s="86">
        <v>120</v>
      </c>
      <c r="H2061" s="85" t="s">
        <v>207</v>
      </c>
      <c r="I2061" s="397">
        <v>120</v>
      </c>
      <c r="J2061" s="397"/>
      <c r="K2061" s="398" t="s">
        <v>318</v>
      </c>
      <c r="L2061" s="398"/>
      <c r="M2061" s="398"/>
      <c r="N2061" s="398"/>
      <c r="O2061" s="87">
        <v>10.1</v>
      </c>
    </row>
    <row r="2062" spans="2:15" ht="12.75" customHeight="1">
      <c r="B2062" s="46"/>
      <c r="C2062" s="46"/>
      <c r="D2062" s="46"/>
      <c r="E2062" s="46"/>
      <c r="F2062" s="46"/>
      <c r="G2062" s="46"/>
      <c r="H2062" s="46"/>
      <c r="I2062" s="46"/>
      <c r="J2062" s="46"/>
      <c r="K2062" s="46"/>
      <c r="L2062" s="46"/>
      <c r="M2062" s="46"/>
      <c r="N2062" s="46"/>
      <c r="O2062" s="46"/>
    </row>
    <row r="2063" spans="2:15" ht="12.75" customHeight="1">
      <c r="B2063" s="396" t="s">
        <v>209</v>
      </c>
      <c r="C2063" s="396"/>
      <c r="D2063" s="396" t="s">
        <v>210</v>
      </c>
      <c r="E2063" s="396"/>
      <c r="F2063" s="396"/>
      <c r="G2063" s="396"/>
      <c r="H2063" s="396"/>
      <c r="I2063" s="396"/>
      <c r="J2063" s="396"/>
      <c r="K2063" s="88" t="s">
        <v>211</v>
      </c>
      <c r="L2063" s="89" t="s">
        <v>212</v>
      </c>
      <c r="M2063" s="89" t="s">
        <v>213</v>
      </c>
      <c r="N2063" s="89" t="s">
        <v>214</v>
      </c>
      <c r="O2063" s="89" t="s">
        <v>215</v>
      </c>
    </row>
    <row r="2064" spans="2:15" ht="12.75" customHeight="1">
      <c r="B2064" s="46"/>
      <c r="C2064" s="46"/>
      <c r="D2064" s="391" t="s">
        <v>216</v>
      </c>
      <c r="E2064" s="391"/>
      <c r="F2064" s="391"/>
      <c r="G2064" s="391"/>
      <c r="H2064" s="391"/>
      <c r="I2064" s="391"/>
      <c r="J2064" s="391"/>
      <c r="K2064" s="46"/>
      <c r="L2064" s="46"/>
      <c r="M2064" s="46"/>
      <c r="N2064" s="46"/>
      <c r="O2064" s="46"/>
    </row>
    <row r="2065" spans="2:15" ht="12.75" customHeight="1">
      <c r="B2065" s="392" t="s">
        <v>280</v>
      </c>
      <c r="C2065" s="392"/>
      <c r="D2065" s="393" t="s">
        <v>281</v>
      </c>
      <c r="E2065" s="393"/>
      <c r="F2065" s="393"/>
      <c r="G2065" s="393"/>
      <c r="H2065" s="393"/>
      <c r="I2065" s="393"/>
      <c r="J2065" s="393"/>
      <c r="K2065" s="90" t="s">
        <v>219</v>
      </c>
      <c r="L2065" s="91">
        <v>0.25</v>
      </c>
      <c r="M2065" s="91">
        <v>1.67E-2</v>
      </c>
      <c r="N2065" s="92">
        <v>36.39</v>
      </c>
      <c r="O2065" s="92">
        <v>0.61</v>
      </c>
    </row>
    <row r="2066" spans="2:15" ht="12.75" customHeight="1">
      <c r="B2066" s="392" t="s">
        <v>342</v>
      </c>
      <c r="C2066" s="392"/>
      <c r="D2066" s="393" t="s">
        <v>343</v>
      </c>
      <c r="E2066" s="393"/>
      <c r="F2066" s="393"/>
      <c r="G2066" s="393"/>
      <c r="H2066" s="393"/>
      <c r="I2066" s="393"/>
      <c r="J2066" s="393"/>
      <c r="K2066" s="90" t="s">
        <v>219</v>
      </c>
      <c r="L2066" s="91">
        <v>1</v>
      </c>
      <c r="M2066" s="91">
        <v>6.6699999999999995E-2</v>
      </c>
      <c r="N2066" s="92">
        <v>28.52</v>
      </c>
      <c r="O2066" s="92">
        <v>1.9000000000000001</v>
      </c>
    </row>
    <row r="2067" spans="2:15" ht="12.75" customHeight="1">
      <c r="B2067" s="392" t="s">
        <v>220</v>
      </c>
      <c r="C2067" s="392"/>
      <c r="D2067" s="393" t="s">
        <v>221</v>
      </c>
      <c r="E2067" s="393"/>
      <c r="F2067" s="393"/>
      <c r="G2067" s="393"/>
      <c r="H2067" s="393"/>
      <c r="I2067" s="393"/>
      <c r="J2067" s="393"/>
      <c r="K2067" s="90" t="s">
        <v>219</v>
      </c>
      <c r="L2067" s="91">
        <v>3</v>
      </c>
      <c r="M2067" s="91">
        <v>0.2</v>
      </c>
      <c r="N2067" s="92">
        <v>20.32</v>
      </c>
      <c r="O2067" s="92">
        <v>4.0600000000000005</v>
      </c>
    </row>
    <row r="2068" spans="2:15" ht="12.75" customHeight="1">
      <c r="B2068" s="46"/>
      <c r="C2068" s="46"/>
      <c r="D2068" s="46"/>
      <c r="E2068" s="46"/>
      <c r="F2068" s="46"/>
      <c r="G2068" s="46"/>
      <c r="H2068" s="46"/>
      <c r="I2068" s="46"/>
      <c r="J2068" s="46"/>
      <c r="K2068" s="46"/>
      <c r="L2068" s="46"/>
      <c r="M2068" s="46"/>
      <c r="N2068" s="46"/>
      <c r="O2068" s="93">
        <v>6.57</v>
      </c>
    </row>
    <row r="2069" spans="2:15" ht="12.75" customHeight="1">
      <c r="B2069" s="46"/>
      <c r="C2069" s="46"/>
      <c r="D2069" s="391" t="s">
        <v>231</v>
      </c>
      <c r="E2069" s="391"/>
      <c r="F2069" s="391"/>
      <c r="G2069" s="391"/>
      <c r="H2069" s="391"/>
      <c r="I2069" s="391"/>
      <c r="J2069" s="391"/>
      <c r="K2069" s="46"/>
      <c r="L2069" s="46"/>
      <c r="M2069" s="46"/>
      <c r="N2069" s="46"/>
      <c r="O2069" s="46"/>
    </row>
    <row r="2070" spans="2:15" ht="12.75" customHeight="1">
      <c r="B2070" s="392" t="s">
        <v>439</v>
      </c>
      <c r="C2070" s="392"/>
      <c r="D2070" s="393" t="s">
        <v>440</v>
      </c>
      <c r="E2070" s="393"/>
      <c r="F2070" s="393"/>
      <c r="G2070" s="393"/>
      <c r="H2070" s="393"/>
      <c r="I2070" s="393"/>
      <c r="J2070" s="393"/>
      <c r="K2070" s="90" t="s">
        <v>22</v>
      </c>
      <c r="L2070" s="46"/>
      <c r="M2070" s="91">
        <v>5.5E-2</v>
      </c>
      <c r="N2070" s="92">
        <v>60.5</v>
      </c>
      <c r="O2070" s="92">
        <v>3.33</v>
      </c>
    </row>
    <row r="2071" spans="2:15" ht="12.75" customHeight="1">
      <c r="B2071" s="46"/>
      <c r="C2071" s="46"/>
      <c r="D2071" s="46"/>
      <c r="E2071" s="46"/>
      <c r="F2071" s="46"/>
      <c r="G2071" s="46"/>
      <c r="H2071" s="46"/>
      <c r="I2071" s="46"/>
      <c r="J2071" s="46"/>
      <c r="K2071" s="46"/>
      <c r="L2071" s="46"/>
      <c r="M2071" s="46"/>
      <c r="N2071" s="46"/>
      <c r="O2071" s="93">
        <v>3.33</v>
      </c>
    </row>
    <row r="2072" spans="2:15" ht="12.75" customHeight="1">
      <c r="B2072" s="46"/>
      <c r="C2072" s="46"/>
      <c r="D2072" s="391" t="s">
        <v>222</v>
      </c>
      <c r="E2072" s="391"/>
      <c r="F2072" s="391"/>
      <c r="G2072" s="391"/>
      <c r="H2072" s="391"/>
      <c r="I2072" s="391"/>
      <c r="J2072" s="391"/>
      <c r="K2072" s="46"/>
      <c r="L2072" s="46"/>
      <c r="M2072" s="46"/>
      <c r="N2072" s="46"/>
      <c r="O2072" s="46"/>
    </row>
    <row r="2073" spans="2:15" ht="12.75" customHeight="1">
      <c r="B2073" s="392" t="s">
        <v>223</v>
      </c>
      <c r="C2073" s="392"/>
      <c r="D2073" s="393" t="s">
        <v>224</v>
      </c>
      <c r="E2073" s="393"/>
      <c r="F2073" s="393"/>
      <c r="G2073" s="393"/>
      <c r="H2073" s="393"/>
      <c r="I2073" s="393"/>
      <c r="J2073" s="393"/>
      <c r="K2073" s="90" t="s">
        <v>225</v>
      </c>
      <c r="L2073" s="46"/>
      <c r="M2073" s="91">
        <v>3</v>
      </c>
      <c r="N2073" s="92">
        <v>6.57</v>
      </c>
      <c r="O2073" s="92">
        <v>0.2</v>
      </c>
    </row>
    <row r="2074" spans="2:15" ht="12.75" customHeight="1">
      <c r="B2074" s="46"/>
      <c r="C2074" s="46"/>
      <c r="D2074" s="46"/>
      <c r="E2074" s="46"/>
      <c r="F2074" s="46"/>
      <c r="G2074" s="46"/>
      <c r="H2074" s="46"/>
      <c r="I2074" s="46"/>
      <c r="J2074" s="46"/>
      <c r="K2074" s="46"/>
      <c r="L2074" s="46"/>
      <c r="M2074" s="46"/>
      <c r="N2074" s="46"/>
      <c r="O2074" s="93">
        <v>0.2</v>
      </c>
    </row>
    <row r="2075" spans="2:15" ht="12.75" customHeight="1">
      <c r="B2075" s="46"/>
      <c r="C2075" s="46"/>
      <c r="D2075" s="46"/>
      <c r="E2075" s="46"/>
      <c r="F2075" s="46"/>
      <c r="G2075" s="46"/>
      <c r="H2075" s="46"/>
      <c r="I2075" s="46"/>
      <c r="J2075" s="46"/>
      <c r="K2075" s="46"/>
      <c r="L2075" s="46"/>
      <c r="M2075" s="46"/>
      <c r="N2075" s="46"/>
      <c r="O2075" s="46"/>
    </row>
    <row r="2076" spans="2:15" ht="12.75" customHeight="1">
      <c r="B2076" s="394" t="s">
        <v>203</v>
      </c>
      <c r="C2076" s="394"/>
      <c r="D2076" s="396" t="s">
        <v>890</v>
      </c>
      <c r="E2076" s="396"/>
      <c r="F2076" s="396"/>
      <c r="G2076" s="395" t="s">
        <v>891</v>
      </c>
      <c r="H2076" s="395"/>
      <c r="I2076" s="395"/>
      <c r="J2076" s="395"/>
      <c r="K2076" s="395"/>
      <c r="L2076" s="395"/>
      <c r="M2076" s="395"/>
      <c r="N2076" s="395"/>
      <c r="O2076" s="395"/>
    </row>
    <row r="2077" spans="2:15" ht="12.75" customHeight="1">
      <c r="B2077" s="392" t="s">
        <v>204</v>
      </c>
      <c r="C2077" s="392"/>
      <c r="D2077" s="396" t="s">
        <v>205</v>
      </c>
      <c r="E2077" s="396"/>
      <c r="F2077" s="85" t="s">
        <v>206</v>
      </c>
      <c r="G2077" s="86">
        <v>6</v>
      </c>
      <c r="H2077" s="85" t="s">
        <v>207</v>
      </c>
      <c r="I2077" s="397">
        <v>6</v>
      </c>
      <c r="J2077" s="397"/>
      <c r="K2077" s="398" t="s">
        <v>208</v>
      </c>
      <c r="L2077" s="398"/>
      <c r="M2077" s="398"/>
      <c r="N2077" s="398"/>
      <c r="O2077" s="87">
        <v>520.25</v>
      </c>
    </row>
    <row r="2078" spans="2:15" ht="12.75" customHeight="1">
      <c r="B2078" s="46"/>
      <c r="C2078" s="46"/>
      <c r="D2078" s="46"/>
      <c r="E2078" s="46"/>
      <c r="F2078" s="46"/>
      <c r="G2078" s="46"/>
      <c r="H2078" s="46"/>
      <c r="I2078" s="46"/>
      <c r="J2078" s="46"/>
      <c r="K2078" s="46"/>
      <c r="L2078" s="46"/>
      <c r="M2078" s="46"/>
      <c r="N2078" s="46"/>
      <c r="O2078" s="46"/>
    </row>
    <row r="2079" spans="2:15" ht="12.75" customHeight="1">
      <c r="B2079" s="396" t="s">
        <v>209</v>
      </c>
      <c r="C2079" s="396"/>
      <c r="D2079" s="396" t="s">
        <v>210</v>
      </c>
      <c r="E2079" s="396"/>
      <c r="F2079" s="396"/>
      <c r="G2079" s="396"/>
      <c r="H2079" s="396"/>
      <c r="I2079" s="396"/>
      <c r="J2079" s="396"/>
      <c r="K2079" s="88" t="s">
        <v>211</v>
      </c>
      <c r="L2079" s="89" t="s">
        <v>212</v>
      </c>
      <c r="M2079" s="89" t="s">
        <v>213</v>
      </c>
      <c r="N2079" s="89" t="s">
        <v>214</v>
      </c>
      <c r="O2079" s="89" t="s">
        <v>215</v>
      </c>
    </row>
    <row r="2080" spans="2:15" ht="12.75" customHeight="1">
      <c r="B2080" s="46"/>
      <c r="C2080" s="46"/>
      <c r="D2080" s="391" t="s">
        <v>216</v>
      </c>
      <c r="E2080" s="391"/>
      <c r="F2080" s="391"/>
      <c r="G2080" s="391"/>
      <c r="H2080" s="391"/>
      <c r="I2080" s="391"/>
      <c r="J2080" s="391"/>
      <c r="K2080" s="46"/>
      <c r="L2080" s="46"/>
      <c r="M2080" s="46"/>
      <c r="N2080" s="46"/>
      <c r="O2080" s="46"/>
    </row>
    <row r="2081" spans="2:15" ht="12.75" customHeight="1">
      <c r="B2081" s="392" t="s">
        <v>280</v>
      </c>
      <c r="C2081" s="392"/>
      <c r="D2081" s="393" t="s">
        <v>281</v>
      </c>
      <c r="E2081" s="393"/>
      <c r="F2081" s="393"/>
      <c r="G2081" s="393"/>
      <c r="H2081" s="393"/>
      <c r="I2081" s="393"/>
      <c r="J2081" s="393"/>
      <c r="K2081" s="90" t="s">
        <v>219</v>
      </c>
      <c r="L2081" s="91">
        <v>0.25</v>
      </c>
      <c r="M2081" s="91">
        <v>0.33329999999999999</v>
      </c>
      <c r="N2081" s="92">
        <v>36.39</v>
      </c>
      <c r="O2081" s="92">
        <v>12.13</v>
      </c>
    </row>
    <row r="2082" spans="2:15" ht="12.75" customHeight="1">
      <c r="B2082" s="392" t="s">
        <v>342</v>
      </c>
      <c r="C2082" s="392"/>
      <c r="D2082" s="393" t="s">
        <v>343</v>
      </c>
      <c r="E2082" s="393"/>
      <c r="F2082" s="393"/>
      <c r="G2082" s="393"/>
      <c r="H2082" s="393"/>
      <c r="I2082" s="393"/>
      <c r="J2082" s="393"/>
      <c r="K2082" s="90" t="s">
        <v>219</v>
      </c>
      <c r="L2082" s="91">
        <v>1</v>
      </c>
      <c r="M2082" s="91">
        <v>1.3333000000000002</v>
      </c>
      <c r="N2082" s="92">
        <v>28.52</v>
      </c>
      <c r="O2082" s="92">
        <v>38.03</v>
      </c>
    </row>
    <row r="2083" spans="2:15" ht="12.75" customHeight="1">
      <c r="B2083" s="392" t="s">
        <v>220</v>
      </c>
      <c r="C2083" s="392"/>
      <c r="D2083" s="393" t="s">
        <v>221</v>
      </c>
      <c r="E2083" s="393"/>
      <c r="F2083" s="393"/>
      <c r="G2083" s="393"/>
      <c r="H2083" s="393"/>
      <c r="I2083" s="393"/>
      <c r="J2083" s="393"/>
      <c r="K2083" s="90" t="s">
        <v>219</v>
      </c>
      <c r="L2083" s="91">
        <v>2</v>
      </c>
      <c r="M2083" s="91">
        <v>2.6667000000000001</v>
      </c>
      <c r="N2083" s="92">
        <v>20.32</v>
      </c>
      <c r="O2083" s="92">
        <v>54.19</v>
      </c>
    </row>
    <row r="2084" spans="2:15" ht="12.75" customHeight="1">
      <c r="B2084" s="46"/>
      <c r="C2084" s="46"/>
      <c r="D2084" s="46"/>
      <c r="E2084" s="46"/>
      <c r="F2084" s="46"/>
      <c r="G2084" s="46"/>
      <c r="H2084" s="46"/>
      <c r="I2084" s="46"/>
      <c r="J2084" s="46"/>
      <c r="K2084" s="46"/>
      <c r="L2084" s="46"/>
      <c r="M2084" s="46"/>
      <c r="N2084" s="46"/>
      <c r="O2084" s="93">
        <v>104.35000000000001</v>
      </c>
    </row>
    <row r="2085" spans="2:15" ht="12.75" customHeight="1">
      <c r="B2085" s="46"/>
      <c r="C2085" s="46"/>
      <c r="D2085" s="391" t="s">
        <v>222</v>
      </c>
      <c r="E2085" s="391"/>
      <c r="F2085" s="391"/>
      <c r="G2085" s="391"/>
      <c r="H2085" s="391"/>
      <c r="I2085" s="391"/>
      <c r="J2085" s="391"/>
      <c r="K2085" s="46"/>
      <c r="L2085" s="46"/>
      <c r="M2085" s="46"/>
      <c r="N2085" s="46"/>
      <c r="O2085" s="46"/>
    </row>
    <row r="2086" spans="2:15" ht="12.75" customHeight="1">
      <c r="B2086" s="392" t="s">
        <v>338</v>
      </c>
      <c r="C2086" s="392"/>
      <c r="D2086" s="393" t="s">
        <v>339</v>
      </c>
      <c r="E2086" s="393"/>
      <c r="F2086" s="393"/>
      <c r="G2086" s="393"/>
      <c r="H2086" s="393"/>
      <c r="I2086" s="393"/>
      <c r="J2086" s="393"/>
      <c r="K2086" s="90" t="s">
        <v>242</v>
      </c>
      <c r="L2086" s="91">
        <v>0.5</v>
      </c>
      <c r="M2086" s="91">
        <v>0.66670000000000007</v>
      </c>
      <c r="N2086" s="92">
        <v>182.44</v>
      </c>
      <c r="O2086" s="92">
        <v>121.63</v>
      </c>
    </row>
    <row r="2087" spans="2:15" ht="12.75" customHeight="1">
      <c r="B2087" s="392" t="s">
        <v>330</v>
      </c>
      <c r="C2087" s="392"/>
      <c r="D2087" s="393" t="s">
        <v>331</v>
      </c>
      <c r="E2087" s="393"/>
      <c r="F2087" s="393"/>
      <c r="G2087" s="393"/>
      <c r="H2087" s="393"/>
      <c r="I2087" s="393"/>
      <c r="J2087" s="393"/>
      <c r="K2087" s="90" t="s">
        <v>242</v>
      </c>
      <c r="L2087" s="91">
        <v>1</v>
      </c>
      <c r="M2087" s="91">
        <v>1.3333000000000002</v>
      </c>
      <c r="N2087" s="92">
        <v>216.79</v>
      </c>
      <c r="O2087" s="92">
        <v>289.05</v>
      </c>
    </row>
    <row r="2088" spans="2:15" ht="12.75" customHeight="1">
      <c r="B2088" s="392" t="s">
        <v>223</v>
      </c>
      <c r="C2088" s="392"/>
      <c r="D2088" s="393" t="s">
        <v>224</v>
      </c>
      <c r="E2088" s="393"/>
      <c r="F2088" s="393"/>
      <c r="G2088" s="393"/>
      <c r="H2088" s="393"/>
      <c r="I2088" s="393"/>
      <c r="J2088" s="393"/>
      <c r="K2088" s="90" t="s">
        <v>225</v>
      </c>
      <c r="L2088" s="46"/>
      <c r="M2088" s="91">
        <v>5</v>
      </c>
      <c r="N2088" s="92">
        <v>104.35000000000001</v>
      </c>
      <c r="O2088" s="92">
        <v>5.22</v>
      </c>
    </row>
    <row r="2089" spans="2:15" ht="12.75" customHeight="1">
      <c r="B2089" s="46"/>
      <c r="C2089" s="46"/>
      <c r="D2089" s="46"/>
      <c r="E2089" s="46"/>
      <c r="F2089" s="46"/>
      <c r="G2089" s="46"/>
      <c r="H2089" s="46"/>
      <c r="I2089" s="46"/>
      <c r="J2089" s="46"/>
      <c r="K2089" s="46"/>
      <c r="L2089" s="46"/>
      <c r="M2089" s="46"/>
      <c r="N2089" s="46"/>
      <c r="O2089" s="93">
        <v>415.90000000000003</v>
      </c>
    </row>
    <row r="2090" spans="2:15" ht="12.75" customHeight="1">
      <c r="B2090" s="46"/>
      <c r="C2090" s="46"/>
      <c r="D2090" s="46"/>
      <c r="E2090" s="46"/>
      <c r="F2090" s="46"/>
      <c r="G2090" s="46"/>
      <c r="H2090" s="46"/>
      <c r="I2090" s="46"/>
      <c r="J2090" s="46"/>
      <c r="K2090" s="46"/>
      <c r="L2090" s="46"/>
      <c r="M2090" s="46"/>
      <c r="N2090" s="46"/>
      <c r="O2090" s="46"/>
    </row>
    <row r="2091" spans="2:15" ht="12.75" customHeight="1">
      <c r="B2091" s="394" t="s">
        <v>203</v>
      </c>
      <c r="C2091" s="394"/>
      <c r="D2091" s="396" t="s">
        <v>892</v>
      </c>
      <c r="E2091" s="396"/>
      <c r="F2091" s="396"/>
      <c r="G2091" s="395" t="s">
        <v>893</v>
      </c>
      <c r="H2091" s="395"/>
      <c r="I2091" s="395"/>
      <c r="J2091" s="395"/>
      <c r="K2091" s="395"/>
      <c r="L2091" s="395"/>
      <c r="M2091" s="395"/>
      <c r="N2091" s="395"/>
      <c r="O2091" s="395"/>
    </row>
    <row r="2092" spans="2:15" ht="12.75" customHeight="1">
      <c r="B2092" s="392" t="s">
        <v>204</v>
      </c>
      <c r="C2092" s="392"/>
      <c r="D2092" s="396" t="s">
        <v>205</v>
      </c>
      <c r="E2092" s="396"/>
      <c r="F2092" s="85" t="s">
        <v>206</v>
      </c>
      <c r="G2092" s="86">
        <v>10</v>
      </c>
      <c r="H2092" s="85" t="s">
        <v>207</v>
      </c>
      <c r="I2092" s="397">
        <v>10</v>
      </c>
      <c r="J2092" s="397"/>
      <c r="K2092" s="398" t="s">
        <v>208</v>
      </c>
      <c r="L2092" s="398"/>
      <c r="M2092" s="398"/>
      <c r="N2092" s="398"/>
      <c r="O2092" s="87">
        <v>248.91</v>
      </c>
    </row>
    <row r="2093" spans="2:15" ht="12.75" customHeight="1">
      <c r="B2093" s="46"/>
      <c r="C2093" s="46"/>
      <c r="D2093" s="46"/>
      <c r="E2093" s="46"/>
      <c r="F2093" s="46"/>
      <c r="G2093" s="46"/>
      <c r="H2093" s="46"/>
      <c r="I2093" s="46"/>
      <c r="J2093" s="46"/>
      <c r="K2093" s="46"/>
      <c r="L2093" s="46"/>
      <c r="M2093" s="46"/>
      <c r="N2093" s="46"/>
      <c r="O2093" s="46"/>
    </row>
    <row r="2094" spans="2:15" ht="12.75" customHeight="1">
      <c r="B2094" s="396" t="s">
        <v>209</v>
      </c>
      <c r="C2094" s="396"/>
      <c r="D2094" s="396" t="s">
        <v>210</v>
      </c>
      <c r="E2094" s="396"/>
      <c r="F2094" s="396"/>
      <c r="G2094" s="396"/>
      <c r="H2094" s="396"/>
      <c r="I2094" s="396"/>
      <c r="J2094" s="396"/>
      <c r="K2094" s="88" t="s">
        <v>211</v>
      </c>
      <c r="L2094" s="89" t="s">
        <v>212</v>
      </c>
      <c r="M2094" s="89" t="s">
        <v>213</v>
      </c>
      <c r="N2094" s="89" t="s">
        <v>214</v>
      </c>
      <c r="O2094" s="89" t="s">
        <v>215</v>
      </c>
    </row>
    <row r="2095" spans="2:15" ht="12.75" customHeight="1">
      <c r="B2095" s="46"/>
      <c r="C2095" s="46"/>
      <c r="D2095" s="391" t="s">
        <v>216</v>
      </c>
      <c r="E2095" s="391"/>
      <c r="F2095" s="391"/>
      <c r="G2095" s="391"/>
      <c r="H2095" s="391"/>
      <c r="I2095" s="391"/>
      <c r="J2095" s="391"/>
      <c r="K2095" s="46"/>
      <c r="L2095" s="46"/>
      <c r="M2095" s="46"/>
      <c r="N2095" s="46"/>
      <c r="O2095" s="46"/>
    </row>
    <row r="2096" spans="2:15" ht="12.75" customHeight="1">
      <c r="B2096" s="392" t="s">
        <v>280</v>
      </c>
      <c r="C2096" s="392"/>
      <c r="D2096" s="393" t="s">
        <v>281</v>
      </c>
      <c r="E2096" s="393"/>
      <c r="F2096" s="393"/>
      <c r="G2096" s="393"/>
      <c r="H2096" s="393"/>
      <c r="I2096" s="393"/>
      <c r="J2096" s="393"/>
      <c r="K2096" s="90" t="s">
        <v>219</v>
      </c>
      <c r="L2096" s="91">
        <v>0.5</v>
      </c>
      <c r="M2096" s="91">
        <v>0.4</v>
      </c>
      <c r="N2096" s="92">
        <v>36.39</v>
      </c>
      <c r="O2096" s="92">
        <v>14.56</v>
      </c>
    </row>
    <row r="2097" spans="2:15" ht="12.75" customHeight="1">
      <c r="B2097" s="392" t="s">
        <v>342</v>
      </c>
      <c r="C2097" s="392"/>
      <c r="D2097" s="393" t="s">
        <v>343</v>
      </c>
      <c r="E2097" s="393"/>
      <c r="F2097" s="393"/>
      <c r="G2097" s="393"/>
      <c r="H2097" s="393"/>
      <c r="I2097" s="393"/>
      <c r="J2097" s="393"/>
      <c r="K2097" s="90" t="s">
        <v>219</v>
      </c>
      <c r="L2097" s="91">
        <v>1</v>
      </c>
      <c r="M2097" s="91">
        <v>0.8</v>
      </c>
      <c r="N2097" s="92">
        <v>28.52</v>
      </c>
      <c r="O2097" s="92">
        <v>22.82</v>
      </c>
    </row>
    <row r="2098" spans="2:15" ht="12.75" customHeight="1">
      <c r="B2098" s="392" t="s">
        <v>220</v>
      </c>
      <c r="C2098" s="392"/>
      <c r="D2098" s="393" t="s">
        <v>221</v>
      </c>
      <c r="E2098" s="393"/>
      <c r="F2098" s="393"/>
      <c r="G2098" s="393"/>
      <c r="H2098" s="393"/>
      <c r="I2098" s="393"/>
      <c r="J2098" s="393"/>
      <c r="K2098" s="90" t="s">
        <v>219</v>
      </c>
      <c r="L2098" s="91">
        <v>2</v>
      </c>
      <c r="M2098" s="91">
        <v>1.6</v>
      </c>
      <c r="N2098" s="92">
        <v>20.32</v>
      </c>
      <c r="O2098" s="92">
        <v>32.51</v>
      </c>
    </row>
    <row r="2099" spans="2:15" ht="12.75" customHeight="1">
      <c r="B2099" s="46"/>
      <c r="C2099" s="46"/>
      <c r="D2099" s="46"/>
      <c r="E2099" s="46"/>
      <c r="F2099" s="46"/>
      <c r="G2099" s="46"/>
      <c r="H2099" s="46"/>
      <c r="I2099" s="46"/>
      <c r="J2099" s="46"/>
      <c r="K2099" s="46"/>
      <c r="L2099" s="46"/>
      <c r="M2099" s="46"/>
      <c r="N2099" s="46"/>
      <c r="O2099" s="93">
        <v>69.89</v>
      </c>
    </row>
    <row r="2100" spans="2:15" ht="12.75" customHeight="1">
      <c r="B2100" s="46"/>
      <c r="C2100" s="46"/>
      <c r="D2100" s="391" t="s">
        <v>222</v>
      </c>
      <c r="E2100" s="391"/>
      <c r="F2100" s="391"/>
      <c r="G2100" s="391"/>
      <c r="H2100" s="391"/>
      <c r="I2100" s="391"/>
      <c r="J2100" s="391"/>
      <c r="K2100" s="46"/>
      <c r="L2100" s="46"/>
      <c r="M2100" s="46"/>
      <c r="N2100" s="46"/>
      <c r="O2100" s="46"/>
    </row>
    <row r="2101" spans="2:15" ht="12.75" customHeight="1">
      <c r="B2101" s="392" t="s">
        <v>330</v>
      </c>
      <c r="C2101" s="392"/>
      <c r="D2101" s="393" t="s">
        <v>331</v>
      </c>
      <c r="E2101" s="393"/>
      <c r="F2101" s="393"/>
      <c r="G2101" s="393"/>
      <c r="H2101" s="393"/>
      <c r="I2101" s="393"/>
      <c r="J2101" s="393"/>
      <c r="K2101" s="90" t="s">
        <v>242</v>
      </c>
      <c r="L2101" s="91">
        <v>1</v>
      </c>
      <c r="M2101" s="91">
        <v>0.8</v>
      </c>
      <c r="N2101" s="92">
        <v>216.79</v>
      </c>
      <c r="O2101" s="92">
        <v>173.43</v>
      </c>
    </row>
    <row r="2102" spans="2:15" ht="12.75" customHeight="1">
      <c r="B2102" s="392" t="s">
        <v>223</v>
      </c>
      <c r="C2102" s="392"/>
      <c r="D2102" s="393" t="s">
        <v>224</v>
      </c>
      <c r="E2102" s="393"/>
      <c r="F2102" s="393"/>
      <c r="G2102" s="393"/>
      <c r="H2102" s="393"/>
      <c r="I2102" s="393"/>
      <c r="J2102" s="393"/>
      <c r="K2102" s="90" t="s">
        <v>225</v>
      </c>
      <c r="L2102" s="46"/>
      <c r="M2102" s="91">
        <v>8</v>
      </c>
      <c r="N2102" s="92">
        <v>69.89</v>
      </c>
      <c r="O2102" s="92">
        <v>5.59</v>
      </c>
    </row>
    <row r="2103" spans="2:15" ht="12.75" customHeight="1">
      <c r="B2103" s="46"/>
      <c r="C2103" s="46"/>
      <c r="D2103" s="46"/>
      <c r="E2103" s="46"/>
      <c r="F2103" s="46"/>
      <c r="G2103" s="46"/>
      <c r="H2103" s="46"/>
      <c r="I2103" s="46"/>
      <c r="J2103" s="46"/>
      <c r="K2103" s="46"/>
      <c r="L2103" s="46"/>
      <c r="M2103" s="46"/>
      <c r="N2103" s="46"/>
      <c r="O2103" s="93">
        <v>179.02</v>
      </c>
    </row>
    <row r="2104" spans="2:15" ht="12.75" customHeight="1">
      <c r="B2104" s="46"/>
      <c r="C2104" s="46"/>
      <c r="D2104" s="46"/>
      <c r="E2104" s="46"/>
      <c r="F2104" s="46"/>
      <c r="G2104" s="46"/>
      <c r="H2104" s="46"/>
      <c r="I2104" s="46"/>
      <c r="J2104" s="46"/>
      <c r="K2104" s="46"/>
      <c r="L2104" s="46"/>
      <c r="M2104" s="46"/>
      <c r="N2104" s="46"/>
      <c r="O2104" s="46"/>
    </row>
    <row r="2105" spans="2:15" ht="12.75" customHeight="1">
      <c r="B2105" s="394" t="s">
        <v>203</v>
      </c>
      <c r="C2105" s="394"/>
      <c r="D2105" s="396" t="s">
        <v>894</v>
      </c>
      <c r="E2105" s="396"/>
      <c r="F2105" s="396"/>
      <c r="G2105" s="395" t="s">
        <v>895</v>
      </c>
      <c r="H2105" s="395"/>
      <c r="I2105" s="395"/>
      <c r="J2105" s="395"/>
      <c r="K2105" s="395"/>
      <c r="L2105" s="395"/>
      <c r="M2105" s="395"/>
      <c r="N2105" s="395"/>
      <c r="O2105" s="395"/>
    </row>
    <row r="2106" spans="2:15" ht="12.75" customHeight="1">
      <c r="B2106" s="392" t="s">
        <v>204</v>
      </c>
      <c r="C2106" s="392"/>
      <c r="D2106" s="396" t="s">
        <v>205</v>
      </c>
      <c r="E2106" s="396"/>
      <c r="F2106" s="85" t="s">
        <v>206</v>
      </c>
      <c r="G2106" s="86">
        <v>6</v>
      </c>
      <c r="H2106" s="85" t="s">
        <v>207</v>
      </c>
      <c r="I2106" s="397">
        <v>6</v>
      </c>
      <c r="J2106" s="397"/>
      <c r="K2106" s="398" t="s">
        <v>208</v>
      </c>
      <c r="L2106" s="398"/>
      <c r="M2106" s="398"/>
      <c r="N2106" s="398"/>
      <c r="O2106" s="87">
        <v>532.98</v>
      </c>
    </row>
    <row r="2107" spans="2:15" ht="12.75" customHeight="1">
      <c r="B2107" s="46"/>
      <c r="C2107" s="46"/>
      <c r="D2107" s="46"/>
      <c r="E2107" s="46"/>
      <c r="F2107" s="46"/>
      <c r="G2107" s="46"/>
      <c r="H2107" s="46"/>
      <c r="I2107" s="46"/>
      <c r="J2107" s="46"/>
      <c r="K2107" s="46"/>
      <c r="L2107" s="46"/>
      <c r="M2107" s="46"/>
      <c r="N2107" s="46"/>
      <c r="O2107" s="46"/>
    </row>
    <row r="2108" spans="2:15" ht="12.75" customHeight="1">
      <c r="B2108" s="396" t="s">
        <v>209</v>
      </c>
      <c r="C2108" s="396"/>
      <c r="D2108" s="396" t="s">
        <v>210</v>
      </c>
      <c r="E2108" s="396"/>
      <c r="F2108" s="396"/>
      <c r="G2108" s="396"/>
      <c r="H2108" s="396"/>
      <c r="I2108" s="396"/>
      <c r="J2108" s="396"/>
      <c r="K2108" s="88" t="s">
        <v>211</v>
      </c>
      <c r="L2108" s="89" t="s">
        <v>212</v>
      </c>
      <c r="M2108" s="89" t="s">
        <v>213</v>
      </c>
      <c r="N2108" s="89" t="s">
        <v>214</v>
      </c>
      <c r="O2108" s="89" t="s">
        <v>215</v>
      </c>
    </row>
    <row r="2109" spans="2:15" ht="12.75" customHeight="1">
      <c r="B2109" s="46"/>
      <c r="C2109" s="46"/>
      <c r="D2109" s="391" t="s">
        <v>216</v>
      </c>
      <c r="E2109" s="391"/>
      <c r="F2109" s="391"/>
      <c r="G2109" s="391"/>
      <c r="H2109" s="391"/>
      <c r="I2109" s="391"/>
      <c r="J2109" s="391"/>
      <c r="K2109" s="46"/>
      <c r="L2109" s="46"/>
      <c r="M2109" s="46"/>
      <c r="N2109" s="46"/>
      <c r="O2109" s="46"/>
    </row>
    <row r="2110" spans="2:15" ht="12.75" customHeight="1">
      <c r="B2110" s="392" t="s">
        <v>280</v>
      </c>
      <c r="C2110" s="392"/>
      <c r="D2110" s="393" t="s">
        <v>281</v>
      </c>
      <c r="E2110" s="393"/>
      <c r="F2110" s="393"/>
      <c r="G2110" s="393"/>
      <c r="H2110" s="393"/>
      <c r="I2110" s="393"/>
      <c r="J2110" s="393"/>
      <c r="K2110" s="90" t="s">
        <v>219</v>
      </c>
      <c r="L2110" s="91">
        <v>0.5</v>
      </c>
      <c r="M2110" s="91">
        <v>0.66670000000000007</v>
      </c>
      <c r="N2110" s="92">
        <v>36.39</v>
      </c>
      <c r="O2110" s="92">
        <v>24.26</v>
      </c>
    </row>
    <row r="2111" spans="2:15" ht="12.75" customHeight="1">
      <c r="B2111" s="392" t="s">
        <v>342</v>
      </c>
      <c r="C2111" s="392"/>
      <c r="D2111" s="393" t="s">
        <v>343</v>
      </c>
      <c r="E2111" s="393"/>
      <c r="F2111" s="393"/>
      <c r="G2111" s="393"/>
      <c r="H2111" s="393"/>
      <c r="I2111" s="393"/>
      <c r="J2111" s="393"/>
      <c r="K2111" s="90" t="s">
        <v>219</v>
      </c>
      <c r="L2111" s="91">
        <v>1</v>
      </c>
      <c r="M2111" s="91">
        <v>1.3333000000000002</v>
      </c>
      <c r="N2111" s="92">
        <v>28.52</v>
      </c>
      <c r="O2111" s="92">
        <v>38.03</v>
      </c>
    </row>
    <row r="2112" spans="2:15" ht="12.75" customHeight="1">
      <c r="B2112" s="392" t="s">
        <v>220</v>
      </c>
      <c r="C2112" s="392"/>
      <c r="D2112" s="393" t="s">
        <v>221</v>
      </c>
      <c r="E2112" s="393"/>
      <c r="F2112" s="393"/>
      <c r="G2112" s="393"/>
      <c r="H2112" s="393"/>
      <c r="I2112" s="393"/>
      <c r="J2112" s="393"/>
      <c r="K2112" s="90" t="s">
        <v>219</v>
      </c>
      <c r="L2112" s="91">
        <v>2</v>
      </c>
      <c r="M2112" s="91">
        <v>2.6667000000000001</v>
      </c>
      <c r="N2112" s="92">
        <v>20.32</v>
      </c>
      <c r="O2112" s="92">
        <v>54.19</v>
      </c>
    </row>
    <row r="2113" spans="2:15" ht="12.75" customHeight="1">
      <c r="B2113" s="46"/>
      <c r="C2113" s="46"/>
      <c r="D2113" s="46"/>
      <c r="E2113" s="46"/>
      <c r="F2113" s="46"/>
      <c r="G2113" s="46"/>
      <c r="H2113" s="46"/>
      <c r="I2113" s="46"/>
      <c r="J2113" s="46"/>
      <c r="K2113" s="46"/>
      <c r="L2113" s="46"/>
      <c r="M2113" s="46"/>
      <c r="N2113" s="46"/>
      <c r="O2113" s="93">
        <v>116.48</v>
      </c>
    </row>
    <row r="2114" spans="2:15" ht="12.75" customHeight="1">
      <c r="B2114" s="46"/>
      <c r="C2114" s="46"/>
      <c r="D2114" s="391" t="s">
        <v>222</v>
      </c>
      <c r="E2114" s="391"/>
      <c r="F2114" s="391"/>
      <c r="G2114" s="391"/>
      <c r="H2114" s="391"/>
      <c r="I2114" s="391"/>
      <c r="J2114" s="391"/>
      <c r="K2114" s="46"/>
      <c r="L2114" s="46"/>
      <c r="M2114" s="46"/>
      <c r="N2114" s="46"/>
      <c r="O2114" s="46"/>
    </row>
    <row r="2115" spans="2:15" ht="12.75" customHeight="1">
      <c r="B2115" s="392" t="s">
        <v>338</v>
      </c>
      <c r="C2115" s="392"/>
      <c r="D2115" s="393" t="s">
        <v>339</v>
      </c>
      <c r="E2115" s="393"/>
      <c r="F2115" s="393"/>
      <c r="G2115" s="393"/>
      <c r="H2115" s="393"/>
      <c r="I2115" s="393"/>
      <c r="J2115" s="393"/>
      <c r="K2115" s="90" t="s">
        <v>242</v>
      </c>
      <c r="L2115" s="91">
        <v>0.5</v>
      </c>
      <c r="M2115" s="91">
        <v>0.66670000000000007</v>
      </c>
      <c r="N2115" s="92">
        <v>182.44</v>
      </c>
      <c r="O2115" s="92">
        <v>121.63</v>
      </c>
    </row>
    <row r="2116" spans="2:15" ht="12.75" customHeight="1">
      <c r="B2116" s="392" t="s">
        <v>330</v>
      </c>
      <c r="C2116" s="392"/>
      <c r="D2116" s="393" t="s">
        <v>331</v>
      </c>
      <c r="E2116" s="393"/>
      <c r="F2116" s="393"/>
      <c r="G2116" s="393"/>
      <c r="H2116" s="393"/>
      <c r="I2116" s="393"/>
      <c r="J2116" s="393"/>
      <c r="K2116" s="90" t="s">
        <v>242</v>
      </c>
      <c r="L2116" s="91">
        <v>1</v>
      </c>
      <c r="M2116" s="91">
        <v>1.3333000000000002</v>
      </c>
      <c r="N2116" s="92">
        <v>216.79</v>
      </c>
      <c r="O2116" s="92">
        <v>289.05</v>
      </c>
    </row>
    <row r="2117" spans="2:15" ht="12.75" customHeight="1">
      <c r="B2117" s="392" t="s">
        <v>223</v>
      </c>
      <c r="C2117" s="392"/>
      <c r="D2117" s="393" t="s">
        <v>224</v>
      </c>
      <c r="E2117" s="393"/>
      <c r="F2117" s="393"/>
      <c r="G2117" s="393"/>
      <c r="H2117" s="393"/>
      <c r="I2117" s="393"/>
      <c r="J2117" s="393"/>
      <c r="K2117" s="90" t="s">
        <v>225</v>
      </c>
      <c r="L2117" s="46"/>
      <c r="M2117" s="91">
        <v>5</v>
      </c>
      <c r="N2117" s="92">
        <v>116.48</v>
      </c>
      <c r="O2117" s="92">
        <v>5.82</v>
      </c>
    </row>
    <row r="2118" spans="2:15" ht="12.75" customHeight="1">
      <c r="B2118" s="46"/>
      <c r="C2118" s="46"/>
      <c r="D2118" s="46"/>
      <c r="E2118" s="46"/>
      <c r="F2118" s="46"/>
      <c r="G2118" s="46"/>
      <c r="H2118" s="46"/>
      <c r="I2118" s="46"/>
      <c r="J2118" s="46"/>
      <c r="K2118" s="46"/>
      <c r="L2118" s="46"/>
      <c r="M2118" s="46"/>
      <c r="N2118" s="46"/>
      <c r="O2118" s="93">
        <v>416.5</v>
      </c>
    </row>
    <row r="2119" spans="2:15" ht="12.75" customHeight="1">
      <c r="B2119" s="46"/>
      <c r="C2119" s="46"/>
      <c r="D2119" s="46"/>
      <c r="E2119" s="46"/>
      <c r="F2119" s="46"/>
      <c r="G2119" s="46"/>
      <c r="H2119" s="46"/>
      <c r="I2119" s="46"/>
      <c r="J2119" s="46"/>
      <c r="K2119" s="46"/>
      <c r="L2119" s="46"/>
      <c r="M2119" s="46"/>
      <c r="N2119" s="46"/>
      <c r="O2119" s="46"/>
    </row>
    <row r="2120" spans="2:15" ht="12.75" customHeight="1">
      <c r="B2120" s="394" t="s">
        <v>203</v>
      </c>
      <c r="C2120" s="394"/>
      <c r="D2120" s="396" t="s">
        <v>896</v>
      </c>
      <c r="E2120" s="396"/>
      <c r="F2120" s="396"/>
      <c r="G2120" s="395" t="s">
        <v>897</v>
      </c>
      <c r="H2120" s="395"/>
      <c r="I2120" s="395"/>
      <c r="J2120" s="395"/>
      <c r="K2120" s="395"/>
      <c r="L2120" s="395"/>
      <c r="M2120" s="395"/>
      <c r="N2120" s="395"/>
      <c r="O2120" s="395"/>
    </row>
    <row r="2121" spans="2:15" ht="12.75" customHeight="1">
      <c r="B2121" s="392" t="s">
        <v>204</v>
      </c>
      <c r="C2121" s="392"/>
      <c r="D2121" s="396" t="s">
        <v>205</v>
      </c>
      <c r="E2121" s="396"/>
      <c r="F2121" s="85" t="s">
        <v>206</v>
      </c>
      <c r="G2121" s="86">
        <v>6</v>
      </c>
      <c r="H2121" s="85" t="s">
        <v>207</v>
      </c>
      <c r="I2121" s="397">
        <v>6</v>
      </c>
      <c r="J2121" s="397"/>
      <c r="K2121" s="398" t="s">
        <v>208</v>
      </c>
      <c r="L2121" s="398"/>
      <c r="M2121" s="398"/>
      <c r="N2121" s="398"/>
      <c r="O2121" s="87">
        <v>382.90000000000003</v>
      </c>
    </row>
    <row r="2122" spans="2:15" ht="12.75" customHeight="1">
      <c r="B2122" s="46"/>
      <c r="C2122" s="46"/>
      <c r="D2122" s="46"/>
      <c r="E2122" s="46"/>
      <c r="F2122" s="46"/>
      <c r="G2122" s="46"/>
      <c r="H2122" s="46"/>
      <c r="I2122" s="46"/>
      <c r="J2122" s="46"/>
      <c r="K2122" s="46"/>
      <c r="L2122" s="46"/>
      <c r="M2122" s="46"/>
      <c r="N2122" s="46"/>
      <c r="O2122" s="46"/>
    </row>
    <row r="2123" spans="2:15" ht="12.75" customHeight="1">
      <c r="B2123" s="396" t="s">
        <v>209</v>
      </c>
      <c r="C2123" s="396"/>
      <c r="D2123" s="396" t="s">
        <v>210</v>
      </c>
      <c r="E2123" s="396"/>
      <c r="F2123" s="396"/>
      <c r="G2123" s="396"/>
      <c r="H2123" s="396"/>
      <c r="I2123" s="396"/>
      <c r="J2123" s="396"/>
      <c r="K2123" s="88" t="s">
        <v>211</v>
      </c>
      <c r="L2123" s="89" t="s">
        <v>212</v>
      </c>
      <c r="M2123" s="89" t="s">
        <v>213</v>
      </c>
      <c r="N2123" s="89" t="s">
        <v>214</v>
      </c>
      <c r="O2123" s="89" t="s">
        <v>215</v>
      </c>
    </row>
    <row r="2124" spans="2:15" ht="12.75" customHeight="1">
      <c r="B2124" s="46"/>
      <c r="C2124" s="46"/>
      <c r="D2124" s="391" t="s">
        <v>216</v>
      </c>
      <c r="E2124" s="391"/>
      <c r="F2124" s="391"/>
      <c r="G2124" s="391"/>
      <c r="H2124" s="391"/>
      <c r="I2124" s="391"/>
      <c r="J2124" s="391"/>
      <c r="K2124" s="46"/>
      <c r="L2124" s="46"/>
      <c r="M2124" s="46"/>
      <c r="N2124" s="46"/>
      <c r="O2124" s="46"/>
    </row>
    <row r="2125" spans="2:15" ht="12.75" customHeight="1">
      <c r="B2125" s="392" t="s">
        <v>280</v>
      </c>
      <c r="C2125" s="392"/>
      <c r="D2125" s="393" t="s">
        <v>281</v>
      </c>
      <c r="E2125" s="393"/>
      <c r="F2125" s="393"/>
      <c r="G2125" s="393"/>
      <c r="H2125" s="393"/>
      <c r="I2125" s="393"/>
      <c r="J2125" s="393"/>
      <c r="K2125" s="90" t="s">
        <v>219</v>
      </c>
      <c r="L2125" s="91">
        <v>0.5</v>
      </c>
      <c r="M2125" s="91">
        <v>0.66670000000000007</v>
      </c>
      <c r="N2125" s="92">
        <v>36.39</v>
      </c>
      <c r="O2125" s="92">
        <v>24.26</v>
      </c>
    </row>
    <row r="2126" spans="2:15" ht="12.75" customHeight="1">
      <c r="B2126" s="392" t="s">
        <v>342</v>
      </c>
      <c r="C2126" s="392"/>
      <c r="D2126" s="393" t="s">
        <v>343</v>
      </c>
      <c r="E2126" s="393"/>
      <c r="F2126" s="393"/>
      <c r="G2126" s="393"/>
      <c r="H2126" s="393"/>
      <c r="I2126" s="393"/>
      <c r="J2126" s="393"/>
      <c r="K2126" s="90" t="s">
        <v>219</v>
      </c>
      <c r="L2126" s="91">
        <v>1</v>
      </c>
      <c r="M2126" s="91">
        <v>1.3333000000000002</v>
      </c>
      <c r="N2126" s="92">
        <v>28.52</v>
      </c>
      <c r="O2126" s="92">
        <v>38.03</v>
      </c>
    </row>
    <row r="2127" spans="2:15" ht="12.75" customHeight="1">
      <c r="B2127" s="392" t="s">
        <v>220</v>
      </c>
      <c r="C2127" s="392"/>
      <c r="D2127" s="393" t="s">
        <v>221</v>
      </c>
      <c r="E2127" s="393"/>
      <c r="F2127" s="393"/>
      <c r="G2127" s="393"/>
      <c r="H2127" s="393"/>
      <c r="I2127" s="393"/>
      <c r="J2127" s="393"/>
      <c r="K2127" s="90" t="s">
        <v>219</v>
      </c>
      <c r="L2127" s="91">
        <v>1</v>
      </c>
      <c r="M2127" s="91">
        <v>1.3333000000000002</v>
      </c>
      <c r="N2127" s="92">
        <v>20.32</v>
      </c>
      <c r="O2127" s="92">
        <v>27.09</v>
      </c>
    </row>
    <row r="2128" spans="2:15" ht="12.75" customHeight="1">
      <c r="B2128" s="46"/>
      <c r="C2128" s="46"/>
      <c r="D2128" s="46"/>
      <c r="E2128" s="46"/>
      <c r="F2128" s="46"/>
      <c r="G2128" s="46"/>
      <c r="H2128" s="46"/>
      <c r="I2128" s="46"/>
      <c r="J2128" s="46"/>
      <c r="K2128" s="46"/>
      <c r="L2128" s="46"/>
      <c r="M2128" s="46"/>
      <c r="N2128" s="46"/>
      <c r="O2128" s="93">
        <v>89.38</v>
      </c>
    </row>
    <row r="2129" spans="2:15" ht="12.75" customHeight="1">
      <c r="B2129" s="46"/>
      <c r="C2129" s="46"/>
      <c r="D2129" s="391" t="s">
        <v>222</v>
      </c>
      <c r="E2129" s="391"/>
      <c r="F2129" s="391"/>
      <c r="G2129" s="391"/>
      <c r="H2129" s="391"/>
      <c r="I2129" s="391"/>
      <c r="J2129" s="391"/>
      <c r="K2129" s="46"/>
      <c r="L2129" s="46"/>
      <c r="M2129" s="46"/>
      <c r="N2129" s="46"/>
      <c r="O2129" s="46"/>
    </row>
    <row r="2130" spans="2:15" ht="12.75" customHeight="1">
      <c r="B2130" s="392" t="s">
        <v>330</v>
      </c>
      <c r="C2130" s="392"/>
      <c r="D2130" s="393" t="s">
        <v>331</v>
      </c>
      <c r="E2130" s="393"/>
      <c r="F2130" s="393"/>
      <c r="G2130" s="393"/>
      <c r="H2130" s="393"/>
      <c r="I2130" s="393"/>
      <c r="J2130" s="393"/>
      <c r="K2130" s="90" t="s">
        <v>242</v>
      </c>
      <c r="L2130" s="91">
        <v>1</v>
      </c>
      <c r="M2130" s="91">
        <v>1.3333000000000002</v>
      </c>
      <c r="N2130" s="92">
        <v>216.79</v>
      </c>
      <c r="O2130" s="92">
        <v>289.05</v>
      </c>
    </row>
    <row r="2131" spans="2:15" ht="12.75" customHeight="1">
      <c r="B2131" s="392" t="s">
        <v>223</v>
      </c>
      <c r="C2131" s="392"/>
      <c r="D2131" s="393" t="s">
        <v>224</v>
      </c>
      <c r="E2131" s="393"/>
      <c r="F2131" s="393"/>
      <c r="G2131" s="393"/>
      <c r="H2131" s="393"/>
      <c r="I2131" s="393"/>
      <c r="J2131" s="393"/>
      <c r="K2131" s="90" t="s">
        <v>225</v>
      </c>
      <c r="L2131" s="46"/>
      <c r="M2131" s="91">
        <v>5</v>
      </c>
      <c r="N2131" s="92">
        <v>89.38</v>
      </c>
      <c r="O2131" s="92">
        <v>4.47</v>
      </c>
    </row>
    <row r="2132" spans="2:15" ht="12.75" customHeight="1">
      <c r="B2132" s="46"/>
      <c r="C2132" s="46"/>
      <c r="D2132" s="46"/>
      <c r="E2132" s="46"/>
      <c r="F2132" s="46"/>
      <c r="G2132" s="46"/>
      <c r="H2132" s="46"/>
      <c r="I2132" s="46"/>
      <c r="J2132" s="46"/>
      <c r="K2132" s="46"/>
      <c r="L2132" s="46"/>
      <c r="M2132" s="46"/>
      <c r="N2132" s="46"/>
      <c r="O2132" s="93">
        <v>293.52</v>
      </c>
    </row>
    <row r="2133" spans="2:15" ht="12.75" customHeight="1">
      <c r="B2133" s="46"/>
      <c r="C2133" s="46"/>
      <c r="D2133" s="46"/>
      <c r="E2133" s="46"/>
      <c r="F2133" s="46"/>
      <c r="G2133" s="46"/>
      <c r="H2133" s="46"/>
      <c r="I2133" s="46"/>
      <c r="J2133" s="46"/>
      <c r="K2133" s="46"/>
      <c r="L2133" s="46"/>
      <c r="M2133" s="46"/>
      <c r="N2133" s="46"/>
      <c r="O2133" s="46"/>
    </row>
    <row r="2134" spans="2:15" ht="12.75" customHeight="1">
      <c r="B2134" s="394" t="s">
        <v>203</v>
      </c>
      <c r="C2134" s="394"/>
      <c r="D2134" s="396" t="s">
        <v>898</v>
      </c>
      <c r="E2134" s="396"/>
      <c r="F2134" s="396"/>
      <c r="G2134" s="395" t="s">
        <v>899</v>
      </c>
      <c r="H2134" s="395"/>
      <c r="I2134" s="395"/>
      <c r="J2134" s="395"/>
      <c r="K2134" s="395"/>
      <c r="L2134" s="395"/>
      <c r="M2134" s="395"/>
      <c r="N2134" s="395"/>
      <c r="O2134" s="395"/>
    </row>
    <row r="2135" spans="2:15" ht="12.75" customHeight="1">
      <c r="B2135" s="392" t="s">
        <v>204</v>
      </c>
      <c r="C2135" s="392"/>
      <c r="D2135" s="396" t="s">
        <v>205</v>
      </c>
      <c r="E2135" s="396"/>
      <c r="F2135" s="85" t="s">
        <v>206</v>
      </c>
      <c r="G2135" s="86">
        <v>2</v>
      </c>
      <c r="H2135" s="85" t="s">
        <v>207</v>
      </c>
      <c r="I2135" s="397">
        <v>2</v>
      </c>
      <c r="J2135" s="397"/>
      <c r="K2135" s="398" t="s">
        <v>208</v>
      </c>
      <c r="L2135" s="398"/>
      <c r="M2135" s="398"/>
      <c r="N2135" s="398"/>
      <c r="O2135" s="87">
        <v>405.43</v>
      </c>
    </row>
    <row r="2136" spans="2:15" ht="12.75" customHeight="1">
      <c r="B2136" s="46"/>
      <c r="C2136" s="46"/>
      <c r="D2136" s="46"/>
      <c r="E2136" s="46"/>
      <c r="F2136" s="46"/>
      <c r="G2136" s="46"/>
      <c r="H2136" s="46"/>
      <c r="I2136" s="46"/>
      <c r="J2136" s="46"/>
      <c r="K2136" s="46"/>
      <c r="L2136" s="46"/>
      <c r="M2136" s="46"/>
      <c r="N2136" s="46"/>
      <c r="O2136" s="46"/>
    </row>
    <row r="2137" spans="2:15" ht="12.75" customHeight="1">
      <c r="B2137" s="396" t="s">
        <v>209</v>
      </c>
      <c r="C2137" s="396"/>
      <c r="D2137" s="396" t="s">
        <v>210</v>
      </c>
      <c r="E2137" s="396"/>
      <c r="F2137" s="396"/>
      <c r="G2137" s="396"/>
      <c r="H2137" s="396"/>
      <c r="I2137" s="396"/>
      <c r="J2137" s="396"/>
      <c r="K2137" s="88" t="s">
        <v>211</v>
      </c>
      <c r="L2137" s="89" t="s">
        <v>212</v>
      </c>
      <c r="M2137" s="89" t="s">
        <v>213</v>
      </c>
      <c r="N2137" s="89" t="s">
        <v>214</v>
      </c>
      <c r="O2137" s="89" t="s">
        <v>215</v>
      </c>
    </row>
    <row r="2138" spans="2:15" ht="12.75" customHeight="1">
      <c r="B2138" s="46"/>
      <c r="C2138" s="46"/>
      <c r="D2138" s="391" t="s">
        <v>216</v>
      </c>
      <c r="E2138" s="391"/>
      <c r="F2138" s="391"/>
      <c r="G2138" s="391"/>
      <c r="H2138" s="391"/>
      <c r="I2138" s="391"/>
      <c r="J2138" s="391"/>
      <c r="K2138" s="46"/>
      <c r="L2138" s="46"/>
      <c r="M2138" s="46"/>
      <c r="N2138" s="46"/>
      <c r="O2138" s="46"/>
    </row>
    <row r="2139" spans="2:15" ht="12.75" customHeight="1">
      <c r="B2139" s="392" t="s">
        <v>280</v>
      </c>
      <c r="C2139" s="392"/>
      <c r="D2139" s="393" t="s">
        <v>281</v>
      </c>
      <c r="E2139" s="393"/>
      <c r="F2139" s="393"/>
      <c r="G2139" s="393"/>
      <c r="H2139" s="393"/>
      <c r="I2139" s="393"/>
      <c r="J2139" s="393"/>
      <c r="K2139" s="90" t="s">
        <v>219</v>
      </c>
      <c r="L2139" s="91">
        <v>0.5</v>
      </c>
      <c r="M2139" s="91">
        <v>2</v>
      </c>
      <c r="N2139" s="92">
        <v>36.39</v>
      </c>
      <c r="O2139" s="92">
        <v>72.78</v>
      </c>
    </row>
    <row r="2140" spans="2:15" ht="12.75" customHeight="1">
      <c r="B2140" s="392" t="s">
        <v>220</v>
      </c>
      <c r="C2140" s="392"/>
      <c r="D2140" s="393" t="s">
        <v>221</v>
      </c>
      <c r="E2140" s="393"/>
      <c r="F2140" s="393"/>
      <c r="G2140" s="393"/>
      <c r="H2140" s="393"/>
      <c r="I2140" s="393"/>
      <c r="J2140" s="393"/>
      <c r="K2140" s="90" t="s">
        <v>219</v>
      </c>
      <c r="L2140" s="91">
        <v>3</v>
      </c>
      <c r="M2140" s="91">
        <v>12</v>
      </c>
      <c r="N2140" s="92">
        <v>20.32</v>
      </c>
      <c r="O2140" s="92">
        <v>243.84</v>
      </c>
    </row>
    <row r="2141" spans="2:15" ht="12.75" customHeight="1">
      <c r="B2141" s="46"/>
      <c r="C2141" s="46"/>
      <c r="D2141" s="46"/>
      <c r="E2141" s="46"/>
      <c r="F2141" s="46"/>
      <c r="G2141" s="46"/>
      <c r="H2141" s="46"/>
      <c r="I2141" s="46"/>
      <c r="J2141" s="46"/>
      <c r="K2141" s="46"/>
      <c r="L2141" s="46"/>
      <c r="M2141" s="46"/>
      <c r="N2141" s="46"/>
      <c r="O2141" s="93">
        <v>316.62</v>
      </c>
    </row>
    <row r="2142" spans="2:15" ht="12.75" customHeight="1">
      <c r="B2142" s="46"/>
      <c r="C2142" s="46"/>
      <c r="D2142" s="391" t="s">
        <v>222</v>
      </c>
      <c r="E2142" s="391"/>
      <c r="F2142" s="391"/>
      <c r="G2142" s="391"/>
      <c r="H2142" s="391"/>
      <c r="I2142" s="391"/>
      <c r="J2142" s="391"/>
      <c r="K2142" s="46"/>
      <c r="L2142" s="46"/>
      <c r="M2142" s="46"/>
      <c r="N2142" s="46"/>
      <c r="O2142" s="46"/>
    </row>
    <row r="2143" spans="2:15" ht="12.75" customHeight="1">
      <c r="B2143" s="392" t="s">
        <v>338</v>
      </c>
      <c r="C2143" s="392"/>
      <c r="D2143" s="393" t="s">
        <v>339</v>
      </c>
      <c r="E2143" s="393"/>
      <c r="F2143" s="393"/>
      <c r="G2143" s="393"/>
      <c r="H2143" s="393"/>
      <c r="I2143" s="393"/>
      <c r="J2143" s="393"/>
      <c r="K2143" s="90" t="s">
        <v>242</v>
      </c>
      <c r="L2143" s="91">
        <v>0.1</v>
      </c>
      <c r="M2143" s="91">
        <v>0.4</v>
      </c>
      <c r="N2143" s="92">
        <v>182.44</v>
      </c>
      <c r="O2143" s="92">
        <v>72.98</v>
      </c>
    </row>
    <row r="2144" spans="2:15" ht="12.75" customHeight="1">
      <c r="B2144" s="392" t="s">
        <v>223</v>
      </c>
      <c r="C2144" s="392"/>
      <c r="D2144" s="393" t="s">
        <v>224</v>
      </c>
      <c r="E2144" s="393"/>
      <c r="F2144" s="393"/>
      <c r="G2144" s="393"/>
      <c r="H2144" s="393"/>
      <c r="I2144" s="393"/>
      <c r="J2144" s="393"/>
      <c r="K2144" s="90" t="s">
        <v>225</v>
      </c>
      <c r="L2144" s="46"/>
      <c r="M2144" s="91">
        <v>5</v>
      </c>
      <c r="N2144" s="92">
        <v>316.62</v>
      </c>
      <c r="O2144" s="92">
        <v>15.83</v>
      </c>
    </row>
    <row r="2145" spans="2:15" ht="12.75" customHeight="1">
      <c r="B2145" s="46"/>
      <c r="C2145" s="46"/>
      <c r="D2145" s="46"/>
      <c r="E2145" s="46"/>
      <c r="F2145" s="46"/>
      <c r="G2145" s="46"/>
      <c r="H2145" s="46"/>
      <c r="I2145" s="46"/>
      <c r="J2145" s="46"/>
      <c r="K2145" s="46"/>
      <c r="L2145" s="46"/>
      <c r="M2145" s="46"/>
      <c r="N2145" s="46"/>
      <c r="O2145" s="93">
        <v>88.81</v>
      </c>
    </row>
    <row r="2146" spans="2:15" ht="12.75" customHeight="1">
      <c r="B2146" s="46"/>
      <c r="C2146" s="46"/>
      <c r="D2146" s="46"/>
      <c r="E2146" s="46"/>
      <c r="F2146" s="46"/>
      <c r="G2146" s="46"/>
      <c r="H2146" s="46"/>
      <c r="I2146" s="46"/>
      <c r="J2146" s="46"/>
      <c r="K2146" s="46"/>
      <c r="L2146" s="46"/>
      <c r="M2146" s="46"/>
      <c r="N2146" s="46"/>
      <c r="O2146" s="46"/>
    </row>
    <row r="2147" spans="2:15" ht="12.75" customHeight="1">
      <c r="B2147" s="394" t="s">
        <v>203</v>
      </c>
      <c r="C2147" s="394"/>
      <c r="D2147" s="396" t="s">
        <v>900</v>
      </c>
      <c r="E2147" s="396"/>
      <c r="F2147" s="396"/>
      <c r="G2147" s="399" t="s">
        <v>901</v>
      </c>
      <c r="H2147" s="399"/>
      <c r="I2147" s="399"/>
      <c r="J2147" s="399"/>
      <c r="K2147" s="399"/>
      <c r="L2147" s="399"/>
      <c r="M2147" s="399"/>
      <c r="N2147" s="399"/>
      <c r="O2147" s="399"/>
    </row>
    <row r="2148" spans="2:15" ht="12.75" customHeight="1">
      <c r="B2148" s="46"/>
      <c r="C2148" s="46"/>
      <c r="D2148" s="46"/>
      <c r="E2148" s="46"/>
      <c r="F2148" s="46"/>
      <c r="G2148" s="399"/>
      <c r="H2148" s="399"/>
      <c r="I2148" s="399"/>
      <c r="J2148" s="399"/>
      <c r="K2148" s="399"/>
      <c r="L2148" s="399"/>
      <c r="M2148" s="399"/>
      <c r="N2148" s="399"/>
      <c r="O2148" s="399"/>
    </row>
    <row r="2149" spans="2:15" ht="12.75" customHeight="1">
      <c r="B2149" s="392" t="s">
        <v>204</v>
      </c>
      <c r="C2149" s="392"/>
      <c r="D2149" s="396" t="s">
        <v>205</v>
      </c>
      <c r="E2149" s="396"/>
      <c r="F2149" s="85" t="s">
        <v>206</v>
      </c>
      <c r="G2149" s="46"/>
      <c r="H2149" s="85" t="s">
        <v>207</v>
      </c>
      <c r="I2149" s="46"/>
      <c r="J2149" s="46"/>
      <c r="K2149" s="398" t="s">
        <v>208</v>
      </c>
      <c r="L2149" s="398"/>
      <c r="M2149" s="398"/>
      <c r="N2149" s="398"/>
      <c r="O2149" s="87">
        <v>11304.22</v>
      </c>
    </row>
    <row r="2150" spans="2:15" ht="12.75" customHeight="1">
      <c r="B2150" s="46"/>
      <c r="C2150" s="46"/>
      <c r="D2150" s="46"/>
      <c r="E2150" s="46"/>
      <c r="F2150" s="46"/>
      <c r="G2150" s="46"/>
      <c r="H2150" s="46"/>
      <c r="I2150" s="46"/>
      <c r="J2150" s="46"/>
      <c r="K2150" s="46"/>
      <c r="L2150" s="46"/>
      <c r="M2150" s="46"/>
      <c r="N2150" s="46"/>
      <c r="O2150" s="46"/>
    </row>
    <row r="2151" spans="2:15" ht="12.75" customHeight="1">
      <c r="B2151" s="396" t="s">
        <v>209</v>
      </c>
      <c r="C2151" s="396"/>
      <c r="D2151" s="396" t="s">
        <v>210</v>
      </c>
      <c r="E2151" s="396"/>
      <c r="F2151" s="396"/>
      <c r="G2151" s="396"/>
      <c r="H2151" s="396"/>
      <c r="I2151" s="396"/>
      <c r="J2151" s="396"/>
      <c r="K2151" s="88" t="s">
        <v>211</v>
      </c>
      <c r="L2151" s="89" t="s">
        <v>212</v>
      </c>
      <c r="M2151" s="89" t="s">
        <v>213</v>
      </c>
      <c r="N2151" s="89" t="s">
        <v>214</v>
      </c>
      <c r="O2151" s="89" t="s">
        <v>215</v>
      </c>
    </row>
    <row r="2152" spans="2:15" ht="12.75" customHeight="1">
      <c r="B2152" s="46"/>
      <c r="C2152" s="46"/>
      <c r="D2152" s="391" t="s">
        <v>226</v>
      </c>
      <c r="E2152" s="391"/>
      <c r="F2152" s="391"/>
      <c r="G2152" s="391"/>
      <c r="H2152" s="391"/>
      <c r="I2152" s="391"/>
      <c r="J2152" s="391"/>
      <c r="K2152" s="46"/>
      <c r="L2152" s="46"/>
      <c r="M2152" s="46"/>
      <c r="N2152" s="46"/>
      <c r="O2152" s="46"/>
    </row>
    <row r="2153" spans="2:15" ht="12.75" customHeight="1">
      <c r="B2153" s="392" t="s">
        <v>902</v>
      </c>
      <c r="C2153" s="392"/>
      <c r="D2153" s="393" t="s">
        <v>903</v>
      </c>
      <c r="E2153" s="393"/>
      <c r="F2153" s="393"/>
      <c r="G2153" s="393"/>
      <c r="H2153" s="393"/>
      <c r="I2153" s="393"/>
      <c r="J2153" s="393"/>
      <c r="K2153" s="90" t="s">
        <v>11</v>
      </c>
      <c r="L2153" s="46"/>
      <c r="M2153" s="91">
        <v>1</v>
      </c>
      <c r="N2153" s="92">
        <v>10725</v>
      </c>
      <c r="O2153" s="92">
        <v>10725</v>
      </c>
    </row>
    <row r="2154" spans="2:15" ht="12.75" customHeight="1">
      <c r="B2154" s="46"/>
      <c r="C2154" s="46"/>
      <c r="D2154" s="46"/>
      <c r="E2154" s="46"/>
      <c r="F2154" s="46"/>
      <c r="G2154" s="46"/>
      <c r="H2154" s="46"/>
      <c r="I2154" s="46"/>
      <c r="J2154" s="46"/>
      <c r="K2154" s="46"/>
      <c r="L2154" s="46"/>
      <c r="M2154" s="46"/>
      <c r="N2154" s="46"/>
      <c r="O2154" s="93">
        <v>10725</v>
      </c>
    </row>
    <row r="2155" spans="2:15" ht="12.75" customHeight="1">
      <c r="B2155" s="46"/>
      <c r="C2155" s="46"/>
      <c r="D2155" s="391" t="s">
        <v>300</v>
      </c>
      <c r="E2155" s="391"/>
      <c r="F2155" s="391"/>
      <c r="G2155" s="391"/>
      <c r="H2155" s="391"/>
      <c r="I2155" s="391"/>
      <c r="J2155" s="391"/>
      <c r="K2155" s="46"/>
      <c r="L2155" s="46"/>
      <c r="M2155" s="46"/>
      <c r="N2155" s="46"/>
      <c r="O2155" s="46"/>
    </row>
    <row r="2156" spans="2:15" ht="12.75" customHeight="1">
      <c r="B2156" s="392" t="s">
        <v>811</v>
      </c>
      <c r="C2156" s="392"/>
      <c r="D2156" s="393" t="s">
        <v>812</v>
      </c>
      <c r="E2156" s="393"/>
      <c r="F2156" s="393"/>
      <c r="G2156" s="393"/>
      <c r="H2156" s="393"/>
      <c r="I2156" s="393"/>
      <c r="J2156" s="393"/>
      <c r="K2156" s="90" t="s">
        <v>39</v>
      </c>
      <c r="L2156" s="46"/>
      <c r="M2156" s="91">
        <v>1.2</v>
      </c>
      <c r="N2156" s="92">
        <v>75.900000000000006</v>
      </c>
      <c r="O2156" s="92">
        <v>91.08</v>
      </c>
    </row>
    <row r="2157" spans="2:15" ht="12.75" customHeight="1">
      <c r="B2157" s="392" t="s">
        <v>837</v>
      </c>
      <c r="C2157" s="392"/>
      <c r="D2157" s="393" t="s">
        <v>838</v>
      </c>
      <c r="E2157" s="393"/>
      <c r="F2157" s="393"/>
      <c r="G2157" s="393"/>
      <c r="H2157" s="393"/>
      <c r="I2157" s="393"/>
      <c r="J2157" s="393"/>
      <c r="K2157" s="90" t="s">
        <v>22</v>
      </c>
      <c r="L2157" s="46"/>
      <c r="M2157" s="91">
        <v>0.65</v>
      </c>
      <c r="N2157" s="92">
        <v>92.44</v>
      </c>
      <c r="O2157" s="92">
        <v>60.09</v>
      </c>
    </row>
    <row r="2158" spans="2:15" ht="12.75" customHeight="1">
      <c r="B2158" s="392" t="s">
        <v>358</v>
      </c>
      <c r="C2158" s="392"/>
      <c r="D2158" s="393" t="s">
        <v>359</v>
      </c>
      <c r="E2158" s="393"/>
      <c r="F2158" s="393"/>
      <c r="G2158" s="393"/>
      <c r="H2158" s="393"/>
      <c r="I2158" s="393"/>
      <c r="J2158" s="393"/>
      <c r="K2158" s="90" t="s">
        <v>22</v>
      </c>
      <c r="L2158" s="46"/>
      <c r="M2158" s="91">
        <v>0.72499999999999998</v>
      </c>
      <c r="N2158" s="92">
        <v>590.41</v>
      </c>
      <c r="O2158" s="92">
        <v>428.05</v>
      </c>
    </row>
    <row r="2159" spans="2:15" ht="12.75" customHeight="1">
      <c r="B2159" s="46"/>
      <c r="C2159" s="46"/>
      <c r="D2159" s="46"/>
      <c r="E2159" s="46"/>
      <c r="F2159" s="46"/>
      <c r="G2159" s="46"/>
      <c r="H2159" s="46"/>
      <c r="I2159" s="46"/>
      <c r="J2159" s="46"/>
      <c r="K2159" s="46"/>
      <c r="L2159" s="46"/>
      <c r="M2159" s="46"/>
      <c r="N2159" s="46"/>
      <c r="O2159" s="93">
        <v>579.22</v>
      </c>
    </row>
    <row r="2160" spans="2:15" ht="12.75" customHeight="1">
      <c r="B2160" s="46"/>
      <c r="C2160" s="46"/>
      <c r="D2160" s="46"/>
      <c r="E2160" s="46"/>
      <c r="F2160" s="46"/>
      <c r="G2160" s="46"/>
      <c r="H2160" s="46"/>
      <c r="I2160" s="46"/>
      <c r="J2160" s="46"/>
      <c r="K2160" s="46"/>
      <c r="L2160" s="46"/>
      <c r="M2160" s="46"/>
      <c r="N2160" s="46"/>
      <c r="O2160" s="46"/>
    </row>
    <row r="2161" spans="2:15" ht="12.75" customHeight="1">
      <c r="B2161" s="394" t="s">
        <v>203</v>
      </c>
      <c r="C2161" s="394"/>
      <c r="D2161" s="396" t="s">
        <v>904</v>
      </c>
      <c r="E2161" s="396"/>
      <c r="F2161" s="396"/>
      <c r="G2161" s="395" t="s">
        <v>905</v>
      </c>
      <c r="H2161" s="395"/>
      <c r="I2161" s="395"/>
      <c r="J2161" s="395"/>
      <c r="K2161" s="395"/>
      <c r="L2161" s="395"/>
      <c r="M2161" s="395"/>
      <c r="N2161" s="395"/>
      <c r="O2161" s="395"/>
    </row>
    <row r="2162" spans="2:15" ht="12.75" customHeight="1">
      <c r="B2162" s="392" t="s">
        <v>204</v>
      </c>
      <c r="C2162" s="392"/>
      <c r="D2162" s="396" t="s">
        <v>317</v>
      </c>
      <c r="E2162" s="396"/>
      <c r="F2162" s="85" t="s">
        <v>206</v>
      </c>
      <c r="G2162" s="86">
        <v>40</v>
      </c>
      <c r="H2162" s="85" t="s">
        <v>207</v>
      </c>
      <c r="I2162" s="397">
        <v>40</v>
      </c>
      <c r="J2162" s="397"/>
      <c r="K2162" s="398" t="s">
        <v>318</v>
      </c>
      <c r="L2162" s="398"/>
      <c r="M2162" s="398"/>
      <c r="N2162" s="398"/>
      <c r="O2162" s="87">
        <v>87.3</v>
      </c>
    </row>
    <row r="2163" spans="2:15" ht="12.75" customHeight="1">
      <c r="B2163" s="46"/>
      <c r="C2163" s="46"/>
      <c r="D2163" s="46"/>
      <c r="E2163" s="46"/>
      <c r="F2163" s="46"/>
      <c r="G2163" s="46"/>
      <c r="H2163" s="46"/>
      <c r="I2163" s="46"/>
      <c r="J2163" s="46"/>
      <c r="K2163" s="46"/>
      <c r="L2163" s="46"/>
      <c r="M2163" s="46"/>
      <c r="N2163" s="46"/>
      <c r="O2163" s="46"/>
    </row>
    <row r="2164" spans="2:15" ht="12.75" customHeight="1">
      <c r="B2164" s="396" t="s">
        <v>209</v>
      </c>
      <c r="C2164" s="396"/>
      <c r="D2164" s="396" t="s">
        <v>210</v>
      </c>
      <c r="E2164" s="396"/>
      <c r="F2164" s="396"/>
      <c r="G2164" s="396"/>
      <c r="H2164" s="396"/>
      <c r="I2164" s="396"/>
      <c r="J2164" s="396"/>
      <c r="K2164" s="88" t="s">
        <v>211</v>
      </c>
      <c r="L2164" s="89" t="s">
        <v>212</v>
      </c>
      <c r="M2164" s="89" t="s">
        <v>213</v>
      </c>
      <c r="N2164" s="89" t="s">
        <v>214</v>
      </c>
      <c r="O2164" s="89" t="s">
        <v>215</v>
      </c>
    </row>
    <row r="2165" spans="2:15" ht="12.75" customHeight="1">
      <c r="B2165" s="46"/>
      <c r="C2165" s="46"/>
      <c r="D2165" s="391" t="s">
        <v>300</v>
      </c>
      <c r="E2165" s="391"/>
      <c r="F2165" s="391"/>
      <c r="G2165" s="391"/>
      <c r="H2165" s="391"/>
      <c r="I2165" s="391"/>
      <c r="J2165" s="391"/>
      <c r="K2165" s="46"/>
      <c r="L2165" s="46"/>
      <c r="M2165" s="46"/>
      <c r="N2165" s="46"/>
      <c r="O2165" s="46"/>
    </row>
    <row r="2166" spans="2:15" ht="12.75" customHeight="1">
      <c r="B2166" s="392" t="s">
        <v>906</v>
      </c>
      <c r="C2166" s="392"/>
      <c r="D2166" s="393" t="s">
        <v>907</v>
      </c>
      <c r="E2166" s="393"/>
      <c r="F2166" s="393"/>
      <c r="G2166" s="393"/>
      <c r="H2166" s="393"/>
      <c r="I2166" s="393"/>
      <c r="J2166" s="393"/>
      <c r="K2166" s="90" t="s">
        <v>39</v>
      </c>
      <c r="L2166" s="46"/>
      <c r="M2166" s="91">
        <v>1.1000000000000001</v>
      </c>
      <c r="N2166" s="92">
        <v>49.71</v>
      </c>
      <c r="O2166" s="92">
        <v>54.68</v>
      </c>
    </row>
    <row r="2167" spans="2:15" ht="12.75" customHeight="1">
      <c r="B2167" s="392" t="s">
        <v>908</v>
      </c>
      <c r="C2167" s="392"/>
      <c r="D2167" s="393" t="s">
        <v>909</v>
      </c>
      <c r="E2167" s="393"/>
      <c r="F2167" s="393"/>
      <c r="G2167" s="393"/>
      <c r="H2167" s="393"/>
      <c r="I2167" s="393"/>
      <c r="J2167" s="393"/>
      <c r="K2167" s="90" t="s">
        <v>39</v>
      </c>
      <c r="L2167" s="46"/>
      <c r="M2167" s="91">
        <v>1.1000000000000001</v>
      </c>
      <c r="N2167" s="92">
        <v>29.650000000000002</v>
      </c>
      <c r="O2167" s="92">
        <v>32.619999999999997</v>
      </c>
    </row>
    <row r="2168" spans="2:15" ht="12.75" customHeight="1">
      <c r="B2168" s="46"/>
      <c r="C2168" s="46"/>
      <c r="D2168" s="46"/>
      <c r="E2168" s="46"/>
      <c r="F2168" s="46"/>
      <c r="G2168" s="46"/>
      <c r="H2168" s="46"/>
      <c r="I2168" s="46"/>
      <c r="J2168" s="46"/>
      <c r="K2168" s="46"/>
      <c r="L2168" s="46"/>
      <c r="M2168" s="46"/>
      <c r="N2168" s="46"/>
      <c r="O2168" s="93">
        <v>87.3</v>
      </c>
    </row>
    <row r="2169" spans="2:15" ht="12.75" customHeight="1">
      <c r="B2169" s="46"/>
      <c r="C2169" s="46"/>
      <c r="D2169" s="46"/>
      <c r="E2169" s="46"/>
      <c r="F2169" s="46"/>
      <c r="G2169" s="46"/>
      <c r="H2169" s="46"/>
      <c r="I2169" s="46"/>
      <c r="J2169" s="46"/>
      <c r="K2169" s="46"/>
      <c r="L2169" s="46"/>
      <c r="M2169" s="46"/>
      <c r="N2169" s="46"/>
      <c r="O2169" s="46"/>
    </row>
    <row r="2170" spans="2:15" ht="12.75" customHeight="1">
      <c r="B2170" s="394" t="s">
        <v>203</v>
      </c>
      <c r="C2170" s="394"/>
      <c r="D2170" s="396" t="s">
        <v>910</v>
      </c>
      <c r="E2170" s="396"/>
      <c r="F2170" s="396"/>
      <c r="G2170" s="395" t="s">
        <v>911</v>
      </c>
      <c r="H2170" s="395"/>
      <c r="I2170" s="395"/>
      <c r="J2170" s="395"/>
      <c r="K2170" s="395"/>
      <c r="L2170" s="395"/>
      <c r="M2170" s="395"/>
      <c r="N2170" s="395"/>
      <c r="O2170" s="395"/>
    </row>
    <row r="2171" spans="2:15" ht="12.75" customHeight="1">
      <c r="B2171" s="392" t="s">
        <v>204</v>
      </c>
      <c r="C2171" s="392"/>
      <c r="D2171" s="396" t="s">
        <v>294</v>
      </c>
      <c r="E2171" s="396"/>
      <c r="F2171" s="85" t="s">
        <v>206</v>
      </c>
      <c r="G2171" s="86">
        <v>30</v>
      </c>
      <c r="H2171" s="85" t="s">
        <v>207</v>
      </c>
      <c r="I2171" s="397">
        <v>30</v>
      </c>
      <c r="J2171" s="397"/>
      <c r="K2171" s="398" t="s">
        <v>295</v>
      </c>
      <c r="L2171" s="398"/>
      <c r="M2171" s="398"/>
      <c r="N2171" s="398"/>
      <c r="O2171" s="87">
        <v>66.23</v>
      </c>
    </row>
    <row r="2172" spans="2:15" ht="12.75" customHeight="1">
      <c r="B2172" s="46"/>
      <c r="C2172" s="46"/>
      <c r="D2172" s="46"/>
      <c r="E2172" s="46"/>
      <c r="F2172" s="46"/>
      <c r="G2172" s="46"/>
      <c r="H2172" s="46"/>
      <c r="I2172" s="46"/>
      <c r="J2172" s="46"/>
      <c r="K2172" s="46"/>
      <c r="L2172" s="46"/>
      <c r="M2172" s="46"/>
      <c r="N2172" s="46"/>
      <c r="O2172" s="46"/>
    </row>
    <row r="2173" spans="2:15" ht="12.75" customHeight="1">
      <c r="B2173" s="396" t="s">
        <v>209</v>
      </c>
      <c r="C2173" s="396"/>
      <c r="D2173" s="396" t="s">
        <v>210</v>
      </c>
      <c r="E2173" s="396"/>
      <c r="F2173" s="396"/>
      <c r="G2173" s="396"/>
      <c r="H2173" s="396"/>
      <c r="I2173" s="396"/>
      <c r="J2173" s="396"/>
      <c r="K2173" s="88" t="s">
        <v>211</v>
      </c>
      <c r="L2173" s="89" t="s">
        <v>212</v>
      </c>
      <c r="M2173" s="89" t="s">
        <v>213</v>
      </c>
      <c r="N2173" s="89" t="s">
        <v>214</v>
      </c>
      <c r="O2173" s="89" t="s">
        <v>215</v>
      </c>
    </row>
    <row r="2174" spans="2:15" ht="12.75" customHeight="1">
      <c r="B2174" s="46"/>
      <c r="C2174" s="46"/>
      <c r="D2174" s="391" t="s">
        <v>216</v>
      </c>
      <c r="E2174" s="391"/>
      <c r="F2174" s="391"/>
      <c r="G2174" s="391"/>
      <c r="H2174" s="391"/>
      <c r="I2174" s="391"/>
      <c r="J2174" s="391"/>
      <c r="K2174" s="46"/>
      <c r="L2174" s="46"/>
      <c r="M2174" s="46"/>
      <c r="N2174" s="46"/>
      <c r="O2174" s="46"/>
    </row>
    <row r="2175" spans="2:15" ht="12.75" customHeight="1">
      <c r="B2175" s="392" t="s">
        <v>280</v>
      </c>
      <c r="C2175" s="392"/>
      <c r="D2175" s="393" t="s">
        <v>281</v>
      </c>
      <c r="E2175" s="393"/>
      <c r="F2175" s="393"/>
      <c r="G2175" s="393"/>
      <c r="H2175" s="393"/>
      <c r="I2175" s="393"/>
      <c r="J2175" s="393"/>
      <c r="K2175" s="90" t="s">
        <v>219</v>
      </c>
      <c r="L2175" s="91">
        <v>0.1</v>
      </c>
      <c r="M2175" s="91">
        <v>2.6700000000000002E-2</v>
      </c>
      <c r="N2175" s="92">
        <v>36.39</v>
      </c>
      <c r="O2175" s="92">
        <v>0.97</v>
      </c>
    </row>
    <row r="2176" spans="2:15" ht="12.75" customHeight="1">
      <c r="B2176" s="392" t="s">
        <v>220</v>
      </c>
      <c r="C2176" s="392"/>
      <c r="D2176" s="393" t="s">
        <v>221</v>
      </c>
      <c r="E2176" s="393"/>
      <c r="F2176" s="393"/>
      <c r="G2176" s="393"/>
      <c r="H2176" s="393"/>
      <c r="I2176" s="393"/>
      <c r="J2176" s="393"/>
      <c r="K2176" s="90" t="s">
        <v>219</v>
      </c>
      <c r="L2176" s="91">
        <v>3</v>
      </c>
      <c r="M2176" s="91">
        <v>0.8</v>
      </c>
      <c r="N2176" s="92">
        <v>20.32</v>
      </c>
      <c r="O2176" s="92">
        <v>16.260000000000002</v>
      </c>
    </row>
    <row r="2177" spans="2:15" ht="12.75" customHeight="1">
      <c r="B2177" s="46"/>
      <c r="C2177" s="46"/>
      <c r="D2177" s="46"/>
      <c r="E2177" s="46"/>
      <c r="F2177" s="46"/>
      <c r="G2177" s="46"/>
      <c r="H2177" s="46"/>
      <c r="I2177" s="46"/>
      <c r="J2177" s="46"/>
      <c r="K2177" s="46"/>
      <c r="L2177" s="46"/>
      <c r="M2177" s="46"/>
      <c r="N2177" s="46"/>
      <c r="O2177" s="93">
        <v>17.23</v>
      </c>
    </row>
    <row r="2178" spans="2:15" ht="12.75" customHeight="1">
      <c r="B2178" s="46"/>
      <c r="C2178" s="46"/>
      <c r="D2178" s="391" t="s">
        <v>222</v>
      </c>
      <c r="E2178" s="391"/>
      <c r="F2178" s="391"/>
      <c r="G2178" s="391"/>
      <c r="H2178" s="391"/>
      <c r="I2178" s="391"/>
      <c r="J2178" s="391"/>
      <c r="K2178" s="46"/>
      <c r="L2178" s="46"/>
      <c r="M2178" s="46"/>
      <c r="N2178" s="46"/>
      <c r="O2178" s="46"/>
    </row>
    <row r="2179" spans="2:15" ht="12.75" customHeight="1">
      <c r="B2179" s="392" t="s">
        <v>338</v>
      </c>
      <c r="C2179" s="392"/>
      <c r="D2179" s="393" t="s">
        <v>339</v>
      </c>
      <c r="E2179" s="393"/>
      <c r="F2179" s="393"/>
      <c r="G2179" s="393"/>
      <c r="H2179" s="393"/>
      <c r="I2179" s="393"/>
      <c r="J2179" s="393"/>
      <c r="K2179" s="90" t="s">
        <v>242</v>
      </c>
      <c r="L2179" s="91">
        <v>1</v>
      </c>
      <c r="M2179" s="91">
        <v>0.26670000000000005</v>
      </c>
      <c r="N2179" s="92">
        <v>182.44</v>
      </c>
      <c r="O2179" s="92">
        <v>48.660000000000004</v>
      </c>
    </row>
    <row r="2180" spans="2:15" ht="12.75" customHeight="1">
      <c r="B2180" s="392" t="s">
        <v>223</v>
      </c>
      <c r="C2180" s="392"/>
      <c r="D2180" s="393" t="s">
        <v>224</v>
      </c>
      <c r="E2180" s="393"/>
      <c r="F2180" s="393"/>
      <c r="G2180" s="393"/>
      <c r="H2180" s="393"/>
      <c r="I2180" s="393"/>
      <c r="J2180" s="393"/>
      <c r="K2180" s="90" t="s">
        <v>225</v>
      </c>
      <c r="L2180" s="46"/>
      <c r="M2180" s="91">
        <v>2</v>
      </c>
      <c r="N2180" s="92">
        <v>17.23</v>
      </c>
      <c r="O2180" s="92">
        <v>0.34</v>
      </c>
    </row>
    <row r="2181" spans="2:15" ht="12.75" customHeight="1">
      <c r="B2181" s="46"/>
      <c r="C2181" s="46"/>
      <c r="D2181" s="46"/>
      <c r="E2181" s="46"/>
      <c r="F2181" s="46"/>
      <c r="G2181" s="46"/>
      <c r="H2181" s="46"/>
      <c r="I2181" s="46"/>
      <c r="J2181" s="46"/>
      <c r="K2181" s="46"/>
      <c r="L2181" s="46"/>
      <c r="M2181" s="46"/>
      <c r="N2181" s="46"/>
      <c r="O2181" s="93">
        <v>49</v>
      </c>
    </row>
    <row r="2182" spans="2:15" ht="12.75" customHeight="1">
      <c r="B2182" s="46"/>
      <c r="C2182" s="46"/>
      <c r="D2182" s="46"/>
      <c r="E2182" s="46"/>
      <c r="F2182" s="46"/>
      <c r="G2182" s="46"/>
      <c r="H2182" s="46"/>
      <c r="I2182" s="46"/>
      <c r="J2182" s="46"/>
      <c r="K2182" s="46"/>
      <c r="L2182" s="46"/>
      <c r="M2182" s="46"/>
      <c r="N2182" s="46"/>
      <c r="O2182" s="46"/>
    </row>
    <row r="2183" spans="2:15" ht="12.75" customHeight="1">
      <c r="B2183" s="394" t="s">
        <v>203</v>
      </c>
      <c r="C2183" s="394"/>
      <c r="D2183" s="396" t="s">
        <v>733</v>
      </c>
      <c r="E2183" s="396"/>
      <c r="F2183" s="396"/>
      <c r="G2183" s="395" t="s">
        <v>58</v>
      </c>
      <c r="H2183" s="395"/>
      <c r="I2183" s="395"/>
      <c r="J2183" s="395"/>
      <c r="K2183" s="395"/>
      <c r="L2183" s="395"/>
      <c r="M2183" s="395"/>
      <c r="N2183" s="395"/>
      <c r="O2183" s="395"/>
    </row>
    <row r="2184" spans="2:15" ht="12.75" customHeight="1">
      <c r="B2184" s="392" t="s">
        <v>204</v>
      </c>
      <c r="C2184" s="392"/>
      <c r="D2184" s="396" t="s">
        <v>294</v>
      </c>
      <c r="E2184" s="396"/>
      <c r="F2184" s="85" t="s">
        <v>206</v>
      </c>
      <c r="G2184" s="86">
        <v>55</v>
      </c>
      <c r="H2184" s="85" t="s">
        <v>207</v>
      </c>
      <c r="I2184" s="397">
        <v>55</v>
      </c>
      <c r="J2184" s="397"/>
      <c r="K2184" s="398" t="s">
        <v>295</v>
      </c>
      <c r="L2184" s="398"/>
      <c r="M2184" s="398"/>
      <c r="N2184" s="398"/>
      <c r="O2184" s="87">
        <v>62.33</v>
      </c>
    </row>
    <row r="2185" spans="2:15" ht="12.75" customHeight="1">
      <c r="B2185" s="46"/>
      <c r="C2185" s="46"/>
      <c r="D2185" s="46"/>
      <c r="E2185" s="46"/>
      <c r="F2185" s="46"/>
      <c r="G2185" s="46"/>
      <c r="H2185" s="46"/>
      <c r="I2185" s="46"/>
      <c r="J2185" s="46"/>
      <c r="K2185" s="46"/>
      <c r="L2185" s="46"/>
      <c r="M2185" s="46"/>
      <c r="N2185" s="46"/>
      <c r="O2185" s="46"/>
    </row>
    <row r="2186" spans="2:15" ht="12.75" customHeight="1">
      <c r="B2186" s="396" t="s">
        <v>209</v>
      </c>
      <c r="C2186" s="396"/>
      <c r="D2186" s="396" t="s">
        <v>210</v>
      </c>
      <c r="E2186" s="396"/>
      <c r="F2186" s="396"/>
      <c r="G2186" s="396"/>
      <c r="H2186" s="396"/>
      <c r="I2186" s="396"/>
      <c r="J2186" s="396"/>
      <c r="K2186" s="88" t="s">
        <v>211</v>
      </c>
      <c r="L2186" s="89" t="s">
        <v>212</v>
      </c>
      <c r="M2186" s="89" t="s">
        <v>213</v>
      </c>
      <c r="N2186" s="89" t="s">
        <v>214</v>
      </c>
      <c r="O2186" s="89" t="s">
        <v>215</v>
      </c>
    </row>
    <row r="2187" spans="2:15" ht="12.75" customHeight="1">
      <c r="B2187" s="46"/>
      <c r="C2187" s="46"/>
      <c r="D2187" s="391" t="s">
        <v>216</v>
      </c>
      <c r="E2187" s="391"/>
      <c r="F2187" s="391"/>
      <c r="G2187" s="391"/>
      <c r="H2187" s="391"/>
      <c r="I2187" s="391"/>
      <c r="J2187" s="391"/>
      <c r="K2187" s="46"/>
      <c r="L2187" s="46"/>
      <c r="M2187" s="46"/>
      <c r="N2187" s="46"/>
      <c r="O2187" s="46"/>
    </row>
    <row r="2188" spans="2:15" ht="12.75" customHeight="1">
      <c r="B2188" s="392" t="s">
        <v>280</v>
      </c>
      <c r="C2188" s="392"/>
      <c r="D2188" s="393" t="s">
        <v>281</v>
      </c>
      <c r="E2188" s="393"/>
      <c r="F2188" s="393"/>
      <c r="G2188" s="393"/>
      <c r="H2188" s="393"/>
      <c r="I2188" s="393"/>
      <c r="J2188" s="393"/>
      <c r="K2188" s="90" t="s">
        <v>219</v>
      </c>
      <c r="L2188" s="91">
        <v>0.1</v>
      </c>
      <c r="M2188" s="91">
        <v>1.4499999999999999E-2</v>
      </c>
      <c r="N2188" s="92">
        <v>36.39</v>
      </c>
      <c r="O2188" s="92">
        <v>0.53</v>
      </c>
    </row>
    <row r="2189" spans="2:15" ht="12.75" customHeight="1">
      <c r="B2189" s="392" t="s">
        <v>342</v>
      </c>
      <c r="C2189" s="392"/>
      <c r="D2189" s="393" t="s">
        <v>343</v>
      </c>
      <c r="E2189" s="393"/>
      <c r="F2189" s="393"/>
      <c r="G2189" s="393"/>
      <c r="H2189" s="393"/>
      <c r="I2189" s="393"/>
      <c r="J2189" s="393"/>
      <c r="K2189" s="90" t="s">
        <v>219</v>
      </c>
      <c r="L2189" s="91">
        <v>1</v>
      </c>
      <c r="M2189" s="91">
        <v>0.14550000000000002</v>
      </c>
      <c r="N2189" s="92">
        <v>28.52</v>
      </c>
      <c r="O2189" s="92">
        <v>4.1500000000000004</v>
      </c>
    </row>
    <row r="2190" spans="2:15" ht="12.75" customHeight="1">
      <c r="B2190" s="392" t="s">
        <v>220</v>
      </c>
      <c r="C2190" s="392"/>
      <c r="D2190" s="393" t="s">
        <v>221</v>
      </c>
      <c r="E2190" s="393"/>
      <c r="F2190" s="393"/>
      <c r="G2190" s="393"/>
      <c r="H2190" s="393"/>
      <c r="I2190" s="393"/>
      <c r="J2190" s="393"/>
      <c r="K2190" s="90" t="s">
        <v>219</v>
      </c>
      <c r="L2190" s="91">
        <v>2</v>
      </c>
      <c r="M2190" s="91">
        <v>0.29089999999999999</v>
      </c>
      <c r="N2190" s="92">
        <v>20.32</v>
      </c>
      <c r="O2190" s="92">
        <v>5.91</v>
      </c>
    </row>
    <row r="2191" spans="2:15" ht="12.75" customHeight="1">
      <c r="B2191" s="46"/>
      <c r="C2191" s="46"/>
      <c r="D2191" s="46"/>
      <c r="E2191" s="46"/>
      <c r="F2191" s="46"/>
      <c r="G2191" s="46"/>
      <c r="H2191" s="46"/>
      <c r="I2191" s="46"/>
      <c r="J2191" s="46"/>
      <c r="K2191" s="46"/>
      <c r="L2191" s="46"/>
      <c r="M2191" s="46"/>
      <c r="N2191" s="46"/>
      <c r="O2191" s="93">
        <v>10.59</v>
      </c>
    </row>
    <row r="2192" spans="2:15" ht="12.75" customHeight="1">
      <c r="B2192" s="46"/>
      <c r="C2192" s="46"/>
      <c r="D2192" s="391" t="s">
        <v>222</v>
      </c>
      <c r="E2192" s="391"/>
      <c r="F2192" s="391"/>
      <c r="G2192" s="391"/>
      <c r="H2192" s="391"/>
      <c r="I2192" s="391"/>
      <c r="J2192" s="391"/>
      <c r="K2192" s="46"/>
      <c r="L2192" s="46"/>
      <c r="M2192" s="46"/>
      <c r="N2192" s="46"/>
      <c r="O2192" s="46"/>
    </row>
    <row r="2193" spans="2:15" ht="12.75" customHeight="1">
      <c r="B2193" s="392" t="s">
        <v>356</v>
      </c>
      <c r="C2193" s="392"/>
      <c r="D2193" s="393" t="s">
        <v>357</v>
      </c>
      <c r="E2193" s="393"/>
      <c r="F2193" s="393"/>
      <c r="G2193" s="393"/>
      <c r="H2193" s="393"/>
      <c r="I2193" s="393"/>
      <c r="J2193" s="393"/>
      <c r="K2193" s="90" t="s">
        <v>242</v>
      </c>
      <c r="L2193" s="91">
        <v>1</v>
      </c>
      <c r="M2193" s="91">
        <v>0.14550000000000002</v>
      </c>
      <c r="N2193" s="92">
        <v>47.32</v>
      </c>
      <c r="O2193" s="92">
        <v>6.8900000000000006</v>
      </c>
    </row>
    <row r="2194" spans="2:15" ht="12.75" customHeight="1">
      <c r="B2194" s="392" t="s">
        <v>338</v>
      </c>
      <c r="C2194" s="392"/>
      <c r="D2194" s="393" t="s">
        <v>339</v>
      </c>
      <c r="E2194" s="393"/>
      <c r="F2194" s="393"/>
      <c r="G2194" s="393"/>
      <c r="H2194" s="393"/>
      <c r="I2194" s="393"/>
      <c r="J2194" s="393"/>
      <c r="K2194" s="90" t="s">
        <v>242</v>
      </c>
      <c r="L2194" s="91">
        <v>0.25</v>
      </c>
      <c r="M2194" s="91">
        <v>3.6400000000000002E-2</v>
      </c>
      <c r="N2194" s="92">
        <v>182.44</v>
      </c>
      <c r="O2194" s="92">
        <v>6.6400000000000006</v>
      </c>
    </row>
    <row r="2195" spans="2:15" ht="12.75" customHeight="1">
      <c r="B2195" s="392" t="s">
        <v>336</v>
      </c>
      <c r="C2195" s="392"/>
      <c r="D2195" s="393" t="s">
        <v>337</v>
      </c>
      <c r="E2195" s="393"/>
      <c r="F2195" s="393"/>
      <c r="G2195" s="393"/>
      <c r="H2195" s="393"/>
      <c r="I2195" s="393"/>
      <c r="J2195" s="393"/>
      <c r="K2195" s="90" t="s">
        <v>242</v>
      </c>
      <c r="L2195" s="91">
        <v>1</v>
      </c>
      <c r="M2195" s="91">
        <v>0.14550000000000002</v>
      </c>
      <c r="N2195" s="92">
        <v>76.98</v>
      </c>
      <c r="O2195" s="92">
        <v>11.200000000000001</v>
      </c>
    </row>
    <row r="2196" spans="2:15" ht="12.75" customHeight="1">
      <c r="B2196" s="392" t="s">
        <v>223</v>
      </c>
      <c r="C2196" s="392"/>
      <c r="D2196" s="393" t="s">
        <v>224</v>
      </c>
      <c r="E2196" s="393"/>
      <c r="F2196" s="393"/>
      <c r="G2196" s="393"/>
      <c r="H2196" s="393"/>
      <c r="I2196" s="393"/>
      <c r="J2196" s="393"/>
      <c r="K2196" s="90" t="s">
        <v>225</v>
      </c>
      <c r="L2196" s="46"/>
      <c r="M2196" s="91">
        <v>3</v>
      </c>
      <c r="N2196" s="92">
        <v>10.59</v>
      </c>
      <c r="O2196" s="92">
        <v>0.32</v>
      </c>
    </row>
    <row r="2197" spans="2:15" ht="12.75" customHeight="1">
      <c r="B2197" s="46"/>
      <c r="C2197" s="46"/>
      <c r="D2197" s="46"/>
      <c r="E2197" s="46"/>
      <c r="F2197" s="46"/>
      <c r="G2197" s="46"/>
      <c r="H2197" s="46"/>
      <c r="I2197" s="46"/>
      <c r="J2197" s="46"/>
      <c r="K2197" s="46"/>
      <c r="L2197" s="46"/>
      <c r="M2197" s="46"/>
      <c r="N2197" s="46"/>
      <c r="O2197" s="93">
        <v>25.05</v>
      </c>
    </row>
    <row r="2198" spans="2:15" ht="12.75" customHeight="1">
      <c r="B2198" s="46"/>
      <c r="C2198" s="46"/>
      <c r="D2198" s="391" t="s">
        <v>300</v>
      </c>
      <c r="E2198" s="391"/>
      <c r="F2198" s="391"/>
      <c r="G2198" s="391"/>
      <c r="H2198" s="391"/>
      <c r="I2198" s="391"/>
      <c r="J2198" s="391"/>
      <c r="K2198" s="46"/>
      <c r="L2198" s="46"/>
      <c r="M2198" s="46"/>
      <c r="N2198" s="46"/>
      <c r="O2198" s="46"/>
    </row>
    <row r="2199" spans="2:15" ht="12.75" customHeight="1">
      <c r="B2199" s="392" t="s">
        <v>315</v>
      </c>
      <c r="C2199" s="392"/>
      <c r="D2199" s="393" t="s">
        <v>316</v>
      </c>
      <c r="E2199" s="393"/>
      <c r="F2199" s="393"/>
      <c r="G2199" s="393"/>
      <c r="H2199" s="393"/>
      <c r="I2199" s="393"/>
      <c r="J2199" s="393"/>
      <c r="K2199" s="90" t="s">
        <v>22</v>
      </c>
      <c r="L2199" s="46"/>
      <c r="M2199" s="91">
        <v>0.1</v>
      </c>
      <c r="N2199" s="92">
        <v>21.6</v>
      </c>
      <c r="O2199" s="92">
        <v>2.16</v>
      </c>
    </row>
    <row r="2200" spans="2:15" ht="12.75" customHeight="1">
      <c r="B2200" s="392" t="s">
        <v>303</v>
      </c>
      <c r="C2200" s="392"/>
      <c r="D2200" s="393" t="s">
        <v>304</v>
      </c>
      <c r="E2200" s="393"/>
      <c r="F2200" s="393"/>
      <c r="G2200" s="393"/>
      <c r="H2200" s="393"/>
      <c r="I2200" s="393"/>
      <c r="J2200" s="393"/>
      <c r="K2200" s="90" t="s">
        <v>22</v>
      </c>
      <c r="L2200" s="46"/>
      <c r="M2200" s="91">
        <v>1.2</v>
      </c>
      <c r="N2200" s="92">
        <v>20.440000000000001</v>
      </c>
      <c r="O2200" s="92">
        <v>24.53</v>
      </c>
    </row>
    <row r="2201" spans="2:15" ht="12.75" customHeight="1">
      <c r="B2201" s="46"/>
      <c r="C2201" s="46"/>
      <c r="D2201" s="46"/>
      <c r="E2201" s="46"/>
      <c r="F2201" s="46"/>
      <c r="G2201" s="46"/>
      <c r="H2201" s="46"/>
      <c r="I2201" s="46"/>
      <c r="J2201" s="46"/>
      <c r="K2201" s="46"/>
      <c r="L2201" s="46"/>
      <c r="M2201" s="46"/>
      <c r="N2201" s="46"/>
      <c r="O2201" s="93">
        <v>26.69</v>
      </c>
    </row>
    <row r="2202" spans="2:15" ht="12.75" customHeight="1">
      <c r="B2202" s="46"/>
      <c r="C2202" s="46"/>
      <c r="D2202" s="46"/>
      <c r="E2202" s="46"/>
      <c r="F2202" s="46"/>
      <c r="G2202" s="46"/>
      <c r="H2202" s="46"/>
      <c r="I2202" s="46"/>
      <c r="J2202" s="46"/>
      <c r="K2202" s="46"/>
      <c r="L2202" s="46"/>
      <c r="M2202" s="46"/>
      <c r="N2202" s="46"/>
      <c r="O2202" s="46"/>
    </row>
    <row r="2203" spans="2:15" ht="12.75" customHeight="1">
      <c r="B2203" s="394" t="s">
        <v>203</v>
      </c>
      <c r="C2203" s="394"/>
      <c r="D2203" s="396" t="s">
        <v>621</v>
      </c>
      <c r="E2203" s="396"/>
      <c r="F2203" s="396"/>
      <c r="G2203" s="395" t="s">
        <v>744</v>
      </c>
      <c r="H2203" s="395"/>
      <c r="I2203" s="395"/>
      <c r="J2203" s="395"/>
      <c r="K2203" s="395"/>
      <c r="L2203" s="395"/>
      <c r="M2203" s="395"/>
      <c r="N2203" s="395"/>
      <c r="O2203" s="395"/>
    </row>
    <row r="2204" spans="2:15" ht="12.75" customHeight="1">
      <c r="B2204" s="392" t="s">
        <v>204</v>
      </c>
      <c r="C2204" s="392"/>
      <c r="D2204" s="396" t="s">
        <v>294</v>
      </c>
      <c r="E2204" s="396"/>
      <c r="F2204" s="85" t="s">
        <v>206</v>
      </c>
      <c r="G2204" s="86">
        <v>14.222200000000001</v>
      </c>
      <c r="H2204" s="85" t="s">
        <v>207</v>
      </c>
      <c r="I2204" s="397">
        <v>14.222200000000001</v>
      </c>
      <c r="J2204" s="397"/>
      <c r="K2204" s="398" t="s">
        <v>295</v>
      </c>
      <c r="L2204" s="398"/>
      <c r="M2204" s="398"/>
      <c r="N2204" s="398"/>
      <c r="O2204" s="87">
        <v>375.72</v>
      </c>
    </row>
    <row r="2205" spans="2:15" ht="12.75" customHeight="1">
      <c r="B2205" s="46"/>
      <c r="C2205" s="46"/>
      <c r="D2205" s="46"/>
      <c r="E2205" s="46"/>
      <c r="F2205" s="46"/>
      <c r="G2205" s="46"/>
      <c r="H2205" s="46"/>
      <c r="I2205" s="46"/>
      <c r="J2205" s="46"/>
      <c r="K2205" s="46"/>
      <c r="L2205" s="46"/>
      <c r="M2205" s="46"/>
      <c r="N2205" s="46"/>
      <c r="O2205" s="46"/>
    </row>
    <row r="2206" spans="2:15" ht="12.75" customHeight="1">
      <c r="B2206" s="396" t="s">
        <v>209</v>
      </c>
      <c r="C2206" s="396"/>
      <c r="D2206" s="396" t="s">
        <v>210</v>
      </c>
      <c r="E2206" s="396"/>
      <c r="F2206" s="396"/>
      <c r="G2206" s="396"/>
      <c r="H2206" s="396"/>
      <c r="I2206" s="396"/>
      <c r="J2206" s="396"/>
      <c r="K2206" s="88" t="s">
        <v>211</v>
      </c>
      <c r="L2206" s="89" t="s">
        <v>212</v>
      </c>
      <c r="M2206" s="89" t="s">
        <v>213</v>
      </c>
      <c r="N2206" s="89" t="s">
        <v>214</v>
      </c>
      <c r="O2206" s="89" t="s">
        <v>215</v>
      </c>
    </row>
    <row r="2207" spans="2:15" ht="12.75" customHeight="1">
      <c r="B2207" s="46"/>
      <c r="C2207" s="46"/>
      <c r="D2207" s="391" t="s">
        <v>300</v>
      </c>
      <c r="E2207" s="391"/>
      <c r="F2207" s="391"/>
      <c r="G2207" s="391"/>
      <c r="H2207" s="391"/>
      <c r="I2207" s="391"/>
      <c r="J2207" s="391"/>
      <c r="K2207" s="46"/>
      <c r="L2207" s="46"/>
      <c r="M2207" s="46"/>
      <c r="N2207" s="46"/>
      <c r="O2207" s="46"/>
    </row>
    <row r="2208" spans="2:15" ht="12.75" customHeight="1">
      <c r="B2208" s="392" t="s">
        <v>366</v>
      </c>
      <c r="C2208" s="392"/>
      <c r="D2208" s="393" t="s">
        <v>367</v>
      </c>
      <c r="E2208" s="393"/>
      <c r="F2208" s="393"/>
      <c r="G2208" s="393"/>
      <c r="H2208" s="393"/>
      <c r="I2208" s="393"/>
      <c r="J2208" s="393"/>
      <c r="K2208" s="90" t="s">
        <v>22</v>
      </c>
      <c r="L2208" s="46"/>
      <c r="M2208" s="91">
        <v>0.75</v>
      </c>
      <c r="N2208" s="92">
        <v>351.96</v>
      </c>
      <c r="O2208" s="92">
        <v>263.97000000000003</v>
      </c>
    </row>
    <row r="2209" spans="2:15" ht="12.75" customHeight="1">
      <c r="B2209" s="392" t="s">
        <v>742</v>
      </c>
      <c r="C2209" s="392"/>
      <c r="D2209" s="393" t="s">
        <v>743</v>
      </c>
      <c r="E2209" s="393"/>
      <c r="F2209" s="393"/>
      <c r="G2209" s="393"/>
      <c r="H2209" s="393"/>
      <c r="I2209" s="393"/>
      <c r="J2209" s="393"/>
      <c r="K2209" s="90" t="s">
        <v>22</v>
      </c>
      <c r="L2209" s="46"/>
      <c r="M2209" s="91">
        <v>0.75</v>
      </c>
      <c r="N2209" s="92">
        <v>66.44</v>
      </c>
      <c r="O2209" s="92">
        <v>49.83</v>
      </c>
    </row>
    <row r="2210" spans="2:15" ht="12.75" customHeight="1">
      <c r="B2210" s="392" t="s">
        <v>360</v>
      </c>
      <c r="C2210" s="392"/>
      <c r="D2210" s="393" t="s">
        <v>361</v>
      </c>
      <c r="E2210" s="393"/>
      <c r="F2210" s="393"/>
      <c r="G2210" s="393"/>
      <c r="H2210" s="393"/>
      <c r="I2210" s="393"/>
      <c r="J2210" s="393"/>
      <c r="K2210" s="90" t="s">
        <v>22</v>
      </c>
      <c r="L2210" s="46"/>
      <c r="M2210" s="91">
        <v>0.3</v>
      </c>
      <c r="N2210" s="92">
        <v>206.4</v>
      </c>
      <c r="O2210" s="92">
        <v>61.92</v>
      </c>
    </row>
    <row r="2211" spans="2:15" ht="12.75" customHeight="1">
      <c r="B2211" s="46"/>
      <c r="C2211" s="46"/>
      <c r="D2211" s="46"/>
      <c r="E2211" s="46"/>
      <c r="F2211" s="46"/>
      <c r="G2211" s="46"/>
      <c r="H2211" s="46"/>
      <c r="I2211" s="46"/>
      <c r="J2211" s="46"/>
      <c r="K2211" s="46"/>
      <c r="L2211" s="46"/>
      <c r="M2211" s="46"/>
      <c r="N2211" s="46"/>
      <c r="O2211" s="93">
        <v>375.72</v>
      </c>
    </row>
    <row r="2212" spans="2:15" ht="12.75" customHeight="1">
      <c r="B2212" s="46"/>
      <c r="C2212" s="46"/>
      <c r="D2212" s="46"/>
      <c r="E2212" s="46"/>
      <c r="F2212" s="46"/>
      <c r="G2212" s="46"/>
      <c r="H2212" s="46"/>
      <c r="I2212" s="46"/>
      <c r="J2212" s="46"/>
      <c r="K2212" s="46"/>
      <c r="L2212" s="46"/>
      <c r="M2212" s="46"/>
      <c r="N2212" s="46"/>
      <c r="O2212" s="46"/>
    </row>
    <row r="2213" spans="2:15" ht="12.75" customHeight="1">
      <c r="B2213" s="394" t="s">
        <v>203</v>
      </c>
      <c r="C2213" s="394"/>
      <c r="D2213" s="396" t="s">
        <v>680</v>
      </c>
      <c r="E2213" s="396"/>
      <c r="F2213" s="396"/>
      <c r="G2213" s="395" t="s">
        <v>912</v>
      </c>
      <c r="H2213" s="395"/>
      <c r="I2213" s="395"/>
      <c r="J2213" s="395"/>
      <c r="K2213" s="395"/>
      <c r="L2213" s="395"/>
      <c r="M2213" s="395"/>
      <c r="N2213" s="395"/>
      <c r="O2213" s="395"/>
    </row>
    <row r="2214" spans="2:15" ht="12.75" customHeight="1">
      <c r="B2214" s="392" t="s">
        <v>204</v>
      </c>
      <c r="C2214" s="392"/>
      <c r="D2214" s="396" t="s">
        <v>294</v>
      </c>
      <c r="E2214" s="396"/>
      <c r="F2214" s="85" t="s">
        <v>206</v>
      </c>
      <c r="G2214" s="86">
        <v>16</v>
      </c>
      <c r="H2214" s="85" t="s">
        <v>207</v>
      </c>
      <c r="I2214" s="397">
        <v>16</v>
      </c>
      <c r="J2214" s="397"/>
      <c r="K2214" s="398" t="s">
        <v>295</v>
      </c>
      <c r="L2214" s="398"/>
      <c r="M2214" s="398"/>
      <c r="N2214" s="398"/>
      <c r="O2214" s="87">
        <v>590.41</v>
      </c>
    </row>
    <row r="2215" spans="2:15" ht="12.75" customHeight="1">
      <c r="B2215" s="46"/>
      <c r="C2215" s="46"/>
      <c r="D2215" s="46"/>
      <c r="E2215" s="46"/>
      <c r="F2215" s="46"/>
      <c r="G2215" s="46"/>
      <c r="H2215" s="46"/>
      <c r="I2215" s="46"/>
      <c r="J2215" s="46"/>
      <c r="K2215" s="46"/>
      <c r="L2215" s="46"/>
      <c r="M2215" s="46"/>
      <c r="N2215" s="46"/>
      <c r="O2215" s="46"/>
    </row>
    <row r="2216" spans="2:15" ht="12.75" customHeight="1">
      <c r="B2216" s="396" t="s">
        <v>209</v>
      </c>
      <c r="C2216" s="396"/>
      <c r="D2216" s="396" t="s">
        <v>210</v>
      </c>
      <c r="E2216" s="396"/>
      <c r="F2216" s="396"/>
      <c r="G2216" s="396"/>
      <c r="H2216" s="396"/>
      <c r="I2216" s="396"/>
      <c r="J2216" s="396"/>
      <c r="K2216" s="88" t="s">
        <v>211</v>
      </c>
      <c r="L2216" s="89" t="s">
        <v>212</v>
      </c>
      <c r="M2216" s="89" t="s">
        <v>213</v>
      </c>
      <c r="N2216" s="89" t="s">
        <v>214</v>
      </c>
      <c r="O2216" s="89" t="s">
        <v>215</v>
      </c>
    </row>
    <row r="2217" spans="2:15" ht="12.75" customHeight="1">
      <c r="B2217" s="46"/>
      <c r="C2217" s="46"/>
      <c r="D2217" s="391" t="s">
        <v>300</v>
      </c>
      <c r="E2217" s="391"/>
      <c r="F2217" s="391"/>
      <c r="G2217" s="391"/>
      <c r="H2217" s="391"/>
      <c r="I2217" s="391"/>
      <c r="J2217" s="391"/>
      <c r="K2217" s="46"/>
      <c r="L2217" s="46"/>
      <c r="M2217" s="46"/>
      <c r="N2217" s="46"/>
      <c r="O2217" s="46"/>
    </row>
    <row r="2218" spans="2:15" ht="12.75" customHeight="1">
      <c r="B2218" s="392" t="s">
        <v>446</v>
      </c>
      <c r="C2218" s="392"/>
      <c r="D2218" s="393" t="s">
        <v>443</v>
      </c>
      <c r="E2218" s="393"/>
      <c r="F2218" s="393"/>
      <c r="G2218" s="393"/>
      <c r="H2218" s="393"/>
      <c r="I2218" s="393"/>
      <c r="J2218" s="393"/>
      <c r="K2218" s="90" t="s">
        <v>22</v>
      </c>
      <c r="L2218" s="46"/>
      <c r="M2218" s="91">
        <v>1.05</v>
      </c>
      <c r="N2218" s="92">
        <v>474.33</v>
      </c>
      <c r="O2218" s="92">
        <v>498.05</v>
      </c>
    </row>
    <row r="2219" spans="2:15" ht="12.75" customHeight="1">
      <c r="B2219" s="392" t="s">
        <v>364</v>
      </c>
      <c r="C2219" s="392"/>
      <c r="D2219" s="393" t="s">
        <v>365</v>
      </c>
      <c r="E2219" s="393"/>
      <c r="F2219" s="393"/>
      <c r="G2219" s="393"/>
      <c r="H2219" s="393"/>
      <c r="I2219" s="393"/>
      <c r="J2219" s="393"/>
      <c r="K2219" s="90" t="s">
        <v>22</v>
      </c>
      <c r="L2219" s="46"/>
      <c r="M2219" s="91">
        <v>1</v>
      </c>
      <c r="N2219" s="92">
        <v>92.36</v>
      </c>
      <c r="O2219" s="92">
        <v>92.36</v>
      </c>
    </row>
    <row r="2220" spans="2:15" ht="12.75" customHeight="1">
      <c r="B2220" s="46"/>
      <c r="C2220" s="46"/>
      <c r="D2220" s="46"/>
      <c r="E2220" s="46"/>
      <c r="F2220" s="46"/>
      <c r="G2220" s="46"/>
      <c r="H2220" s="46"/>
      <c r="I2220" s="46"/>
      <c r="J2220" s="46"/>
      <c r="K2220" s="46"/>
      <c r="L2220" s="46"/>
      <c r="M2220" s="46"/>
      <c r="N2220" s="46"/>
      <c r="O2220" s="93">
        <v>590.41</v>
      </c>
    </row>
    <row r="2221" spans="2:15" ht="12.75" customHeight="1">
      <c r="B2221" s="46"/>
      <c r="C2221" s="46"/>
      <c r="D2221" s="46"/>
      <c r="E2221" s="46"/>
      <c r="F2221" s="46"/>
      <c r="G2221" s="46"/>
      <c r="H2221" s="46"/>
      <c r="I2221" s="46"/>
      <c r="J2221" s="46"/>
      <c r="K2221" s="46"/>
      <c r="L2221" s="46"/>
      <c r="M2221" s="46"/>
      <c r="N2221" s="46"/>
      <c r="O2221" s="46"/>
    </row>
    <row r="2222" spans="2:15" ht="12.75" customHeight="1">
      <c r="B2222" s="394" t="s">
        <v>203</v>
      </c>
      <c r="C2222" s="394"/>
      <c r="D2222" s="396" t="s">
        <v>564</v>
      </c>
      <c r="E2222" s="396"/>
      <c r="F2222" s="396"/>
      <c r="G2222" s="395" t="s">
        <v>62</v>
      </c>
      <c r="H2222" s="395"/>
      <c r="I2222" s="395"/>
      <c r="J2222" s="395"/>
      <c r="K2222" s="395"/>
      <c r="L2222" s="395"/>
      <c r="M2222" s="395"/>
      <c r="N2222" s="395"/>
      <c r="O2222" s="395"/>
    </row>
    <row r="2223" spans="2:15" ht="12.75" customHeight="1">
      <c r="B2223" s="392" t="s">
        <v>204</v>
      </c>
      <c r="C2223" s="392"/>
      <c r="D2223" s="396" t="s">
        <v>370</v>
      </c>
      <c r="E2223" s="396"/>
      <c r="F2223" s="85" t="s">
        <v>206</v>
      </c>
      <c r="G2223" s="86">
        <v>220</v>
      </c>
      <c r="H2223" s="85" t="s">
        <v>207</v>
      </c>
      <c r="I2223" s="397">
        <v>220</v>
      </c>
      <c r="J2223" s="397"/>
      <c r="K2223" s="398" t="s">
        <v>371</v>
      </c>
      <c r="L2223" s="398"/>
      <c r="M2223" s="398"/>
      <c r="N2223" s="398"/>
      <c r="O2223" s="87">
        <v>8.0500000000000007</v>
      </c>
    </row>
    <row r="2224" spans="2:15" ht="12.75" customHeight="1">
      <c r="B2224" s="46"/>
      <c r="C2224" s="46"/>
      <c r="D2224" s="46"/>
      <c r="E2224" s="46"/>
      <c r="F2224" s="46"/>
      <c r="G2224" s="46"/>
      <c r="H2224" s="46"/>
      <c r="I2224" s="46"/>
      <c r="J2224" s="46"/>
      <c r="K2224" s="46"/>
      <c r="L2224" s="46"/>
      <c r="M2224" s="46"/>
      <c r="N2224" s="46"/>
      <c r="O2224" s="46"/>
    </row>
    <row r="2225" spans="2:15" ht="12.75" customHeight="1">
      <c r="B2225" s="396" t="s">
        <v>209</v>
      </c>
      <c r="C2225" s="396"/>
      <c r="D2225" s="396" t="s">
        <v>210</v>
      </c>
      <c r="E2225" s="396"/>
      <c r="F2225" s="396"/>
      <c r="G2225" s="396"/>
      <c r="H2225" s="396"/>
      <c r="I2225" s="396"/>
      <c r="J2225" s="396"/>
      <c r="K2225" s="88" t="s">
        <v>211</v>
      </c>
      <c r="L2225" s="89" t="s">
        <v>212</v>
      </c>
      <c r="M2225" s="89" t="s">
        <v>213</v>
      </c>
      <c r="N2225" s="89" t="s">
        <v>214</v>
      </c>
      <c r="O2225" s="89" t="s">
        <v>215</v>
      </c>
    </row>
    <row r="2226" spans="2:15" ht="12.75" customHeight="1">
      <c r="B2226" s="46"/>
      <c r="C2226" s="46"/>
      <c r="D2226" s="391" t="s">
        <v>216</v>
      </c>
      <c r="E2226" s="391"/>
      <c r="F2226" s="391"/>
      <c r="G2226" s="391"/>
      <c r="H2226" s="391"/>
      <c r="I2226" s="391"/>
      <c r="J2226" s="391"/>
      <c r="K2226" s="46"/>
      <c r="L2226" s="46"/>
      <c r="M2226" s="46"/>
      <c r="N2226" s="46"/>
      <c r="O2226" s="46"/>
    </row>
    <row r="2227" spans="2:15" ht="12.75" customHeight="1">
      <c r="B2227" s="392" t="s">
        <v>280</v>
      </c>
      <c r="C2227" s="392"/>
      <c r="D2227" s="393" t="s">
        <v>281</v>
      </c>
      <c r="E2227" s="393"/>
      <c r="F2227" s="393"/>
      <c r="G2227" s="393"/>
      <c r="H2227" s="393"/>
      <c r="I2227" s="393"/>
      <c r="J2227" s="393"/>
      <c r="K2227" s="90" t="s">
        <v>219</v>
      </c>
      <c r="L2227" s="91">
        <v>0.1</v>
      </c>
      <c r="M2227" s="91">
        <v>3.5999999999999999E-3</v>
      </c>
      <c r="N2227" s="92">
        <v>36.39</v>
      </c>
      <c r="O2227" s="92">
        <v>0.13</v>
      </c>
    </row>
    <row r="2228" spans="2:15" ht="12.75" customHeight="1">
      <c r="B2228" s="392" t="s">
        <v>342</v>
      </c>
      <c r="C2228" s="392"/>
      <c r="D2228" s="393" t="s">
        <v>343</v>
      </c>
      <c r="E2228" s="393"/>
      <c r="F2228" s="393"/>
      <c r="G2228" s="393"/>
      <c r="H2228" s="393"/>
      <c r="I2228" s="393"/>
      <c r="J2228" s="393"/>
      <c r="K2228" s="90" t="s">
        <v>219</v>
      </c>
      <c r="L2228" s="91">
        <v>1</v>
      </c>
      <c r="M2228" s="91">
        <v>3.6400000000000002E-2</v>
      </c>
      <c r="N2228" s="92">
        <v>28.52</v>
      </c>
      <c r="O2228" s="92">
        <v>1.04</v>
      </c>
    </row>
    <row r="2229" spans="2:15" ht="12.75" customHeight="1">
      <c r="B2229" s="392" t="s">
        <v>217</v>
      </c>
      <c r="C2229" s="392"/>
      <c r="D2229" s="393" t="s">
        <v>218</v>
      </c>
      <c r="E2229" s="393"/>
      <c r="F2229" s="393"/>
      <c r="G2229" s="393"/>
      <c r="H2229" s="393"/>
      <c r="I2229" s="393"/>
      <c r="J2229" s="393"/>
      <c r="K2229" s="90" t="s">
        <v>219</v>
      </c>
      <c r="L2229" s="91">
        <v>1</v>
      </c>
      <c r="M2229" s="91">
        <v>3.6400000000000002E-2</v>
      </c>
      <c r="N2229" s="92">
        <v>22.490000000000002</v>
      </c>
      <c r="O2229" s="92">
        <v>0.82000000000000006</v>
      </c>
    </row>
    <row r="2230" spans="2:15" ht="12.75" customHeight="1">
      <c r="B2230" s="392" t="s">
        <v>220</v>
      </c>
      <c r="C2230" s="392"/>
      <c r="D2230" s="393" t="s">
        <v>221</v>
      </c>
      <c r="E2230" s="393"/>
      <c r="F2230" s="393"/>
      <c r="G2230" s="393"/>
      <c r="H2230" s="393"/>
      <c r="I2230" s="393"/>
      <c r="J2230" s="393"/>
      <c r="K2230" s="90" t="s">
        <v>219</v>
      </c>
      <c r="L2230" s="91">
        <v>0.5</v>
      </c>
      <c r="M2230" s="91">
        <v>1.8200000000000001E-2</v>
      </c>
      <c r="N2230" s="92">
        <v>20.32</v>
      </c>
      <c r="O2230" s="92">
        <v>0.37</v>
      </c>
    </row>
    <row r="2231" spans="2:15" ht="12.75" customHeight="1">
      <c r="B2231" s="46"/>
      <c r="C2231" s="46"/>
      <c r="D2231" s="46"/>
      <c r="E2231" s="46"/>
      <c r="F2231" s="46"/>
      <c r="G2231" s="46"/>
      <c r="H2231" s="46"/>
      <c r="I2231" s="46"/>
      <c r="J2231" s="46"/>
      <c r="K2231" s="46"/>
      <c r="L2231" s="46"/>
      <c r="M2231" s="46"/>
      <c r="N2231" s="46"/>
      <c r="O2231" s="93">
        <v>2.36</v>
      </c>
    </row>
    <row r="2232" spans="2:15" ht="12.75" customHeight="1">
      <c r="B2232" s="46"/>
      <c r="C2232" s="46"/>
      <c r="D2232" s="391" t="s">
        <v>231</v>
      </c>
      <c r="E2232" s="391"/>
      <c r="F2232" s="391"/>
      <c r="G2232" s="391"/>
      <c r="H2232" s="391"/>
      <c r="I2232" s="391"/>
      <c r="J2232" s="391"/>
      <c r="K2232" s="46"/>
      <c r="L2232" s="46"/>
      <c r="M2232" s="46"/>
      <c r="N2232" s="46"/>
      <c r="O2232" s="46"/>
    </row>
    <row r="2233" spans="2:15" ht="12.75" customHeight="1">
      <c r="B2233" s="392" t="s">
        <v>372</v>
      </c>
      <c r="C2233" s="392"/>
      <c r="D2233" s="393" t="s">
        <v>373</v>
      </c>
      <c r="E2233" s="393"/>
      <c r="F2233" s="393"/>
      <c r="G2233" s="393"/>
      <c r="H2233" s="393"/>
      <c r="I2233" s="393"/>
      <c r="J2233" s="393"/>
      <c r="K2233" s="90" t="s">
        <v>63</v>
      </c>
      <c r="L2233" s="46"/>
      <c r="M2233" s="91">
        <v>0.05</v>
      </c>
      <c r="N2233" s="92">
        <v>8.36</v>
      </c>
      <c r="O2233" s="92">
        <v>0.42</v>
      </c>
    </row>
    <row r="2234" spans="2:15" ht="12.75" customHeight="1">
      <c r="B2234" s="392" t="s">
        <v>374</v>
      </c>
      <c r="C2234" s="392"/>
      <c r="D2234" s="393" t="s">
        <v>375</v>
      </c>
      <c r="E2234" s="393"/>
      <c r="F2234" s="393"/>
      <c r="G2234" s="393"/>
      <c r="H2234" s="393"/>
      <c r="I2234" s="393"/>
      <c r="J2234" s="393"/>
      <c r="K2234" s="90" t="s">
        <v>63</v>
      </c>
      <c r="L2234" s="46"/>
      <c r="M2234" s="91">
        <v>1.05</v>
      </c>
      <c r="N2234" s="92">
        <v>4.95</v>
      </c>
      <c r="O2234" s="92">
        <v>5.2</v>
      </c>
    </row>
    <row r="2235" spans="2:15" ht="12.75" customHeight="1">
      <c r="B2235" s="46"/>
      <c r="C2235" s="46"/>
      <c r="D2235" s="46"/>
      <c r="E2235" s="46"/>
      <c r="F2235" s="46"/>
      <c r="G2235" s="46"/>
      <c r="H2235" s="46"/>
      <c r="I2235" s="46"/>
      <c r="J2235" s="46"/>
      <c r="K2235" s="46"/>
      <c r="L2235" s="46"/>
      <c r="M2235" s="46"/>
      <c r="N2235" s="46"/>
      <c r="O2235" s="93">
        <v>5.62</v>
      </c>
    </row>
    <row r="2236" spans="2:15" ht="12.75" customHeight="1">
      <c r="B2236" s="46"/>
      <c r="C2236" s="46"/>
      <c r="D2236" s="391" t="s">
        <v>222</v>
      </c>
      <c r="E2236" s="391"/>
      <c r="F2236" s="391"/>
      <c r="G2236" s="391"/>
      <c r="H2236" s="391"/>
      <c r="I2236" s="391"/>
      <c r="J2236" s="391"/>
      <c r="K2236" s="46"/>
      <c r="L2236" s="46"/>
      <c r="M2236" s="46"/>
      <c r="N2236" s="46"/>
      <c r="O2236" s="46"/>
    </row>
    <row r="2237" spans="2:15" ht="12.75" customHeight="1">
      <c r="B2237" s="392" t="s">
        <v>223</v>
      </c>
      <c r="C2237" s="392"/>
      <c r="D2237" s="393" t="s">
        <v>224</v>
      </c>
      <c r="E2237" s="393"/>
      <c r="F2237" s="393"/>
      <c r="G2237" s="393"/>
      <c r="H2237" s="393"/>
      <c r="I2237" s="393"/>
      <c r="J2237" s="393"/>
      <c r="K2237" s="90" t="s">
        <v>225</v>
      </c>
      <c r="L2237" s="46"/>
      <c r="M2237" s="91">
        <v>3</v>
      </c>
      <c r="N2237" s="92">
        <v>2.36</v>
      </c>
      <c r="O2237" s="92">
        <v>7.0000000000000007E-2</v>
      </c>
    </row>
    <row r="2238" spans="2:15" ht="12.75" customHeight="1">
      <c r="B2238" s="46"/>
      <c r="C2238" s="46"/>
      <c r="D2238" s="46"/>
      <c r="E2238" s="46"/>
      <c r="F2238" s="46"/>
      <c r="G2238" s="46"/>
      <c r="H2238" s="46"/>
      <c r="I2238" s="46"/>
      <c r="J2238" s="46"/>
      <c r="K2238" s="46"/>
      <c r="L2238" s="46"/>
      <c r="M2238" s="46"/>
      <c r="N2238" s="46"/>
      <c r="O2238" s="93">
        <v>7.0000000000000007E-2</v>
      </c>
    </row>
    <row r="2239" spans="2:15" ht="12.75" customHeight="1">
      <c r="B2239" s="46"/>
      <c r="C2239" s="46"/>
      <c r="D2239" s="46"/>
      <c r="E2239" s="46"/>
      <c r="F2239" s="46"/>
      <c r="G2239" s="46"/>
      <c r="H2239" s="46"/>
      <c r="I2239" s="46"/>
      <c r="J2239" s="46"/>
      <c r="K2239" s="46"/>
      <c r="L2239" s="46"/>
      <c r="M2239" s="46"/>
      <c r="N2239" s="46"/>
      <c r="O2239" s="46"/>
    </row>
    <row r="2240" spans="2:15" ht="12.75" customHeight="1">
      <c r="B2240" s="394" t="s">
        <v>203</v>
      </c>
      <c r="C2240" s="394"/>
      <c r="D2240" s="396" t="s">
        <v>565</v>
      </c>
      <c r="E2240" s="396"/>
      <c r="F2240" s="396"/>
      <c r="G2240" s="395" t="s">
        <v>64</v>
      </c>
      <c r="H2240" s="395"/>
      <c r="I2240" s="395"/>
      <c r="J2240" s="395"/>
      <c r="K2240" s="395"/>
      <c r="L2240" s="395"/>
      <c r="M2240" s="395"/>
      <c r="N2240" s="395"/>
      <c r="O2240" s="395"/>
    </row>
    <row r="2241" spans="2:15" ht="12.75" customHeight="1">
      <c r="B2241" s="392" t="s">
        <v>204</v>
      </c>
      <c r="C2241" s="392"/>
      <c r="D2241" s="396" t="s">
        <v>317</v>
      </c>
      <c r="E2241" s="396"/>
      <c r="F2241" s="85" t="s">
        <v>206</v>
      </c>
      <c r="G2241" s="86">
        <v>10</v>
      </c>
      <c r="H2241" s="85" t="s">
        <v>207</v>
      </c>
      <c r="I2241" s="397">
        <v>10</v>
      </c>
      <c r="J2241" s="397"/>
      <c r="K2241" s="398" t="s">
        <v>318</v>
      </c>
      <c r="L2241" s="398"/>
      <c r="M2241" s="398"/>
      <c r="N2241" s="398"/>
      <c r="O2241" s="87">
        <v>75.900000000000006</v>
      </c>
    </row>
    <row r="2242" spans="2:15" ht="12.75" customHeight="1">
      <c r="B2242" s="46"/>
      <c r="C2242" s="46"/>
      <c r="D2242" s="46"/>
      <c r="E2242" s="46"/>
      <c r="F2242" s="46"/>
      <c r="G2242" s="46"/>
      <c r="H2242" s="46"/>
      <c r="I2242" s="46"/>
      <c r="J2242" s="46"/>
      <c r="K2242" s="46"/>
      <c r="L2242" s="46"/>
      <c r="M2242" s="46"/>
      <c r="N2242" s="46"/>
      <c r="O2242" s="46"/>
    </row>
    <row r="2243" spans="2:15" ht="12.75" customHeight="1">
      <c r="B2243" s="396" t="s">
        <v>209</v>
      </c>
      <c r="C2243" s="396"/>
      <c r="D2243" s="396" t="s">
        <v>210</v>
      </c>
      <c r="E2243" s="396"/>
      <c r="F2243" s="396"/>
      <c r="G2243" s="396"/>
      <c r="H2243" s="396"/>
      <c r="I2243" s="396"/>
      <c r="J2243" s="396"/>
      <c r="K2243" s="88" t="s">
        <v>211</v>
      </c>
      <c r="L2243" s="89" t="s">
        <v>212</v>
      </c>
      <c r="M2243" s="89" t="s">
        <v>213</v>
      </c>
      <c r="N2243" s="89" t="s">
        <v>214</v>
      </c>
      <c r="O2243" s="89" t="s">
        <v>215</v>
      </c>
    </row>
    <row r="2244" spans="2:15" ht="12.75" customHeight="1">
      <c r="B2244" s="46"/>
      <c r="C2244" s="46"/>
      <c r="D2244" s="391" t="s">
        <v>216</v>
      </c>
      <c r="E2244" s="391"/>
      <c r="F2244" s="391"/>
      <c r="G2244" s="391"/>
      <c r="H2244" s="391"/>
      <c r="I2244" s="391"/>
      <c r="J2244" s="391"/>
      <c r="K2244" s="46"/>
      <c r="L2244" s="46"/>
      <c r="M2244" s="46"/>
      <c r="N2244" s="46"/>
      <c r="O2244" s="46"/>
    </row>
    <row r="2245" spans="2:15" ht="12.75" customHeight="1">
      <c r="B2245" s="392" t="s">
        <v>280</v>
      </c>
      <c r="C2245" s="392"/>
      <c r="D2245" s="393" t="s">
        <v>281</v>
      </c>
      <c r="E2245" s="393"/>
      <c r="F2245" s="393"/>
      <c r="G2245" s="393"/>
      <c r="H2245" s="393"/>
      <c r="I2245" s="393"/>
      <c r="J2245" s="393"/>
      <c r="K2245" s="90" t="s">
        <v>219</v>
      </c>
      <c r="L2245" s="91">
        <v>0.2</v>
      </c>
      <c r="M2245" s="91">
        <v>0.16</v>
      </c>
      <c r="N2245" s="92">
        <v>36.39</v>
      </c>
      <c r="O2245" s="92">
        <v>5.82</v>
      </c>
    </row>
    <row r="2246" spans="2:15" ht="12.75" customHeight="1">
      <c r="B2246" s="392" t="s">
        <v>217</v>
      </c>
      <c r="C2246" s="392"/>
      <c r="D2246" s="393" t="s">
        <v>218</v>
      </c>
      <c r="E2246" s="393"/>
      <c r="F2246" s="393"/>
      <c r="G2246" s="393"/>
      <c r="H2246" s="393"/>
      <c r="I2246" s="393"/>
      <c r="J2246" s="393"/>
      <c r="K2246" s="90" t="s">
        <v>219</v>
      </c>
      <c r="L2246" s="91">
        <v>1</v>
      </c>
      <c r="M2246" s="91">
        <v>0.8</v>
      </c>
      <c r="N2246" s="92">
        <v>22.490000000000002</v>
      </c>
      <c r="O2246" s="92">
        <v>17.990000000000002</v>
      </c>
    </row>
    <row r="2247" spans="2:15" ht="12.75" customHeight="1">
      <c r="B2247" s="392" t="s">
        <v>220</v>
      </c>
      <c r="C2247" s="392"/>
      <c r="D2247" s="393" t="s">
        <v>221</v>
      </c>
      <c r="E2247" s="393"/>
      <c r="F2247" s="393"/>
      <c r="G2247" s="393"/>
      <c r="H2247" s="393"/>
      <c r="I2247" s="393"/>
      <c r="J2247" s="393"/>
      <c r="K2247" s="90" t="s">
        <v>219</v>
      </c>
      <c r="L2247" s="91">
        <v>1</v>
      </c>
      <c r="M2247" s="91">
        <v>0.8</v>
      </c>
      <c r="N2247" s="92">
        <v>20.32</v>
      </c>
      <c r="O2247" s="92">
        <v>16.260000000000002</v>
      </c>
    </row>
    <row r="2248" spans="2:15" ht="12.75" customHeight="1">
      <c r="B2248" s="46"/>
      <c r="C2248" s="46"/>
      <c r="D2248" s="46"/>
      <c r="E2248" s="46"/>
      <c r="F2248" s="46"/>
      <c r="G2248" s="46"/>
      <c r="H2248" s="46"/>
      <c r="I2248" s="46"/>
      <c r="J2248" s="46"/>
      <c r="K2248" s="46"/>
      <c r="L2248" s="46"/>
      <c r="M2248" s="46"/>
      <c r="N2248" s="46"/>
      <c r="O2248" s="93">
        <v>40.07</v>
      </c>
    </row>
    <row r="2249" spans="2:15" ht="12.75" customHeight="1">
      <c r="B2249" s="46"/>
      <c r="C2249" s="46"/>
      <c r="D2249" s="391" t="s">
        <v>231</v>
      </c>
      <c r="E2249" s="391"/>
      <c r="F2249" s="391"/>
      <c r="G2249" s="391"/>
      <c r="H2249" s="391"/>
      <c r="I2249" s="391"/>
      <c r="J2249" s="391"/>
      <c r="K2249" s="46"/>
      <c r="L2249" s="46"/>
      <c r="M2249" s="46"/>
      <c r="N2249" s="46"/>
      <c r="O2249" s="46"/>
    </row>
    <row r="2250" spans="2:15" ht="12.75" customHeight="1">
      <c r="B2250" s="392" t="s">
        <v>376</v>
      </c>
      <c r="C2250" s="392"/>
      <c r="D2250" s="393" t="s">
        <v>377</v>
      </c>
      <c r="E2250" s="393"/>
      <c r="F2250" s="393"/>
      <c r="G2250" s="393"/>
      <c r="H2250" s="393"/>
      <c r="I2250" s="393"/>
      <c r="J2250" s="393"/>
      <c r="K2250" s="90" t="s">
        <v>63</v>
      </c>
      <c r="L2250" s="46"/>
      <c r="M2250" s="91">
        <v>0.1</v>
      </c>
      <c r="N2250" s="92">
        <v>8.36</v>
      </c>
      <c r="O2250" s="92">
        <v>0.84</v>
      </c>
    </row>
    <row r="2251" spans="2:15" ht="12.75" customHeight="1">
      <c r="B2251" s="392" t="s">
        <v>378</v>
      </c>
      <c r="C2251" s="392"/>
      <c r="D2251" s="393" t="s">
        <v>379</v>
      </c>
      <c r="E2251" s="393"/>
      <c r="F2251" s="393"/>
      <c r="G2251" s="393"/>
      <c r="H2251" s="393"/>
      <c r="I2251" s="393"/>
      <c r="J2251" s="393"/>
      <c r="K2251" s="90" t="s">
        <v>63</v>
      </c>
      <c r="L2251" s="46"/>
      <c r="M2251" s="91">
        <v>0.2</v>
      </c>
      <c r="N2251" s="92">
        <v>6.38</v>
      </c>
      <c r="O2251" s="92">
        <v>1.28</v>
      </c>
    </row>
    <row r="2252" spans="2:15" ht="12.75" customHeight="1">
      <c r="B2252" s="392" t="s">
        <v>380</v>
      </c>
      <c r="C2252" s="392"/>
      <c r="D2252" s="393" t="s">
        <v>381</v>
      </c>
      <c r="E2252" s="393"/>
      <c r="F2252" s="393"/>
      <c r="G2252" s="393"/>
      <c r="H2252" s="393"/>
      <c r="I2252" s="393"/>
      <c r="J2252" s="393"/>
      <c r="K2252" s="90" t="s">
        <v>273</v>
      </c>
      <c r="L2252" s="46"/>
      <c r="M2252" s="91">
        <v>0.05</v>
      </c>
      <c r="N2252" s="92">
        <v>105.60000000000001</v>
      </c>
      <c r="O2252" s="92">
        <v>5.28</v>
      </c>
    </row>
    <row r="2253" spans="2:15" ht="12.75" customHeight="1">
      <c r="B2253" s="392" t="s">
        <v>382</v>
      </c>
      <c r="C2253" s="392"/>
      <c r="D2253" s="393" t="s">
        <v>383</v>
      </c>
      <c r="E2253" s="393"/>
      <c r="F2253" s="393"/>
      <c r="G2253" s="393"/>
      <c r="H2253" s="393"/>
      <c r="I2253" s="393"/>
      <c r="J2253" s="393"/>
      <c r="K2253" s="90" t="s">
        <v>384</v>
      </c>
      <c r="L2253" s="46"/>
      <c r="M2253" s="91">
        <v>4.5</v>
      </c>
      <c r="N2253" s="92">
        <v>6.05</v>
      </c>
      <c r="O2253" s="92">
        <v>27.23</v>
      </c>
    </row>
    <row r="2254" spans="2:15" ht="12.75" customHeight="1">
      <c r="B2254" s="46"/>
      <c r="C2254" s="46"/>
      <c r="D2254" s="46"/>
      <c r="E2254" s="46"/>
      <c r="F2254" s="46"/>
      <c r="G2254" s="46"/>
      <c r="H2254" s="46"/>
      <c r="I2254" s="46"/>
      <c r="J2254" s="46"/>
      <c r="K2254" s="46"/>
      <c r="L2254" s="46"/>
      <c r="M2254" s="46"/>
      <c r="N2254" s="46"/>
      <c r="O2254" s="93">
        <v>34.630000000000003</v>
      </c>
    </row>
    <row r="2255" spans="2:15" ht="12.75" customHeight="1">
      <c r="B2255" s="46"/>
      <c r="C2255" s="46"/>
      <c r="D2255" s="391" t="s">
        <v>222</v>
      </c>
      <c r="E2255" s="391"/>
      <c r="F2255" s="391"/>
      <c r="G2255" s="391"/>
      <c r="H2255" s="391"/>
      <c r="I2255" s="391"/>
      <c r="J2255" s="391"/>
      <c r="K2255" s="46"/>
      <c r="L2255" s="46"/>
      <c r="M2255" s="46"/>
      <c r="N2255" s="46"/>
      <c r="O2255" s="46"/>
    </row>
    <row r="2256" spans="2:15" ht="12.75" customHeight="1">
      <c r="B2256" s="392" t="s">
        <v>223</v>
      </c>
      <c r="C2256" s="392"/>
      <c r="D2256" s="393" t="s">
        <v>224</v>
      </c>
      <c r="E2256" s="393"/>
      <c r="F2256" s="393"/>
      <c r="G2256" s="393"/>
      <c r="H2256" s="393"/>
      <c r="I2256" s="393"/>
      <c r="J2256" s="393"/>
      <c r="K2256" s="90" t="s">
        <v>225</v>
      </c>
      <c r="L2256" s="46"/>
      <c r="M2256" s="91">
        <v>3</v>
      </c>
      <c r="N2256" s="92">
        <v>40.07</v>
      </c>
      <c r="O2256" s="92">
        <v>1.2</v>
      </c>
    </row>
    <row r="2257" spans="2:15" ht="12.75" customHeight="1">
      <c r="B2257" s="46"/>
      <c r="C2257" s="46"/>
      <c r="D2257" s="46"/>
      <c r="E2257" s="46"/>
      <c r="F2257" s="46"/>
      <c r="G2257" s="46"/>
      <c r="H2257" s="46"/>
      <c r="I2257" s="46"/>
      <c r="J2257" s="46"/>
      <c r="K2257" s="46"/>
      <c r="L2257" s="46"/>
      <c r="M2257" s="46"/>
      <c r="N2257" s="46"/>
      <c r="O2257" s="93">
        <v>1.2</v>
      </c>
    </row>
    <row r="2258" spans="2:15" ht="12.75" customHeight="1">
      <c r="B2258" s="46"/>
      <c r="C2258" s="46"/>
      <c r="D2258" s="46"/>
      <c r="E2258" s="46"/>
      <c r="F2258" s="46"/>
      <c r="G2258" s="46"/>
      <c r="H2258" s="46"/>
      <c r="I2258" s="46"/>
      <c r="J2258" s="46"/>
      <c r="K2258" s="46"/>
      <c r="L2258" s="46"/>
      <c r="M2258" s="46"/>
      <c r="N2258" s="46"/>
      <c r="O2258" s="46"/>
    </row>
    <row r="2259" spans="2:15" ht="12.75" customHeight="1">
      <c r="B2259" s="394" t="s">
        <v>203</v>
      </c>
      <c r="C2259" s="394"/>
      <c r="D2259" s="396" t="s">
        <v>913</v>
      </c>
      <c r="E2259" s="396"/>
      <c r="F2259" s="396"/>
      <c r="G2259" s="395" t="s">
        <v>914</v>
      </c>
      <c r="H2259" s="395"/>
      <c r="I2259" s="395"/>
      <c r="J2259" s="395"/>
      <c r="K2259" s="395"/>
      <c r="L2259" s="395"/>
      <c r="M2259" s="395"/>
      <c r="N2259" s="395"/>
      <c r="O2259" s="395"/>
    </row>
    <row r="2260" spans="2:15" ht="12.75" customHeight="1">
      <c r="B2260" s="392" t="s">
        <v>204</v>
      </c>
      <c r="C2260" s="392"/>
      <c r="D2260" s="396" t="s">
        <v>205</v>
      </c>
      <c r="E2260" s="396"/>
      <c r="F2260" s="85" t="s">
        <v>206</v>
      </c>
      <c r="G2260" s="46"/>
      <c r="H2260" s="85" t="s">
        <v>207</v>
      </c>
      <c r="I2260" s="46"/>
      <c r="J2260" s="46"/>
      <c r="K2260" s="398" t="s">
        <v>208</v>
      </c>
      <c r="L2260" s="398"/>
      <c r="M2260" s="398"/>
      <c r="N2260" s="398"/>
      <c r="O2260" s="87">
        <v>5353.34</v>
      </c>
    </row>
    <row r="2261" spans="2:15" ht="12.75" customHeight="1">
      <c r="B2261" s="46"/>
      <c r="C2261" s="46"/>
      <c r="D2261" s="46"/>
      <c r="E2261" s="46"/>
      <c r="F2261" s="46"/>
      <c r="G2261" s="46"/>
      <c r="H2261" s="46"/>
      <c r="I2261" s="46"/>
      <c r="J2261" s="46"/>
      <c r="K2261" s="46"/>
      <c r="L2261" s="46"/>
      <c r="M2261" s="46"/>
      <c r="N2261" s="46"/>
      <c r="O2261" s="46"/>
    </row>
    <row r="2262" spans="2:15" ht="12.75" customHeight="1">
      <c r="B2262" s="396" t="s">
        <v>209</v>
      </c>
      <c r="C2262" s="396"/>
      <c r="D2262" s="396" t="s">
        <v>210</v>
      </c>
      <c r="E2262" s="396"/>
      <c r="F2262" s="396"/>
      <c r="G2262" s="396"/>
      <c r="H2262" s="396"/>
      <c r="I2262" s="396"/>
      <c r="J2262" s="396"/>
      <c r="K2262" s="88" t="s">
        <v>211</v>
      </c>
      <c r="L2262" s="89" t="s">
        <v>212</v>
      </c>
      <c r="M2262" s="89" t="s">
        <v>213</v>
      </c>
      <c r="N2262" s="89" t="s">
        <v>214</v>
      </c>
      <c r="O2262" s="89" t="s">
        <v>215</v>
      </c>
    </row>
    <row r="2263" spans="2:15" ht="12.75" customHeight="1">
      <c r="B2263" s="46"/>
      <c r="C2263" s="46"/>
      <c r="D2263" s="391" t="s">
        <v>231</v>
      </c>
      <c r="E2263" s="391"/>
      <c r="F2263" s="391"/>
      <c r="G2263" s="391"/>
      <c r="H2263" s="391"/>
      <c r="I2263" s="391"/>
      <c r="J2263" s="391"/>
      <c r="K2263" s="46"/>
      <c r="L2263" s="46"/>
      <c r="M2263" s="46"/>
      <c r="N2263" s="46"/>
      <c r="O2263" s="46"/>
    </row>
    <row r="2264" spans="2:15" ht="12.75" customHeight="1">
      <c r="B2264" s="392" t="s">
        <v>915</v>
      </c>
      <c r="C2264" s="392"/>
      <c r="D2264" s="394" t="s">
        <v>916</v>
      </c>
      <c r="E2264" s="394"/>
      <c r="F2264" s="394"/>
      <c r="G2264" s="394"/>
      <c r="H2264" s="394"/>
      <c r="I2264" s="394"/>
      <c r="J2264" s="394"/>
      <c r="K2264" s="90" t="s">
        <v>11</v>
      </c>
      <c r="L2264" s="46"/>
      <c r="M2264" s="91">
        <v>1</v>
      </c>
      <c r="N2264" s="92">
        <v>3929.86</v>
      </c>
      <c r="O2264" s="92">
        <v>3929.86</v>
      </c>
    </row>
    <row r="2265" spans="2:15" ht="12.75" customHeight="1">
      <c r="B2265" s="46"/>
      <c r="C2265" s="46"/>
      <c r="D2265" s="394"/>
      <c r="E2265" s="394"/>
      <c r="F2265" s="394"/>
      <c r="G2265" s="394"/>
      <c r="H2265" s="394"/>
      <c r="I2265" s="394"/>
      <c r="J2265" s="394"/>
      <c r="K2265" s="46"/>
      <c r="L2265" s="46"/>
      <c r="M2265" s="46"/>
      <c r="N2265" s="46"/>
      <c r="O2265" s="46"/>
    </row>
    <row r="2266" spans="2:15" ht="12.75" customHeight="1">
      <c r="B2266" s="46"/>
      <c r="C2266" s="46"/>
      <c r="D2266" s="46"/>
      <c r="E2266" s="46"/>
      <c r="F2266" s="46"/>
      <c r="G2266" s="46"/>
      <c r="H2266" s="46"/>
      <c r="I2266" s="46"/>
      <c r="J2266" s="46"/>
      <c r="K2266" s="46"/>
      <c r="L2266" s="46"/>
      <c r="M2266" s="46"/>
      <c r="N2266" s="46"/>
      <c r="O2266" s="93">
        <v>3929.86</v>
      </c>
    </row>
    <row r="2267" spans="2:15" ht="12.75" customHeight="1">
      <c r="B2267" s="46"/>
      <c r="C2267" s="46"/>
      <c r="D2267" s="391" t="s">
        <v>222</v>
      </c>
      <c r="E2267" s="391"/>
      <c r="F2267" s="391"/>
      <c r="G2267" s="391"/>
      <c r="H2267" s="391"/>
      <c r="I2267" s="391"/>
      <c r="J2267" s="391"/>
      <c r="K2267" s="46"/>
      <c r="L2267" s="46"/>
      <c r="M2267" s="46"/>
      <c r="N2267" s="46"/>
      <c r="O2267" s="46"/>
    </row>
    <row r="2268" spans="2:15" ht="12.75" customHeight="1">
      <c r="B2268" s="392" t="s">
        <v>330</v>
      </c>
      <c r="C2268" s="392"/>
      <c r="D2268" s="393" t="s">
        <v>331</v>
      </c>
      <c r="E2268" s="393"/>
      <c r="F2268" s="393"/>
      <c r="G2268" s="393"/>
      <c r="H2268" s="393"/>
      <c r="I2268" s="393"/>
      <c r="J2268" s="393"/>
      <c r="K2268" s="90" t="s">
        <v>242</v>
      </c>
      <c r="L2268" s="46"/>
      <c r="M2268" s="91">
        <v>0.1</v>
      </c>
      <c r="N2268" s="92">
        <v>216.79</v>
      </c>
      <c r="O2268" s="92">
        <v>21.68</v>
      </c>
    </row>
    <row r="2269" spans="2:15" ht="12.75" customHeight="1">
      <c r="B2269" s="46"/>
      <c r="C2269" s="46"/>
      <c r="D2269" s="46"/>
      <c r="E2269" s="46"/>
      <c r="F2269" s="46"/>
      <c r="G2269" s="46"/>
      <c r="H2269" s="46"/>
      <c r="I2269" s="46"/>
      <c r="J2269" s="46"/>
      <c r="K2269" s="46"/>
      <c r="L2269" s="46"/>
      <c r="M2269" s="46"/>
      <c r="N2269" s="46"/>
      <c r="O2269" s="93">
        <v>21.68</v>
      </c>
    </row>
    <row r="2270" spans="2:15" ht="12.75" customHeight="1">
      <c r="B2270" s="46"/>
      <c r="C2270" s="46"/>
      <c r="D2270" s="391" t="s">
        <v>226</v>
      </c>
      <c r="E2270" s="391"/>
      <c r="F2270" s="391"/>
      <c r="G2270" s="391"/>
      <c r="H2270" s="391"/>
      <c r="I2270" s="391"/>
      <c r="J2270" s="391"/>
      <c r="K2270" s="46"/>
      <c r="L2270" s="46"/>
      <c r="M2270" s="46"/>
      <c r="N2270" s="46"/>
      <c r="O2270" s="46"/>
    </row>
    <row r="2271" spans="2:15" ht="12.75" customHeight="1">
      <c r="B2271" s="392" t="s">
        <v>917</v>
      </c>
      <c r="C2271" s="392"/>
      <c r="D2271" s="393" t="s">
        <v>918</v>
      </c>
      <c r="E2271" s="393"/>
      <c r="F2271" s="393"/>
      <c r="G2271" s="393"/>
      <c r="H2271" s="393"/>
      <c r="I2271" s="393"/>
      <c r="J2271" s="393"/>
      <c r="K2271" s="90" t="s">
        <v>11</v>
      </c>
      <c r="L2271" s="46"/>
      <c r="M2271" s="91">
        <v>1</v>
      </c>
      <c r="N2271" s="92">
        <v>1380</v>
      </c>
      <c r="O2271" s="92">
        <v>1380</v>
      </c>
    </row>
    <row r="2272" spans="2:15" ht="12.75" customHeight="1">
      <c r="B2272" s="46"/>
      <c r="C2272" s="46"/>
      <c r="D2272" s="46"/>
      <c r="E2272" s="46"/>
      <c r="F2272" s="46"/>
      <c r="G2272" s="46"/>
      <c r="H2272" s="46"/>
      <c r="I2272" s="46"/>
      <c r="J2272" s="46"/>
      <c r="K2272" s="46"/>
      <c r="L2272" s="46"/>
      <c r="M2272" s="46"/>
      <c r="N2272" s="46"/>
      <c r="O2272" s="93">
        <v>1380</v>
      </c>
    </row>
    <row r="2273" spans="2:15" ht="12.75" customHeight="1">
      <c r="B2273" s="46"/>
      <c r="C2273" s="46"/>
      <c r="D2273" s="391" t="s">
        <v>300</v>
      </c>
      <c r="E2273" s="391"/>
      <c r="F2273" s="391"/>
      <c r="G2273" s="391"/>
      <c r="H2273" s="391"/>
      <c r="I2273" s="391"/>
      <c r="J2273" s="391"/>
      <c r="K2273" s="46"/>
      <c r="L2273" s="46"/>
      <c r="M2273" s="46"/>
      <c r="N2273" s="46"/>
      <c r="O2273" s="46"/>
    </row>
    <row r="2274" spans="2:15" ht="12.75" customHeight="1">
      <c r="B2274" s="392" t="s">
        <v>919</v>
      </c>
      <c r="C2274" s="392"/>
      <c r="D2274" s="393" t="s">
        <v>745</v>
      </c>
      <c r="E2274" s="393"/>
      <c r="F2274" s="393"/>
      <c r="G2274" s="393"/>
      <c r="H2274" s="393"/>
      <c r="I2274" s="393"/>
      <c r="J2274" s="393"/>
      <c r="K2274" s="90" t="s">
        <v>22</v>
      </c>
      <c r="L2274" s="46"/>
      <c r="M2274" s="91">
        <v>0.05</v>
      </c>
      <c r="N2274" s="92">
        <v>436</v>
      </c>
      <c r="O2274" s="92">
        <v>21.8</v>
      </c>
    </row>
    <row r="2275" spans="2:15" ht="12.75" customHeight="1">
      <c r="B2275" s="46"/>
      <c r="C2275" s="46"/>
      <c r="D2275" s="46"/>
      <c r="E2275" s="46"/>
      <c r="F2275" s="46"/>
      <c r="G2275" s="46"/>
      <c r="H2275" s="46"/>
      <c r="I2275" s="46"/>
      <c r="J2275" s="46"/>
      <c r="K2275" s="46"/>
      <c r="L2275" s="46"/>
      <c r="M2275" s="46"/>
      <c r="N2275" s="46"/>
      <c r="O2275" s="93">
        <v>21.8</v>
      </c>
    </row>
    <row r="2276" spans="2:15" ht="12.75" customHeight="1">
      <c r="B2276" s="46"/>
      <c r="C2276" s="46"/>
      <c r="D2276" s="46"/>
      <c r="E2276" s="46"/>
      <c r="F2276" s="46"/>
      <c r="G2276" s="46"/>
      <c r="H2276" s="46"/>
      <c r="I2276" s="46"/>
      <c r="J2276" s="46"/>
      <c r="K2276" s="46"/>
      <c r="L2276" s="46"/>
      <c r="M2276" s="46"/>
      <c r="N2276" s="46"/>
      <c r="O2276" s="46"/>
    </row>
    <row r="2277" spans="2:15" ht="12.75" customHeight="1">
      <c r="B2277" s="394" t="s">
        <v>203</v>
      </c>
      <c r="C2277" s="394"/>
      <c r="D2277" s="396" t="s">
        <v>920</v>
      </c>
      <c r="E2277" s="396"/>
      <c r="F2277" s="396"/>
      <c r="G2277" s="395" t="s">
        <v>921</v>
      </c>
      <c r="H2277" s="395"/>
      <c r="I2277" s="395"/>
      <c r="J2277" s="395"/>
      <c r="K2277" s="395"/>
      <c r="L2277" s="395"/>
      <c r="M2277" s="395"/>
      <c r="N2277" s="395"/>
      <c r="O2277" s="395"/>
    </row>
    <row r="2278" spans="2:15" ht="12.75" customHeight="1">
      <c r="B2278" s="392" t="s">
        <v>204</v>
      </c>
      <c r="C2278" s="392"/>
      <c r="D2278" s="396" t="s">
        <v>205</v>
      </c>
      <c r="E2278" s="396"/>
      <c r="F2278" s="85" t="s">
        <v>206</v>
      </c>
      <c r="G2278" s="46"/>
      <c r="H2278" s="85" t="s">
        <v>207</v>
      </c>
      <c r="I2278" s="46"/>
      <c r="J2278" s="46"/>
      <c r="K2278" s="398" t="s">
        <v>208</v>
      </c>
      <c r="L2278" s="398"/>
      <c r="M2278" s="398"/>
      <c r="N2278" s="398"/>
      <c r="O2278" s="87">
        <v>5420.54</v>
      </c>
    </row>
    <row r="2279" spans="2:15" ht="12.75" customHeight="1">
      <c r="B2279" s="46"/>
      <c r="C2279" s="46"/>
      <c r="D2279" s="46"/>
      <c r="E2279" s="46"/>
      <c r="F2279" s="46"/>
      <c r="G2279" s="46"/>
      <c r="H2279" s="46"/>
      <c r="I2279" s="46"/>
      <c r="J2279" s="46"/>
      <c r="K2279" s="46"/>
      <c r="L2279" s="46"/>
      <c r="M2279" s="46"/>
      <c r="N2279" s="46"/>
      <c r="O2279" s="46"/>
    </row>
    <row r="2280" spans="2:15" ht="12.75" customHeight="1">
      <c r="B2280" s="396" t="s">
        <v>209</v>
      </c>
      <c r="C2280" s="396"/>
      <c r="D2280" s="396" t="s">
        <v>210</v>
      </c>
      <c r="E2280" s="396"/>
      <c r="F2280" s="396"/>
      <c r="G2280" s="396"/>
      <c r="H2280" s="396"/>
      <c r="I2280" s="396"/>
      <c r="J2280" s="396"/>
      <c r="K2280" s="88" t="s">
        <v>211</v>
      </c>
      <c r="L2280" s="89" t="s">
        <v>212</v>
      </c>
      <c r="M2280" s="89" t="s">
        <v>213</v>
      </c>
      <c r="N2280" s="89" t="s">
        <v>214</v>
      </c>
      <c r="O2280" s="89" t="s">
        <v>215</v>
      </c>
    </row>
    <row r="2281" spans="2:15" ht="12.75" customHeight="1">
      <c r="B2281" s="46"/>
      <c r="C2281" s="46"/>
      <c r="D2281" s="391" t="s">
        <v>231</v>
      </c>
      <c r="E2281" s="391"/>
      <c r="F2281" s="391"/>
      <c r="G2281" s="391"/>
      <c r="H2281" s="391"/>
      <c r="I2281" s="391"/>
      <c r="J2281" s="391"/>
      <c r="K2281" s="46"/>
      <c r="L2281" s="46"/>
      <c r="M2281" s="46"/>
      <c r="N2281" s="46"/>
      <c r="O2281" s="46"/>
    </row>
    <row r="2282" spans="2:15" ht="12.75" customHeight="1">
      <c r="B2282" s="392" t="s">
        <v>922</v>
      </c>
      <c r="C2282" s="392"/>
      <c r="D2282" s="394" t="s">
        <v>923</v>
      </c>
      <c r="E2282" s="394"/>
      <c r="F2282" s="394"/>
      <c r="G2282" s="394"/>
      <c r="H2282" s="394"/>
      <c r="I2282" s="394"/>
      <c r="J2282" s="394"/>
      <c r="K2282" s="90" t="s">
        <v>11</v>
      </c>
      <c r="L2282" s="46"/>
      <c r="M2282" s="91">
        <v>1</v>
      </c>
      <c r="N2282" s="92">
        <v>3997.06</v>
      </c>
      <c r="O2282" s="92">
        <v>3997.06</v>
      </c>
    </row>
    <row r="2283" spans="2:15" ht="12.75" customHeight="1">
      <c r="B2283" s="46"/>
      <c r="C2283" s="46"/>
      <c r="D2283" s="394"/>
      <c r="E2283" s="394"/>
      <c r="F2283" s="394"/>
      <c r="G2283" s="394"/>
      <c r="H2283" s="394"/>
      <c r="I2283" s="394"/>
      <c r="J2283" s="394"/>
      <c r="K2283" s="46"/>
      <c r="L2283" s="46"/>
      <c r="M2283" s="46"/>
      <c r="N2283" s="46"/>
      <c r="O2283" s="46"/>
    </row>
    <row r="2284" spans="2:15" ht="12.75" customHeight="1">
      <c r="B2284" s="46"/>
      <c r="C2284" s="46"/>
      <c r="D2284" s="394"/>
      <c r="E2284" s="394"/>
      <c r="F2284" s="394"/>
      <c r="G2284" s="394"/>
      <c r="H2284" s="394"/>
      <c r="I2284" s="394"/>
      <c r="J2284" s="394"/>
      <c r="K2284" s="46"/>
      <c r="L2284" s="46"/>
      <c r="M2284" s="46"/>
      <c r="N2284" s="46"/>
      <c r="O2284" s="46"/>
    </row>
    <row r="2285" spans="2:15" ht="12.75" customHeight="1">
      <c r="B2285" s="46"/>
      <c r="C2285" s="46"/>
      <c r="D2285" s="46"/>
      <c r="E2285" s="46"/>
      <c r="F2285" s="46"/>
      <c r="G2285" s="46"/>
      <c r="H2285" s="46"/>
      <c r="I2285" s="46"/>
      <c r="J2285" s="46"/>
      <c r="K2285" s="46"/>
      <c r="L2285" s="46"/>
      <c r="M2285" s="46"/>
      <c r="N2285" s="46"/>
      <c r="O2285" s="93">
        <v>3997.06</v>
      </c>
    </row>
    <row r="2286" spans="2:15" ht="12.75" customHeight="1">
      <c r="B2286" s="46"/>
      <c r="C2286" s="46"/>
      <c r="D2286" s="391" t="s">
        <v>222</v>
      </c>
      <c r="E2286" s="391"/>
      <c r="F2286" s="391"/>
      <c r="G2286" s="391"/>
      <c r="H2286" s="391"/>
      <c r="I2286" s="391"/>
      <c r="J2286" s="391"/>
      <c r="K2286" s="46"/>
      <c r="L2286" s="46"/>
      <c r="M2286" s="46"/>
      <c r="N2286" s="46"/>
      <c r="O2286" s="46"/>
    </row>
    <row r="2287" spans="2:15" ht="12.75" customHeight="1">
      <c r="B2287" s="392" t="s">
        <v>330</v>
      </c>
      <c r="C2287" s="392"/>
      <c r="D2287" s="393" t="s">
        <v>331</v>
      </c>
      <c r="E2287" s="393"/>
      <c r="F2287" s="393"/>
      <c r="G2287" s="393"/>
      <c r="H2287" s="393"/>
      <c r="I2287" s="393"/>
      <c r="J2287" s="393"/>
      <c r="K2287" s="90" t="s">
        <v>242</v>
      </c>
      <c r="L2287" s="46"/>
      <c r="M2287" s="91">
        <v>0.1</v>
      </c>
      <c r="N2287" s="92">
        <v>216.79</v>
      </c>
      <c r="O2287" s="92">
        <v>21.68</v>
      </c>
    </row>
    <row r="2288" spans="2:15" ht="12.75" customHeight="1">
      <c r="B2288" s="46"/>
      <c r="C2288" s="46"/>
      <c r="D2288" s="46"/>
      <c r="E2288" s="46"/>
      <c r="F2288" s="46"/>
      <c r="G2288" s="46"/>
      <c r="H2288" s="46"/>
      <c r="I2288" s="46"/>
      <c r="J2288" s="46"/>
      <c r="K2288" s="46"/>
      <c r="L2288" s="46"/>
      <c r="M2288" s="46"/>
      <c r="N2288" s="46"/>
      <c r="O2288" s="93">
        <v>21.68</v>
      </c>
    </row>
    <row r="2289" spans="2:15" ht="12.75" customHeight="1">
      <c r="B2289" s="46"/>
      <c r="C2289" s="46"/>
      <c r="D2289" s="391" t="s">
        <v>226</v>
      </c>
      <c r="E2289" s="391"/>
      <c r="F2289" s="391"/>
      <c r="G2289" s="391"/>
      <c r="H2289" s="391"/>
      <c r="I2289" s="391"/>
      <c r="J2289" s="391"/>
      <c r="K2289" s="46"/>
      <c r="L2289" s="46"/>
      <c r="M2289" s="46"/>
      <c r="N2289" s="46"/>
      <c r="O2289" s="46"/>
    </row>
    <row r="2290" spans="2:15" ht="12.75" customHeight="1">
      <c r="B2290" s="392" t="s">
        <v>917</v>
      </c>
      <c r="C2290" s="392"/>
      <c r="D2290" s="393" t="s">
        <v>918</v>
      </c>
      <c r="E2290" s="393"/>
      <c r="F2290" s="393"/>
      <c r="G2290" s="393"/>
      <c r="H2290" s="393"/>
      <c r="I2290" s="393"/>
      <c r="J2290" s="393"/>
      <c r="K2290" s="90" t="s">
        <v>11</v>
      </c>
      <c r="L2290" s="46"/>
      <c r="M2290" s="91">
        <v>1</v>
      </c>
      <c r="N2290" s="92">
        <v>1380</v>
      </c>
      <c r="O2290" s="92">
        <v>1380</v>
      </c>
    </row>
    <row r="2291" spans="2:15" ht="12.75" customHeight="1">
      <c r="B2291" s="46"/>
      <c r="C2291" s="46"/>
      <c r="D2291" s="46"/>
      <c r="E2291" s="46"/>
      <c r="F2291" s="46"/>
      <c r="G2291" s="46"/>
      <c r="H2291" s="46"/>
      <c r="I2291" s="46"/>
      <c r="J2291" s="46"/>
      <c r="K2291" s="46"/>
      <c r="L2291" s="46"/>
      <c r="M2291" s="46"/>
      <c r="N2291" s="46"/>
      <c r="O2291" s="93">
        <v>1380</v>
      </c>
    </row>
    <row r="2292" spans="2:15" ht="12.75" customHeight="1">
      <c r="B2292" s="46"/>
      <c r="C2292" s="46"/>
      <c r="D2292" s="391" t="s">
        <v>300</v>
      </c>
      <c r="E2292" s="391"/>
      <c r="F2292" s="391"/>
      <c r="G2292" s="391"/>
      <c r="H2292" s="391"/>
      <c r="I2292" s="391"/>
      <c r="J2292" s="391"/>
      <c r="K2292" s="46"/>
      <c r="L2292" s="46"/>
      <c r="M2292" s="46"/>
      <c r="N2292" s="46"/>
      <c r="O2292" s="46"/>
    </row>
    <row r="2293" spans="2:15" ht="12.75" customHeight="1">
      <c r="B2293" s="392" t="s">
        <v>919</v>
      </c>
      <c r="C2293" s="392"/>
      <c r="D2293" s="393" t="s">
        <v>745</v>
      </c>
      <c r="E2293" s="393"/>
      <c r="F2293" s="393"/>
      <c r="G2293" s="393"/>
      <c r="H2293" s="393"/>
      <c r="I2293" s="393"/>
      <c r="J2293" s="393"/>
      <c r="K2293" s="90" t="s">
        <v>22</v>
      </c>
      <c r="L2293" s="46"/>
      <c r="M2293" s="91">
        <v>0.05</v>
      </c>
      <c r="N2293" s="92">
        <v>436</v>
      </c>
      <c r="O2293" s="92">
        <v>21.8</v>
      </c>
    </row>
    <row r="2294" spans="2:15" ht="12.75" customHeight="1">
      <c r="B2294" s="46"/>
      <c r="C2294" s="46"/>
      <c r="D2294" s="46"/>
      <c r="E2294" s="46"/>
      <c r="F2294" s="46"/>
      <c r="G2294" s="46"/>
      <c r="H2294" s="46"/>
      <c r="I2294" s="46"/>
      <c r="J2294" s="46"/>
      <c r="K2294" s="46"/>
      <c r="L2294" s="46"/>
      <c r="M2294" s="46"/>
      <c r="N2294" s="46"/>
      <c r="O2294" s="93">
        <v>21.8</v>
      </c>
    </row>
    <row r="2295" spans="2:15" ht="12.75" customHeight="1">
      <c r="B2295" s="46"/>
      <c r="C2295" s="46"/>
      <c r="D2295" s="46"/>
      <c r="E2295" s="46"/>
      <c r="F2295" s="46"/>
      <c r="G2295" s="46"/>
      <c r="H2295" s="46"/>
      <c r="I2295" s="46"/>
      <c r="J2295" s="46"/>
      <c r="K2295" s="46"/>
      <c r="L2295" s="46"/>
      <c r="M2295" s="46"/>
      <c r="N2295" s="46"/>
      <c r="O2295" s="46"/>
    </row>
    <row r="2296" spans="2:15" ht="12.75" customHeight="1">
      <c r="B2296" s="394" t="s">
        <v>203</v>
      </c>
      <c r="C2296" s="394"/>
      <c r="D2296" s="396" t="s">
        <v>924</v>
      </c>
      <c r="E2296" s="396"/>
      <c r="F2296" s="396"/>
      <c r="G2296" s="395" t="s">
        <v>925</v>
      </c>
      <c r="H2296" s="395"/>
      <c r="I2296" s="395"/>
      <c r="J2296" s="395"/>
      <c r="K2296" s="395"/>
      <c r="L2296" s="395"/>
      <c r="M2296" s="395"/>
      <c r="N2296" s="395"/>
      <c r="O2296" s="395"/>
    </row>
    <row r="2297" spans="2:15" ht="12.75" customHeight="1">
      <c r="B2297" s="392" t="s">
        <v>204</v>
      </c>
      <c r="C2297" s="392"/>
      <c r="D2297" s="396" t="s">
        <v>205</v>
      </c>
      <c r="E2297" s="396"/>
      <c r="F2297" s="85" t="s">
        <v>206</v>
      </c>
      <c r="G2297" s="46"/>
      <c r="H2297" s="85" t="s">
        <v>207</v>
      </c>
      <c r="I2297" s="46"/>
      <c r="J2297" s="46"/>
      <c r="K2297" s="398" t="s">
        <v>208</v>
      </c>
      <c r="L2297" s="398"/>
      <c r="M2297" s="398"/>
      <c r="N2297" s="398"/>
      <c r="O2297" s="87">
        <v>5286.14</v>
      </c>
    </row>
    <row r="2298" spans="2:15" ht="12.75" customHeight="1">
      <c r="B2298" s="46"/>
      <c r="C2298" s="46"/>
      <c r="D2298" s="46"/>
      <c r="E2298" s="46"/>
      <c r="F2298" s="46"/>
      <c r="G2298" s="46"/>
      <c r="H2298" s="46"/>
      <c r="I2298" s="46"/>
      <c r="J2298" s="46"/>
      <c r="K2298" s="46"/>
      <c r="L2298" s="46"/>
      <c r="M2298" s="46"/>
      <c r="N2298" s="46"/>
      <c r="O2298" s="46"/>
    </row>
    <row r="2299" spans="2:15" ht="12.75" customHeight="1">
      <c r="B2299" s="396" t="s">
        <v>209</v>
      </c>
      <c r="C2299" s="396"/>
      <c r="D2299" s="396" t="s">
        <v>210</v>
      </c>
      <c r="E2299" s="396"/>
      <c r="F2299" s="396"/>
      <c r="G2299" s="396"/>
      <c r="H2299" s="396"/>
      <c r="I2299" s="396"/>
      <c r="J2299" s="396"/>
      <c r="K2299" s="88" t="s">
        <v>211</v>
      </c>
      <c r="L2299" s="89" t="s">
        <v>212</v>
      </c>
      <c r="M2299" s="89" t="s">
        <v>213</v>
      </c>
      <c r="N2299" s="89" t="s">
        <v>214</v>
      </c>
      <c r="O2299" s="89" t="s">
        <v>215</v>
      </c>
    </row>
    <row r="2300" spans="2:15" ht="12.75" customHeight="1">
      <c r="B2300" s="46"/>
      <c r="C2300" s="46"/>
      <c r="D2300" s="391" t="s">
        <v>231</v>
      </c>
      <c r="E2300" s="391"/>
      <c r="F2300" s="391"/>
      <c r="G2300" s="391"/>
      <c r="H2300" s="391"/>
      <c r="I2300" s="391"/>
      <c r="J2300" s="391"/>
      <c r="K2300" s="46"/>
      <c r="L2300" s="46"/>
      <c r="M2300" s="46"/>
      <c r="N2300" s="46"/>
      <c r="O2300" s="46"/>
    </row>
    <row r="2301" spans="2:15" ht="12.75" customHeight="1">
      <c r="B2301" s="392" t="s">
        <v>926</v>
      </c>
      <c r="C2301" s="392"/>
      <c r="D2301" s="394" t="s">
        <v>927</v>
      </c>
      <c r="E2301" s="394"/>
      <c r="F2301" s="394"/>
      <c r="G2301" s="394"/>
      <c r="H2301" s="394"/>
      <c r="I2301" s="394"/>
      <c r="J2301" s="394"/>
      <c r="K2301" s="90" t="s">
        <v>11</v>
      </c>
      <c r="L2301" s="46"/>
      <c r="M2301" s="91">
        <v>1</v>
      </c>
      <c r="N2301" s="92">
        <v>3862.66</v>
      </c>
      <c r="O2301" s="92">
        <v>3862.66</v>
      </c>
    </row>
    <row r="2302" spans="2:15" ht="12.75" customHeight="1">
      <c r="B2302" s="46"/>
      <c r="C2302" s="46"/>
      <c r="D2302" s="394"/>
      <c r="E2302" s="394"/>
      <c r="F2302" s="394"/>
      <c r="G2302" s="394"/>
      <c r="H2302" s="394"/>
      <c r="I2302" s="394"/>
      <c r="J2302" s="394"/>
      <c r="K2302" s="46"/>
      <c r="L2302" s="46"/>
      <c r="M2302" s="46"/>
      <c r="N2302" s="46"/>
      <c r="O2302" s="46"/>
    </row>
    <row r="2303" spans="2:15" ht="12.75" customHeight="1">
      <c r="B2303" s="46"/>
      <c r="C2303" s="46"/>
      <c r="D2303" s="394"/>
      <c r="E2303" s="394"/>
      <c r="F2303" s="394"/>
      <c r="G2303" s="394"/>
      <c r="H2303" s="394"/>
      <c r="I2303" s="394"/>
      <c r="J2303" s="394"/>
      <c r="K2303" s="46"/>
      <c r="L2303" s="46"/>
      <c r="M2303" s="46"/>
      <c r="N2303" s="46"/>
      <c r="O2303" s="46"/>
    </row>
    <row r="2304" spans="2:15" ht="12.75" customHeight="1">
      <c r="B2304" s="46"/>
      <c r="C2304" s="46"/>
      <c r="D2304" s="394"/>
      <c r="E2304" s="394"/>
      <c r="F2304" s="394"/>
      <c r="G2304" s="394"/>
      <c r="H2304" s="394"/>
      <c r="I2304" s="394"/>
      <c r="J2304" s="394"/>
      <c r="K2304" s="46"/>
      <c r="L2304" s="46"/>
      <c r="M2304" s="46"/>
      <c r="N2304" s="46"/>
      <c r="O2304" s="46"/>
    </row>
    <row r="2305" spans="2:15" ht="12.75" customHeight="1">
      <c r="B2305" s="46"/>
      <c r="C2305" s="46"/>
      <c r="D2305" s="46"/>
      <c r="E2305" s="46"/>
      <c r="F2305" s="46"/>
      <c r="G2305" s="46"/>
      <c r="H2305" s="46"/>
      <c r="I2305" s="46"/>
      <c r="J2305" s="46"/>
      <c r="K2305" s="46"/>
      <c r="L2305" s="46"/>
      <c r="M2305" s="46"/>
      <c r="N2305" s="46"/>
      <c r="O2305" s="93">
        <v>3862.66</v>
      </c>
    </row>
    <row r="2306" spans="2:15" ht="12.75" customHeight="1">
      <c r="B2306" s="46"/>
      <c r="C2306" s="46"/>
      <c r="D2306" s="391" t="s">
        <v>222</v>
      </c>
      <c r="E2306" s="391"/>
      <c r="F2306" s="391"/>
      <c r="G2306" s="391"/>
      <c r="H2306" s="391"/>
      <c r="I2306" s="391"/>
      <c r="J2306" s="391"/>
      <c r="K2306" s="46"/>
      <c r="L2306" s="46"/>
      <c r="M2306" s="46"/>
      <c r="N2306" s="46"/>
      <c r="O2306" s="46"/>
    </row>
    <row r="2307" spans="2:15" ht="12.75" customHeight="1">
      <c r="B2307" s="392" t="s">
        <v>330</v>
      </c>
      <c r="C2307" s="392"/>
      <c r="D2307" s="393" t="s">
        <v>331</v>
      </c>
      <c r="E2307" s="393"/>
      <c r="F2307" s="393"/>
      <c r="G2307" s="393"/>
      <c r="H2307" s="393"/>
      <c r="I2307" s="393"/>
      <c r="J2307" s="393"/>
      <c r="K2307" s="90" t="s">
        <v>242</v>
      </c>
      <c r="L2307" s="46"/>
      <c r="M2307" s="91">
        <v>0.1</v>
      </c>
      <c r="N2307" s="92">
        <v>216.79</v>
      </c>
      <c r="O2307" s="92">
        <v>21.68</v>
      </c>
    </row>
    <row r="2308" spans="2:15" ht="12.75" customHeight="1">
      <c r="B2308" s="46"/>
      <c r="C2308" s="46"/>
      <c r="D2308" s="46"/>
      <c r="E2308" s="46"/>
      <c r="F2308" s="46"/>
      <c r="G2308" s="46"/>
      <c r="H2308" s="46"/>
      <c r="I2308" s="46"/>
      <c r="J2308" s="46"/>
      <c r="K2308" s="46"/>
      <c r="L2308" s="46"/>
      <c r="M2308" s="46"/>
      <c r="N2308" s="46"/>
      <c r="O2308" s="93">
        <v>21.68</v>
      </c>
    </row>
    <row r="2309" spans="2:15" ht="12.75" customHeight="1">
      <c r="B2309" s="46"/>
      <c r="C2309" s="46"/>
      <c r="D2309" s="391" t="s">
        <v>226</v>
      </c>
      <c r="E2309" s="391"/>
      <c r="F2309" s="391"/>
      <c r="G2309" s="391"/>
      <c r="H2309" s="391"/>
      <c r="I2309" s="391"/>
      <c r="J2309" s="391"/>
      <c r="K2309" s="46"/>
      <c r="L2309" s="46"/>
      <c r="M2309" s="46"/>
      <c r="N2309" s="46"/>
      <c r="O2309" s="46"/>
    </row>
    <row r="2310" spans="2:15" ht="12.75" customHeight="1">
      <c r="B2310" s="392" t="s">
        <v>917</v>
      </c>
      <c r="C2310" s="392"/>
      <c r="D2310" s="393" t="s">
        <v>918</v>
      </c>
      <c r="E2310" s="393"/>
      <c r="F2310" s="393"/>
      <c r="G2310" s="393"/>
      <c r="H2310" s="393"/>
      <c r="I2310" s="393"/>
      <c r="J2310" s="393"/>
      <c r="K2310" s="90" t="s">
        <v>11</v>
      </c>
      <c r="L2310" s="46"/>
      <c r="M2310" s="91">
        <v>1</v>
      </c>
      <c r="N2310" s="92">
        <v>1380</v>
      </c>
      <c r="O2310" s="92">
        <v>1380</v>
      </c>
    </row>
    <row r="2311" spans="2:15" ht="12.75" customHeight="1">
      <c r="B2311" s="46"/>
      <c r="C2311" s="46"/>
      <c r="D2311" s="46"/>
      <c r="E2311" s="46"/>
      <c r="F2311" s="46"/>
      <c r="G2311" s="46"/>
      <c r="H2311" s="46"/>
      <c r="I2311" s="46"/>
      <c r="J2311" s="46"/>
      <c r="K2311" s="46"/>
      <c r="L2311" s="46"/>
      <c r="M2311" s="46"/>
      <c r="N2311" s="46"/>
      <c r="O2311" s="93">
        <v>1380</v>
      </c>
    </row>
    <row r="2312" spans="2:15" ht="12.75" customHeight="1">
      <c r="B2312" s="46"/>
      <c r="C2312" s="46"/>
      <c r="D2312" s="391" t="s">
        <v>300</v>
      </c>
      <c r="E2312" s="391"/>
      <c r="F2312" s="391"/>
      <c r="G2312" s="391"/>
      <c r="H2312" s="391"/>
      <c r="I2312" s="391"/>
      <c r="J2312" s="391"/>
      <c r="K2312" s="46"/>
      <c r="L2312" s="46"/>
      <c r="M2312" s="46"/>
      <c r="N2312" s="46"/>
      <c r="O2312" s="46"/>
    </row>
    <row r="2313" spans="2:15" ht="12.75" customHeight="1">
      <c r="B2313" s="392" t="s">
        <v>919</v>
      </c>
      <c r="C2313" s="392"/>
      <c r="D2313" s="393" t="s">
        <v>745</v>
      </c>
      <c r="E2313" s="393"/>
      <c r="F2313" s="393"/>
      <c r="G2313" s="393"/>
      <c r="H2313" s="393"/>
      <c r="I2313" s="393"/>
      <c r="J2313" s="393"/>
      <c r="K2313" s="90" t="s">
        <v>22</v>
      </c>
      <c r="L2313" s="46"/>
      <c r="M2313" s="91">
        <v>0.05</v>
      </c>
      <c r="N2313" s="92">
        <v>436</v>
      </c>
      <c r="O2313" s="92">
        <v>21.8</v>
      </c>
    </row>
    <row r="2314" spans="2:15" ht="12.75" customHeight="1">
      <c r="B2314" s="46"/>
      <c r="C2314" s="46"/>
      <c r="D2314" s="46"/>
      <c r="E2314" s="46"/>
      <c r="F2314" s="46"/>
      <c r="G2314" s="46"/>
      <c r="H2314" s="46"/>
      <c r="I2314" s="46"/>
      <c r="J2314" s="46"/>
      <c r="K2314" s="46"/>
      <c r="L2314" s="46"/>
      <c r="M2314" s="46"/>
      <c r="N2314" s="46"/>
      <c r="O2314" s="93">
        <v>21.8</v>
      </c>
    </row>
    <row r="2315" spans="2:15" ht="12.75" customHeight="1">
      <c r="B2315" s="46"/>
      <c r="C2315" s="46"/>
      <c r="D2315" s="46"/>
      <c r="E2315" s="46"/>
      <c r="F2315" s="46"/>
      <c r="G2315" s="46"/>
      <c r="H2315" s="46"/>
      <c r="I2315" s="46"/>
      <c r="J2315" s="46"/>
      <c r="K2315" s="46"/>
      <c r="L2315" s="46"/>
      <c r="M2315" s="46"/>
      <c r="N2315" s="46"/>
      <c r="O2315" s="46"/>
    </row>
    <row r="2316" spans="2:15" ht="12.75" customHeight="1">
      <c r="B2316" s="394" t="s">
        <v>203</v>
      </c>
      <c r="C2316" s="394"/>
      <c r="D2316" s="396" t="s">
        <v>928</v>
      </c>
      <c r="E2316" s="396"/>
      <c r="F2316" s="396"/>
      <c r="G2316" s="395" t="s">
        <v>929</v>
      </c>
      <c r="H2316" s="395"/>
      <c r="I2316" s="395"/>
      <c r="J2316" s="395"/>
      <c r="K2316" s="395"/>
      <c r="L2316" s="395"/>
      <c r="M2316" s="395"/>
      <c r="N2316" s="395"/>
      <c r="O2316" s="395"/>
    </row>
    <row r="2317" spans="2:15" ht="12.75" customHeight="1">
      <c r="B2317" s="392" t="s">
        <v>204</v>
      </c>
      <c r="C2317" s="392"/>
      <c r="D2317" s="396" t="s">
        <v>205</v>
      </c>
      <c r="E2317" s="396"/>
      <c r="F2317" s="85" t="s">
        <v>206</v>
      </c>
      <c r="G2317" s="46"/>
      <c r="H2317" s="85" t="s">
        <v>207</v>
      </c>
      <c r="I2317" s="46"/>
      <c r="J2317" s="46"/>
      <c r="K2317" s="398" t="s">
        <v>208</v>
      </c>
      <c r="L2317" s="398"/>
      <c r="M2317" s="398"/>
      <c r="N2317" s="398"/>
      <c r="O2317" s="87">
        <v>6982.26</v>
      </c>
    </row>
    <row r="2318" spans="2:15" ht="12.75" customHeight="1">
      <c r="B2318" s="46"/>
      <c r="C2318" s="46"/>
      <c r="D2318" s="46"/>
      <c r="E2318" s="46"/>
      <c r="F2318" s="46"/>
      <c r="G2318" s="46"/>
      <c r="H2318" s="46"/>
      <c r="I2318" s="46"/>
      <c r="J2318" s="46"/>
      <c r="K2318" s="46"/>
      <c r="L2318" s="46"/>
      <c r="M2318" s="46"/>
      <c r="N2318" s="46"/>
      <c r="O2318" s="46"/>
    </row>
    <row r="2319" spans="2:15" ht="12.75" customHeight="1">
      <c r="B2319" s="396" t="s">
        <v>209</v>
      </c>
      <c r="C2319" s="396"/>
      <c r="D2319" s="396" t="s">
        <v>210</v>
      </c>
      <c r="E2319" s="396"/>
      <c r="F2319" s="396"/>
      <c r="G2319" s="396"/>
      <c r="H2319" s="396"/>
      <c r="I2319" s="396"/>
      <c r="J2319" s="396"/>
      <c r="K2319" s="88" t="s">
        <v>211</v>
      </c>
      <c r="L2319" s="89" t="s">
        <v>212</v>
      </c>
      <c r="M2319" s="89" t="s">
        <v>213</v>
      </c>
      <c r="N2319" s="89" t="s">
        <v>214</v>
      </c>
      <c r="O2319" s="89" t="s">
        <v>215</v>
      </c>
    </row>
    <row r="2320" spans="2:15" ht="12.75" customHeight="1">
      <c r="B2320" s="46"/>
      <c r="C2320" s="46"/>
      <c r="D2320" s="391" t="s">
        <v>231</v>
      </c>
      <c r="E2320" s="391"/>
      <c r="F2320" s="391"/>
      <c r="G2320" s="391"/>
      <c r="H2320" s="391"/>
      <c r="I2320" s="391"/>
      <c r="J2320" s="391"/>
      <c r="K2320" s="46"/>
      <c r="L2320" s="46"/>
      <c r="M2320" s="46"/>
      <c r="N2320" s="46"/>
      <c r="O2320" s="46"/>
    </row>
    <row r="2321" spans="2:15" ht="12.75" customHeight="1">
      <c r="B2321" s="392" t="s">
        <v>930</v>
      </c>
      <c r="C2321" s="392"/>
      <c r="D2321" s="394" t="s">
        <v>931</v>
      </c>
      <c r="E2321" s="394"/>
      <c r="F2321" s="394"/>
      <c r="G2321" s="394"/>
      <c r="H2321" s="394"/>
      <c r="I2321" s="394"/>
      <c r="J2321" s="394"/>
      <c r="K2321" s="90" t="s">
        <v>11</v>
      </c>
      <c r="L2321" s="46"/>
      <c r="M2321" s="91">
        <v>1</v>
      </c>
      <c r="N2321" s="92">
        <v>5558.78</v>
      </c>
      <c r="O2321" s="92">
        <v>5558.78</v>
      </c>
    </row>
    <row r="2322" spans="2:15" ht="12.75" customHeight="1">
      <c r="B2322" s="46"/>
      <c r="C2322" s="46"/>
      <c r="D2322" s="394"/>
      <c r="E2322" s="394"/>
      <c r="F2322" s="394"/>
      <c r="G2322" s="394"/>
      <c r="H2322" s="394"/>
      <c r="I2322" s="394"/>
      <c r="J2322" s="394"/>
      <c r="K2322" s="46"/>
      <c r="L2322" s="46"/>
      <c r="M2322" s="46"/>
      <c r="N2322" s="46"/>
      <c r="O2322" s="46"/>
    </row>
    <row r="2323" spans="2:15" ht="12.75" customHeight="1">
      <c r="B2323" s="46"/>
      <c r="C2323" s="46"/>
      <c r="D2323" s="46"/>
      <c r="E2323" s="46"/>
      <c r="F2323" s="46"/>
      <c r="G2323" s="46"/>
      <c r="H2323" s="46"/>
      <c r="I2323" s="46"/>
      <c r="J2323" s="46"/>
      <c r="K2323" s="46"/>
      <c r="L2323" s="46"/>
      <c r="M2323" s="46"/>
      <c r="N2323" s="46"/>
      <c r="O2323" s="93">
        <v>5558.78</v>
      </c>
    </row>
    <row r="2324" spans="2:15" ht="12.75" customHeight="1">
      <c r="B2324" s="46"/>
      <c r="C2324" s="46"/>
      <c r="D2324" s="391" t="s">
        <v>222</v>
      </c>
      <c r="E2324" s="391"/>
      <c r="F2324" s="391"/>
      <c r="G2324" s="391"/>
      <c r="H2324" s="391"/>
      <c r="I2324" s="391"/>
      <c r="J2324" s="391"/>
      <c r="K2324" s="46"/>
      <c r="L2324" s="46"/>
      <c r="M2324" s="46"/>
      <c r="N2324" s="46"/>
      <c r="O2324" s="46"/>
    </row>
    <row r="2325" spans="2:15" ht="12.75" customHeight="1">
      <c r="B2325" s="392" t="s">
        <v>330</v>
      </c>
      <c r="C2325" s="392"/>
      <c r="D2325" s="393" t="s">
        <v>331</v>
      </c>
      <c r="E2325" s="393"/>
      <c r="F2325" s="393"/>
      <c r="G2325" s="393"/>
      <c r="H2325" s="393"/>
      <c r="I2325" s="393"/>
      <c r="J2325" s="393"/>
      <c r="K2325" s="90" t="s">
        <v>242</v>
      </c>
      <c r="L2325" s="46"/>
      <c r="M2325" s="91">
        <v>0.1</v>
      </c>
      <c r="N2325" s="92">
        <v>216.79</v>
      </c>
      <c r="O2325" s="92">
        <v>21.68</v>
      </c>
    </row>
    <row r="2326" spans="2:15" ht="12.75" customHeight="1">
      <c r="B2326" s="46"/>
      <c r="C2326" s="46"/>
      <c r="D2326" s="46"/>
      <c r="E2326" s="46"/>
      <c r="F2326" s="46"/>
      <c r="G2326" s="46"/>
      <c r="H2326" s="46"/>
      <c r="I2326" s="46"/>
      <c r="J2326" s="46"/>
      <c r="K2326" s="46"/>
      <c r="L2326" s="46"/>
      <c r="M2326" s="46"/>
      <c r="N2326" s="46"/>
      <c r="O2326" s="93">
        <v>21.68</v>
      </c>
    </row>
    <row r="2327" spans="2:15" ht="12.75" customHeight="1">
      <c r="B2327" s="46"/>
      <c r="C2327" s="46"/>
      <c r="D2327" s="391" t="s">
        <v>226</v>
      </c>
      <c r="E2327" s="391"/>
      <c r="F2327" s="391"/>
      <c r="G2327" s="391"/>
      <c r="H2327" s="391"/>
      <c r="I2327" s="391"/>
      <c r="J2327" s="391"/>
      <c r="K2327" s="46"/>
      <c r="L2327" s="46"/>
      <c r="M2327" s="46"/>
      <c r="N2327" s="46"/>
      <c r="O2327" s="46"/>
    </row>
    <row r="2328" spans="2:15" ht="12.75" customHeight="1">
      <c r="B2328" s="392" t="s">
        <v>917</v>
      </c>
      <c r="C2328" s="392"/>
      <c r="D2328" s="393" t="s">
        <v>918</v>
      </c>
      <c r="E2328" s="393"/>
      <c r="F2328" s="393"/>
      <c r="G2328" s="393"/>
      <c r="H2328" s="393"/>
      <c r="I2328" s="393"/>
      <c r="J2328" s="393"/>
      <c r="K2328" s="90" t="s">
        <v>11</v>
      </c>
      <c r="L2328" s="46"/>
      <c r="M2328" s="91">
        <v>1</v>
      </c>
      <c r="N2328" s="92">
        <v>1380</v>
      </c>
      <c r="O2328" s="92">
        <v>1380</v>
      </c>
    </row>
    <row r="2329" spans="2:15" ht="12.75" customHeight="1">
      <c r="B2329" s="46"/>
      <c r="C2329" s="46"/>
      <c r="D2329" s="46"/>
      <c r="E2329" s="46"/>
      <c r="F2329" s="46"/>
      <c r="G2329" s="46"/>
      <c r="H2329" s="46"/>
      <c r="I2329" s="46"/>
      <c r="J2329" s="46"/>
      <c r="K2329" s="46"/>
      <c r="L2329" s="46"/>
      <c r="M2329" s="46"/>
      <c r="N2329" s="46"/>
      <c r="O2329" s="93">
        <v>1380</v>
      </c>
    </row>
    <row r="2330" spans="2:15" ht="12.75" customHeight="1">
      <c r="B2330" s="46"/>
      <c r="C2330" s="46"/>
      <c r="D2330" s="391" t="s">
        <v>300</v>
      </c>
      <c r="E2330" s="391"/>
      <c r="F2330" s="391"/>
      <c r="G2330" s="391"/>
      <c r="H2330" s="391"/>
      <c r="I2330" s="391"/>
      <c r="J2330" s="391"/>
      <c r="K2330" s="46"/>
      <c r="L2330" s="46"/>
      <c r="M2330" s="46"/>
      <c r="N2330" s="46"/>
      <c r="O2330" s="46"/>
    </row>
    <row r="2331" spans="2:15" ht="12.75" customHeight="1">
      <c r="B2331" s="392" t="s">
        <v>919</v>
      </c>
      <c r="C2331" s="392"/>
      <c r="D2331" s="393" t="s">
        <v>745</v>
      </c>
      <c r="E2331" s="393"/>
      <c r="F2331" s="393"/>
      <c r="G2331" s="393"/>
      <c r="H2331" s="393"/>
      <c r="I2331" s="393"/>
      <c r="J2331" s="393"/>
      <c r="K2331" s="90" t="s">
        <v>22</v>
      </c>
      <c r="L2331" s="46"/>
      <c r="M2331" s="91">
        <v>0.05</v>
      </c>
      <c r="N2331" s="92">
        <v>436</v>
      </c>
      <c r="O2331" s="92">
        <v>21.8</v>
      </c>
    </row>
    <row r="2332" spans="2:15" ht="12.75" customHeight="1">
      <c r="B2332" s="46"/>
      <c r="C2332" s="46"/>
      <c r="D2332" s="46"/>
      <c r="E2332" s="46"/>
      <c r="F2332" s="46"/>
      <c r="G2332" s="46"/>
      <c r="H2332" s="46"/>
      <c r="I2332" s="46"/>
      <c r="J2332" s="46"/>
      <c r="K2332" s="46"/>
      <c r="L2332" s="46"/>
      <c r="M2332" s="46"/>
      <c r="N2332" s="46"/>
      <c r="O2332" s="93">
        <v>21.8</v>
      </c>
    </row>
    <row r="2333" spans="2:15" ht="12.75" customHeight="1">
      <c r="B2333" s="46"/>
      <c r="C2333" s="46"/>
      <c r="D2333" s="46"/>
      <c r="E2333" s="46"/>
      <c r="F2333" s="46"/>
      <c r="G2333" s="46"/>
      <c r="H2333" s="46"/>
      <c r="I2333" s="46"/>
      <c r="J2333" s="46"/>
      <c r="K2333" s="46"/>
      <c r="L2333" s="46"/>
      <c r="M2333" s="46"/>
      <c r="N2333" s="46"/>
      <c r="O2333" s="46"/>
    </row>
    <row r="2334" spans="2:15" ht="12.75" customHeight="1">
      <c r="B2334" s="394" t="s">
        <v>203</v>
      </c>
      <c r="C2334" s="394"/>
      <c r="D2334" s="396" t="s">
        <v>932</v>
      </c>
      <c r="E2334" s="396"/>
      <c r="F2334" s="396"/>
      <c r="G2334" s="395" t="s">
        <v>933</v>
      </c>
      <c r="H2334" s="395"/>
      <c r="I2334" s="395"/>
      <c r="J2334" s="395"/>
      <c r="K2334" s="395"/>
      <c r="L2334" s="395"/>
      <c r="M2334" s="395"/>
      <c r="N2334" s="395"/>
      <c r="O2334" s="395"/>
    </row>
    <row r="2335" spans="2:15" ht="12.75" customHeight="1">
      <c r="B2335" s="392" t="s">
        <v>204</v>
      </c>
      <c r="C2335" s="392"/>
      <c r="D2335" s="396" t="s">
        <v>229</v>
      </c>
      <c r="E2335" s="396"/>
      <c r="F2335" s="85" t="s">
        <v>206</v>
      </c>
      <c r="G2335" s="46"/>
      <c r="H2335" s="85" t="s">
        <v>207</v>
      </c>
      <c r="I2335" s="46"/>
      <c r="J2335" s="46"/>
      <c r="K2335" s="398" t="s">
        <v>230</v>
      </c>
      <c r="L2335" s="398"/>
      <c r="M2335" s="398"/>
      <c r="N2335" s="398"/>
      <c r="O2335" s="87">
        <v>4213.2</v>
      </c>
    </row>
    <row r="2336" spans="2:15" ht="12.75" customHeight="1">
      <c r="B2336" s="46"/>
      <c r="C2336" s="46"/>
      <c r="D2336" s="46"/>
      <c r="E2336" s="46"/>
      <c r="F2336" s="46"/>
      <c r="G2336" s="46"/>
      <c r="H2336" s="46"/>
      <c r="I2336" s="46"/>
      <c r="J2336" s="46"/>
      <c r="K2336" s="46"/>
      <c r="L2336" s="46"/>
      <c r="M2336" s="46"/>
      <c r="N2336" s="46"/>
      <c r="O2336" s="46"/>
    </row>
    <row r="2337" spans="2:15" ht="12.75" customHeight="1">
      <c r="B2337" s="396" t="s">
        <v>209</v>
      </c>
      <c r="C2337" s="396"/>
      <c r="D2337" s="396" t="s">
        <v>210</v>
      </c>
      <c r="E2337" s="396"/>
      <c r="F2337" s="396"/>
      <c r="G2337" s="396"/>
      <c r="H2337" s="396"/>
      <c r="I2337" s="396"/>
      <c r="J2337" s="396"/>
      <c r="K2337" s="88" t="s">
        <v>211</v>
      </c>
      <c r="L2337" s="89" t="s">
        <v>212</v>
      </c>
      <c r="M2337" s="89" t="s">
        <v>213</v>
      </c>
      <c r="N2337" s="89" t="s">
        <v>214</v>
      </c>
      <c r="O2337" s="89" t="s">
        <v>215</v>
      </c>
    </row>
    <row r="2338" spans="2:15" ht="12.75" customHeight="1">
      <c r="B2338" s="46"/>
      <c r="C2338" s="46"/>
      <c r="D2338" s="391" t="s">
        <v>231</v>
      </c>
      <c r="E2338" s="391"/>
      <c r="F2338" s="391"/>
      <c r="G2338" s="391"/>
      <c r="H2338" s="391"/>
      <c r="I2338" s="391"/>
      <c r="J2338" s="391"/>
      <c r="K2338" s="46"/>
      <c r="L2338" s="46"/>
      <c r="M2338" s="46"/>
      <c r="N2338" s="46"/>
      <c r="O2338" s="46"/>
    </row>
    <row r="2339" spans="2:15" ht="12.75" customHeight="1">
      <c r="B2339" s="392" t="s">
        <v>934</v>
      </c>
      <c r="C2339" s="392"/>
      <c r="D2339" s="393" t="s">
        <v>935</v>
      </c>
      <c r="E2339" s="393"/>
      <c r="F2339" s="393"/>
      <c r="G2339" s="393"/>
      <c r="H2339" s="393"/>
      <c r="I2339" s="393"/>
      <c r="J2339" s="393"/>
      <c r="K2339" s="90" t="s">
        <v>13</v>
      </c>
      <c r="L2339" s="46"/>
      <c r="M2339" s="91">
        <v>1</v>
      </c>
      <c r="N2339" s="92">
        <v>3763.2000000000003</v>
      </c>
      <c r="O2339" s="92">
        <v>3763.2000000000003</v>
      </c>
    </row>
    <row r="2340" spans="2:15" ht="12.75" customHeight="1">
      <c r="B2340" s="46"/>
      <c r="C2340" s="46"/>
      <c r="D2340" s="46"/>
      <c r="E2340" s="46"/>
      <c r="F2340" s="46"/>
      <c r="G2340" s="46"/>
      <c r="H2340" s="46"/>
      <c r="I2340" s="46"/>
      <c r="J2340" s="46"/>
      <c r="K2340" s="46"/>
      <c r="L2340" s="46"/>
      <c r="M2340" s="46"/>
      <c r="N2340" s="46"/>
      <c r="O2340" s="93">
        <v>3763.2000000000003</v>
      </c>
    </row>
    <row r="2341" spans="2:15" ht="12.75" customHeight="1">
      <c r="B2341" s="46"/>
      <c r="C2341" s="46"/>
      <c r="D2341" s="391" t="s">
        <v>226</v>
      </c>
      <c r="E2341" s="391"/>
      <c r="F2341" s="391"/>
      <c r="G2341" s="391"/>
      <c r="H2341" s="391"/>
      <c r="I2341" s="391"/>
      <c r="J2341" s="391"/>
      <c r="K2341" s="46"/>
      <c r="L2341" s="46"/>
      <c r="M2341" s="46"/>
      <c r="N2341" s="46"/>
      <c r="O2341" s="46"/>
    </row>
    <row r="2342" spans="2:15" ht="12.75" customHeight="1">
      <c r="B2342" s="392" t="s">
        <v>936</v>
      </c>
      <c r="C2342" s="392"/>
      <c r="D2342" s="393" t="s">
        <v>937</v>
      </c>
      <c r="E2342" s="393"/>
      <c r="F2342" s="393"/>
      <c r="G2342" s="393"/>
      <c r="H2342" s="393"/>
      <c r="I2342" s="393"/>
      <c r="J2342" s="393"/>
      <c r="K2342" s="90" t="s">
        <v>11</v>
      </c>
      <c r="L2342" s="46"/>
      <c r="M2342" s="91">
        <v>1</v>
      </c>
      <c r="N2342" s="92">
        <v>450</v>
      </c>
      <c r="O2342" s="92">
        <v>450</v>
      </c>
    </row>
    <row r="2343" spans="2:15" ht="12.75" customHeight="1">
      <c r="B2343" s="46"/>
      <c r="C2343" s="46"/>
      <c r="D2343" s="46"/>
      <c r="E2343" s="46"/>
      <c r="F2343" s="46"/>
      <c r="G2343" s="46"/>
      <c r="H2343" s="46"/>
      <c r="I2343" s="46"/>
      <c r="J2343" s="46"/>
      <c r="K2343" s="46"/>
      <c r="L2343" s="46"/>
      <c r="M2343" s="46"/>
      <c r="N2343" s="46"/>
      <c r="O2343" s="93">
        <v>450</v>
      </c>
    </row>
    <row r="2344" spans="2:15" ht="12.75" customHeight="1">
      <c r="B2344" s="46"/>
      <c r="C2344" s="46"/>
      <c r="D2344" s="46"/>
      <c r="E2344" s="46"/>
      <c r="F2344" s="46"/>
      <c r="G2344" s="46"/>
      <c r="H2344" s="46"/>
      <c r="I2344" s="46"/>
      <c r="J2344" s="46"/>
      <c r="K2344" s="46"/>
      <c r="L2344" s="46"/>
      <c r="M2344" s="46"/>
      <c r="N2344" s="46"/>
      <c r="O2344" s="46"/>
    </row>
    <row r="2345" spans="2:15" ht="12.75" customHeight="1">
      <c r="B2345" s="394" t="s">
        <v>203</v>
      </c>
      <c r="C2345" s="394"/>
      <c r="D2345" s="396" t="s">
        <v>938</v>
      </c>
      <c r="E2345" s="396"/>
      <c r="F2345" s="396"/>
      <c r="G2345" s="395" t="s">
        <v>939</v>
      </c>
      <c r="H2345" s="395"/>
      <c r="I2345" s="395"/>
      <c r="J2345" s="395"/>
      <c r="K2345" s="395"/>
      <c r="L2345" s="395"/>
      <c r="M2345" s="395"/>
      <c r="N2345" s="395"/>
      <c r="O2345" s="395"/>
    </row>
    <row r="2346" spans="2:15" ht="12.75" customHeight="1">
      <c r="B2346" s="392" t="s">
        <v>204</v>
      </c>
      <c r="C2346" s="392"/>
      <c r="D2346" s="396" t="s">
        <v>205</v>
      </c>
      <c r="E2346" s="396"/>
      <c r="F2346" s="85" t="s">
        <v>206</v>
      </c>
      <c r="G2346" s="86">
        <v>2</v>
      </c>
      <c r="H2346" s="85" t="s">
        <v>207</v>
      </c>
      <c r="I2346" s="397">
        <v>2</v>
      </c>
      <c r="J2346" s="397"/>
      <c r="K2346" s="398" t="s">
        <v>208</v>
      </c>
      <c r="L2346" s="398"/>
      <c r="M2346" s="398"/>
      <c r="N2346" s="398"/>
      <c r="O2346" s="87">
        <v>244.72</v>
      </c>
    </row>
    <row r="2347" spans="2:15" ht="12.75" customHeight="1">
      <c r="B2347" s="46"/>
      <c r="C2347" s="46"/>
      <c r="D2347" s="46"/>
      <c r="E2347" s="46"/>
      <c r="F2347" s="46"/>
      <c r="G2347" s="46"/>
      <c r="H2347" s="46"/>
      <c r="I2347" s="46"/>
      <c r="J2347" s="46"/>
      <c r="K2347" s="46"/>
      <c r="L2347" s="46"/>
      <c r="M2347" s="46"/>
      <c r="N2347" s="46"/>
      <c r="O2347" s="46"/>
    </row>
    <row r="2348" spans="2:15" ht="12.75" customHeight="1">
      <c r="B2348" s="396" t="s">
        <v>209</v>
      </c>
      <c r="C2348" s="396"/>
      <c r="D2348" s="396" t="s">
        <v>210</v>
      </c>
      <c r="E2348" s="396"/>
      <c r="F2348" s="396"/>
      <c r="G2348" s="396"/>
      <c r="H2348" s="396"/>
      <c r="I2348" s="396"/>
      <c r="J2348" s="396"/>
      <c r="K2348" s="88" t="s">
        <v>211</v>
      </c>
      <c r="L2348" s="89" t="s">
        <v>212</v>
      </c>
      <c r="M2348" s="89" t="s">
        <v>213</v>
      </c>
      <c r="N2348" s="89" t="s">
        <v>214</v>
      </c>
      <c r="O2348" s="89" t="s">
        <v>215</v>
      </c>
    </row>
    <row r="2349" spans="2:15" ht="12.75" customHeight="1">
      <c r="B2349" s="46"/>
      <c r="C2349" s="46"/>
      <c r="D2349" s="391" t="s">
        <v>216</v>
      </c>
      <c r="E2349" s="391"/>
      <c r="F2349" s="391"/>
      <c r="G2349" s="391"/>
      <c r="H2349" s="391"/>
      <c r="I2349" s="391"/>
      <c r="J2349" s="391"/>
      <c r="K2349" s="46"/>
      <c r="L2349" s="46"/>
      <c r="M2349" s="46"/>
      <c r="N2349" s="46"/>
      <c r="O2349" s="46"/>
    </row>
    <row r="2350" spans="2:15" ht="12.75" customHeight="1">
      <c r="B2350" s="392" t="s">
        <v>342</v>
      </c>
      <c r="C2350" s="392"/>
      <c r="D2350" s="393" t="s">
        <v>343</v>
      </c>
      <c r="E2350" s="393"/>
      <c r="F2350" s="393"/>
      <c r="G2350" s="393"/>
      <c r="H2350" s="393"/>
      <c r="I2350" s="393"/>
      <c r="J2350" s="393"/>
      <c r="K2350" s="90" t="s">
        <v>219</v>
      </c>
      <c r="L2350" s="91">
        <v>1</v>
      </c>
      <c r="M2350" s="91">
        <v>4</v>
      </c>
      <c r="N2350" s="92">
        <v>28.52</v>
      </c>
      <c r="O2350" s="92">
        <v>114.08</v>
      </c>
    </row>
    <row r="2351" spans="2:15" ht="12.75" customHeight="1">
      <c r="B2351" s="392" t="s">
        <v>220</v>
      </c>
      <c r="C2351" s="392"/>
      <c r="D2351" s="393" t="s">
        <v>221</v>
      </c>
      <c r="E2351" s="393"/>
      <c r="F2351" s="393"/>
      <c r="G2351" s="393"/>
      <c r="H2351" s="393"/>
      <c r="I2351" s="393"/>
      <c r="J2351" s="393"/>
      <c r="K2351" s="90" t="s">
        <v>219</v>
      </c>
      <c r="L2351" s="91">
        <v>1</v>
      </c>
      <c r="M2351" s="91">
        <v>4</v>
      </c>
      <c r="N2351" s="92">
        <v>20.32</v>
      </c>
      <c r="O2351" s="92">
        <v>81.28</v>
      </c>
    </row>
    <row r="2352" spans="2:15" ht="12.75" customHeight="1">
      <c r="B2352" s="46"/>
      <c r="C2352" s="46"/>
      <c r="D2352" s="46"/>
      <c r="E2352" s="46"/>
      <c r="F2352" s="46"/>
      <c r="G2352" s="46"/>
      <c r="H2352" s="46"/>
      <c r="I2352" s="46"/>
      <c r="J2352" s="46"/>
      <c r="K2352" s="46"/>
      <c r="L2352" s="46"/>
      <c r="M2352" s="46"/>
      <c r="N2352" s="46"/>
      <c r="O2352" s="93">
        <v>195.36</v>
      </c>
    </row>
    <row r="2353" spans="2:15" ht="12.75" customHeight="1">
      <c r="B2353" s="46"/>
      <c r="C2353" s="46"/>
      <c r="D2353" s="391" t="s">
        <v>231</v>
      </c>
      <c r="E2353" s="391"/>
      <c r="F2353" s="391"/>
      <c r="G2353" s="391"/>
      <c r="H2353" s="391"/>
      <c r="I2353" s="391"/>
      <c r="J2353" s="391"/>
      <c r="K2353" s="46"/>
      <c r="L2353" s="46"/>
      <c r="M2353" s="46"/>
      <c r="N2353" s="46"/>
      <c r="O2353" s="46"/>
    </row>
    <row r="2354" spans="2:15" ht="12.75" customHeight="1">
      <c r="B2354" s="392" t="s">
        <v>940</v>
      </c>
      <c r="C2354" s="392"/>
      <c r="D2354" s="393" t="s">
        <v>941</v>
      </c>
      <c r="E2354" s="393"/>
      <c r="F2354" s="393"/>
      <c r="G2354" s="393"/>
      <c r="H2354" s="393"/>
      <c r="I2354" s="393"/>
      <c r="J2354" s="393"/>
      <c r="K2354" s="90" t="s">
        <v>942</v>
      </c>
      <c r="L2354" s="46"/>
      <c r="M2354" s="91">
        <v>0.05</v>
      </c>
      <c r="N2354" s="92">
        <v>900</v>
      </c>
      <c r="O2354" s="92">
        <v>45</v>
      </c>
    </row>
    <row r="2355" spans="2:15" ht="12.75" customHeight="1">
      <c r="B2355" s="46"/>
      <c r="C2355" s="46"/>
      <c r="D2355" s="46"/>
      <c r="E2355" s="46"/>
      <c r="F2355" s="46"/>
      <c r="G2355" s="46"/>
      <c r="H2355" s="46"/>
      <c r="I2355" s="46"/>
      <c r="J2355" s="46"/>
      <c r="K2355" s="46"/>
      <c r="L2355" s="46"/>
      <c r="M2355" s="46"/>
      <c r="N2355" s="46"/>
      <c r="O2355" s="93">
        <v>45</v>
      </c>
    </row>
    <row r="2356" spans="2:15" ht="12.75" customHeight="1">
      <c r="B2356" s="46"/>
      <c r="C2356" s="46"/>
      <c r="D2356" s="391" t="s">
        <v>300</v>
      </c>
      <c r="E2356" s="391"/>
      <c r="F2356" s="391"/>
      <c r="G2356" s="391"/>
      <c r="H2356" s="391"/>
      <c r="I2356" s="391"/>
      <c r="J2356" s="391"/>
      <c r="K2356" s="46"/>
      <c r="L2356" s="46"/>
      <c r="M2356" s="46"/>
      <c r="N2356" s="46"/>
      <c r="O2356" s="46"/>
    </row>
    <row r="2357" spans="2:15" ht="12.75" customHeight="1">
      <c r="B2357" s="392" t="s">
        <v>919</v>
      </c>
      <c r="C2357" s="392"/>
      <c r="D2357" s="393" t="s">
        <v>745</v>
      </c>
      <c r="E2357" s="393"/>
      <c r="F2357" s="393"/>
      <c r="G2357" s="393"/>
      <c r="H2357" s="393"/>
      <c r="I2357" s="393"/>
      <c r="J2357" s="393"/>
      <c r="K2357" s="90" t="s">
        <v>22</v>
      </c>
      <c r="L2357" s="46"/>
      <c r="M2357" s="91">
        <v>0.01</v>
      </c>
      <c r="N2357" s="92">
        <v>436</v>
      </c>
      <c r="O2357" s="92">
        <v>4.3600000000000003</v>
      </c>
    </row>
    <row r="2358" spans="2:15" ht="12.75" customHeight="1">
      <c r="B2358" s="46"/>
      <c r="C2358" s="46"/>
      <c r="D2358" s="46"/>
      <c r="E2358" s="46"/>
      <c r="F2358" s="46"/>
      <c r="G2358" s="46"/>
      <c r="H2358" s="46"/>
      <c r="I2358" s="46"/>
      <c r="J2358" s="46"/>
      <c r="K2358" s="46"/>
      <c r="L2358" s="46"/>
      <c r="M2358" s="46"/>
      <c r="N2358" s="46"/>
      <c r="O2358" s="93">
        <v>4.3600000000000003</v>
      </c>
    </row>
    <row r="2359" spans="2:15" ht="12.75" customHeight="1">
      <c r="B2359" s="46"/>
      <c r="C2359" s="46"/>
      <c r="D2359" s="46"/>
      <c r="E2359" s="46"/>
      <c r="F2359" s="46"/>
      <c r="G2359" s="46"/>
      <c r="H2359" s="46"/>
      <c r="I2359" s="46"/>
      <c r="J2359" s="46"/>
      <c r="K2359" s="46"/>
      <c r="L2359" s="46"/>
      <c r="M2359" s="46"/>
      <c r="N2359" s="46"/>
      <c r="O2359" s="46"/>
    </row>
    <row r="2360" spans="2:15" ht="12.75" customHeight="1">
      <c r="B2360" s="394" t="s">
        <v>203</v>
      </c>
      <c r="C2360" s="394"/>
      <c r="D2360" s="396" t="s">
        <v>943</v>
      </c>
      <c r="E2360" s="396"/>
      <c r="F2360" s="396"/>
      <c r="G2360" s="395" t="s">
        <v>944</v>
      </c>
      <c r="H2360" s="395"/>
      <c r="I2360" s="395"/>
      <c r="J2360" s="395"/>
      <c r="K2360" s="395"/>
      <c r="L2360" s="395"/>
      <c r="M2360" s="395"/>
      <c r="N2360" s="395"/>
      <c r="O2360" s="395"/>
    </row>
    <row r="2361" spans="2:15" ht="12.75" customHeight="1">
      <c r="B2361" s="392" t="s">
        <v>204</v>
      </c>
      <c r="C2361" s="392"/>
      <c r="D2361" s="396" t="s">
        <v>205</v>
      </c>
      <c r="E2361" s="396"/>
      <c r="F2361" s="85" t="s">
        <v>206</v>
      </c>
      <c r="G2361" s="86">
        <v>2</v>
      </c>
      <c r="H2361" s="85" t="s">
        <v>207</v>
      </c>
      <c r="I2361" s="397">
        <v>2</v>
      </c>
      <c r="J2361" s="397"/>
      <c r="K2361" s="398" t="s">
        <v>208</v>
      </c>
      <c r="L2361" s="398"/>
      <c r="M2361" s="398"/>
      <c r="N2361" s="398"/>
      <c r="O2361" s="87">
        <v>244.72</v>
      </c>
    </row>
    <row r="2362" spans="2:15" ht="12.75" customHeight="1">
      <c r="B2362" s="46"/>
      <c r="C2362" s="46"/>
      <c r="D2362" s="46"/>
      <c r="E2362" s="46"/>
      <c r="F2362" s="46"/>
      <c r="G2362" s="46"/>
      <c r="H2362" s="46"/>
      <c r="I2362" s="46"/>
      <c r="J2362" s="46"/>
      <c r="K2362" s="46"/>
      <c r="L2362" s="46"/>
      <c r="M2362" s="46"/>
      <c r="N2362" s="46"/>
      <c r="O2362" s="46"/>
    </row>
    <row r="2363" spans="2:15" ht="12.75" customHeight="1">
      <c r="B2363" s="396" t="s">
        <v>209</v>
      </c>
      <c r="C2363" s="396"/>
      <c r="D2363" s="396" t="s">
        <v>210</v>
      </c>
      <c r="E2363" s="396"/>
      <c r="F2363" s="396"/>
      <c r="G2363" s="396"/>
      <c r="H2363" s="396"/>
      <c r="I2363" s="396"/>
      <c r="J2363" s="396"/>
      <c r="K2363" s="88" t="s">
        <v>211</v>
      </c>
      <c r="L2363" s="89" t="s">
        <v>212</v>
      </c>
      <c r="M2363" s="89" t="s">
        <v>213</v>
      </c>
      <c r="N2363" s="89" t="s">
        <v>214</v>
      </c>
      <c r="O2363" s="89" t="s">
        <v>215</v>
      </c>
    </row>
    <row r="2364" spans="2:15" ht="12.75" customHeight="1">
      <c r="B2364" s="46"/>
      <c r="C2364" s="46"/>
      <c r="D2364" s="391" t="s">
        <v>216</v>
      </c>
      <c r="E2364" s="391"/>
      <c r="F2364" s="391"/>
      <c r="G2364" s="391"/>
      <c r="H2364" s="391"/>
      <c r="I2364" s="391"/>
      <c r="J2364" s="391"/>
      <c r="K2364" s="46"/>
      <c r="L2364" s="46"/>
      <c r="M2364" s="46"/>
      <c r="N2364" s="46"/>
      <c r="O2364" s="46"/>
    </row>
    <row r="2365" spans="2:15" ht="12.75" customHeight="1">
      <c r="B2365" s="392" t="s">
        <v>342</v>
      </c>
      <c r="C2365" s="392"/>
      <c r="D2365" s="393" t="s">
        <v>343</v>
      </c>
      <c r="E2365" s="393"/>
      <c r="F2365" s="393"/>
      <c r="G2365" s="393"/>
      <c r="H2365" s="393"/>
      <c r="I2365" s="393"/>
      <c r="J2365" s="393"/>
      <c r="K2365" s="90" t="s">
        <v>219</v>
      </c>
      <c r="L2365" s="91">
        <v>1</v>
      </c>
      <c r="M2365" s="91">
        <v>4</v>
      </c>
      <c r="N2365" s="92">
        <v>28.52</v>
      </c>
      <c r="O2365" s="92">
        <v>114.08</v>
      </c>
    </row>
    <row r="2366" spans="2:15" ht="12.75" customHeight="1">
      <c r="B2366" s="392" t="s">
        <v>220</v>
      </c>
      <c r="C2366" s="392"/>
      <c r="D2366" s="393" t="s">
        <v>221</v>
      </c>
      <c r="E2366" s="393"/>
      <c r="F2366" s="393"/>
      <c r="G2366" s="393"/>
      <c r="H2366" s="393"/>
      <c r="I2366" s="393"/>
      <c r="J2366" s="393"/>
      <c r="K2366" s="90" t="s">
        <v>219</v>
      </c>
      <c r="L2366" s="91">
        <v>1</v>
      </c>
      <c r="M2366" s="91">
        <v>4</v>
      </c>
      <c r="N2366" s="92">
        <v>20.32</v>
      </c>
      <c r="O2366" s="92">
        <v>81.28</v>
      </c>
    </row>
    <row r="2367" spans="2:15" ht="12.75" customHeight="1">
      <c r="B2367" s="46"/>
      <c r="C2367" s="46"/>
      <c r="D2367" s="46"/>
      <c r="E2367" s="46"/>
      <c r="F2367" s="46"/>
      <c r="G2367" s="46"/>
      <c r="H2367" s="46"/>
      <c r="I2367" s="46"/>
      <c r="J2367" s="46"/>
      <c r="K2367" s="46"/>
      <c r="L2367" s="46"/>
      <c r="M2367" s="46"/>
      <c r="N2367" s="46"/>
      <c r="O2367" s="93">
        <v>195.36</v>
      </c>
    </row>
    <row r="2368" spans="2:15" ht="12.75" customHeight="1">
      <c r="B2368" s="46"/>
      <c r="C2368" s="46"/>
      <c r="D2368" s="391" t="s">
        <v>231</v>
      </c>
      <c r="E2368" s="391"/>
      <c r="F2368" s="391"/>
      <c r="G2368" s="391"/>
      <c r="H2368" s="391"/>
      <c r="I2368" s="391"/>
      <c r="J2368" s="391"/>
      <c r="K2368" s="46"/>
      <c r="L2368" s="46"/>
      <c r="M2368" s="46"/>
      <c r="N2368" s="46"/>
      <c r="O2368" s="46"/>
    </row>
    <row r="2369" spans="2:15" ht="12.75" customHeight="1">
      <c r="B2369" s="392" t="s">
        <v>940</v>
      </c>
      <c r="C2369" s="392"/>
      <c r="D2369" s="393" t="s">
        <v>941</v>
      </c>
      <c r="E2369" s="393"/>
      <c r="F2369" s="393"/>
      <c r="G2369" s="393"/>
      <c r="H2369" s="393"/>
      <c r="I2369" s="393"/>
      <c r="J2369" s="393"/>
      <c r="K2369" s="90" t="s">
        <v>942</v>
      </c>
      <c r="L2369" s="46"/>
      <c r="M2369" s="91">
        <v>0.05</v>
      </c>
      <c r="N2369" s="92">
        <v>900</v>
      </c>
      <c r="O2369" s="92">
        <v>45</v>
      </c>
    </row>
    <row r="2370" spans="2:15" ht="12.75" customHeight="1">
      <c r="B2370" s="46"/>
      <c r="C2370" s="46"/>
      <c r="D2370" s="46"/>
      <c r="E2370" s="46"/>
      <c r="F2370" s="46"/>
      <c r="G2370" s="46"/>
      <c r="H2370" s="46"/>
      <c r="I2370" s="46"/>
      <c r="J2370" s="46"/>
      <c r="K2370" s="46"/>
      <c r="L2370" s="46"/>
      <c r="M2370" s="46"/>
      <c r="N2370" s="46"/>
      <c r="O2370" s="93">
        <v>45</v>
      </c>
    </row>
    <row r="2371" spans="2:15" ht="12.75" customHeight="1">
      <c r="B2371" s="46"/>
      <c r="C2371" s="46"/>
      <c r="D2371" s="391" t="s">
        <v>300</v>
      </c>
      <c r="E2371" s="391"/>
      <c r="F2371" s="391"/>
      <c r="G2371" s="391"/>
      <c r="H2371" s="391"/>
      <c r="I2371" s="391"/>
      <c r="J2371" s="391"/>
      <c r="K2371" s="46"/>
      <c r="L2371" s="46"/>
      <c r="M2371" s="46"/>
      <c r="N2371" s="46"/>
      <c r="O2371" s="46"/>
    </row>
    <row r="2372" spans="2:15" ht="12.75" customHeight="1">
      <c r="B2372" s="392" t="s">
        <v>919</v>
      </c>
      <c r="C2372" s="392"/>
      <c r="D2372" s="393" t="s">
        <v>745</v>
      </c>
      <c r="E2372" s="393"/>
      <c r="F2372" s="393"/>
      <c r="G2372" s="393"/>
      <c r="H2372" s="393"/>
      <c r="I2372" s="393"/>
      <c r="J2372" s="393"/>
      <c r="K2372" s="90" t="s">
        <v>22</v>
      </c>
      <c r="L2372" s="46"/>
      <c r="M2372" s="91">
        <v>0.01</v>
      </c>
      <c r="N2372" s="92">
        <v>436</v>
      </c>
      <c r="O2372" s="92">
        <v>4.3600000000000003</v>
      </c>
    </row>
    <row r="2373" spans="2:15" ht="12.75" customHeight="1">
      <c r="B2373" s="46"/>
      <c r="C2373" s="46"/>
      <c r="D2373" s="46"/>
      <c r="E2373" s="46"/>
      <c r="F2373" s="46"/>
      <c r="G2373" s="46"/>
      <c r="H2373" s="46"/>
      <c r="I2373" s="46"/>
      <c r="J2373" s="46"/>
      <c r="K2373" s="46"/>
      <c r="L2373" s="46"/>
      <c r="M2373" s="46"/>
      <c r="N2373" s="46"/>
      <c r="O2373" s="93">
        <v>4.3600000000000003</v>
      </c>
    </row>
    <row r="2374" spans="2:15" ht="12.75" customHeight="1">
      <c r="B2374" s="46"/>
      <c r="C2374" s="46"/>
      <c r="D2374" s="46"/>
      <c r="E2374" s="46"/>
      <c r="F2374" s="46"/>
      <c r="G2374" s="46"/>
      <c r="H2374" s="46"/>
      <c r="I2374" s="46"/>
      <c r="J2374" s="46"/>
      <c r="K2374" s="46"/>
      <c r="L2374" s="46"/>
      <c r="M2374" s="46"/>
      <c r="N2374" s="46"/>
      <c r="O2374" s="46"/>
    </row>
    <row r="2375" spans="2:15" ht="12.75" customHeight="1">
      <c r="B2375" s="394" t="s">
        <v>203</v>
      </c>
      <c r="C2375" s="394"/>
      <c r="D2375" s="396" t="s">
        <v>945</v>
      </c>
      <c r="E2375" s="396"/>
      <c r="F2375" s="396"/>
      <c r="G2375" s="395" t="s">
        <v>946</v>
      </c>
      <c r="H2375" s="395"/>
      <c r="I2375" s="395"/>
      <c r="J2375" s="395"/>
      <c r="K2375" s="395"/>
      <c r="L2375" s="395"/>
      <c r="M2375" s="395"/>
      <c r="N2375" s="395"/>
      <c r="O2375" s="395"/>
    </row>
    <row r="2376" spans="2:15" ht="12.75" customHeight="1">
      <c r="B2376" s="392" t="s">
        <v>204</v>
      </c>
      <c r="C2376" s="392"/>
      <c r="D2376" s="396" t="s">
        <v>205</v>
      </c>
      <c r="E2376" s="396"/>
      <c r="F2376" s="85" t="s">
        <v>206</v>
      </c>
      <c r="G2376" s="46"/>
      <c r="H2376" s="85" t="s">
        <v>207</v>
      </c>
      <c r="I2376" s="46"/>
      <c r="J2376" s="46"/>
      <c r="K2376" s="398" t="s">
        <v>208</v>
      </c>
      <c r="L2376" s="398"/>
      <c r="M2376" s="398"/>
      <c r="N2376" s="398"/>
      <c r="O2376" s="87">
        <v>6542.4000000000005</v>
      </c>
    </row>
    <row r="2377" spans="2:15" ht="12.75" customHeight="1">
      <c r="B2377" s="46"/>
      <c r="C2377" s="46"/>
      <c r="D2377" s="46"/>
      <c r="E2377" s="46"/>
      <c r="F2377" s="46"/>
      <c r="G2377" s="46"/>
      <c r="H2377" s="46"/>
      <c r="I2377" s="46"/>
      <c r="J2377" s="46"/>
      <c r="K2377" s="46"/>
      <c r="L2377" s="46"/>
      <c r="M2377" s="46"/>
      <c r="N2377" s="46"/>
      <c r="O2377" s="46"/>
    </row>
    <row r="2378" spans="2:15" ht="12.75" customHeight="1">
      <c r="B2378" s="396" t="s">
        <v>209</v>
      </c>
      <c r="C2378" s="396"/>
      <c r="D2378" s="396" t="s">
        <v>210</v>
      </c>
      <c r="E2378" s="396"/>
      <c r="F2378" s="396"/>
      <c r="G2378" s="396"/>
      <c r="H2378" s="396"/>
      <c r="I2378" s="396"/>
      <c r="J2378" s="396"/>
      <c r="K2378" s="88" t="s">
        <v>211</v>
      </c>
      <c r="L2378" s="89" t="s">
        <v>212</v>
      </c>
      <c r="M2378" s="89" t="s">
        <v>213</v>
      </c>
      <c r="N2378" s="89" t="s">
        <v>214</v>
      </c>
      <c r="O2378" s="89" t="s">
        <v>215</v>
      </c>
    </row>
    <row r="2379" spans="2:15" ht="12.75" customHeight="1">
      <c r="B2379" s="46"/>
      <c r="C2379" s="46"/>
      <c r="D2379" s="391" t="s">
        <v>231</v>
      </c>
      <c r="E2379" s="391"/>
      <c r="F2379" s="391"/>
      <c r="G2379" s="391"/>
      <c r="H2379" s="391"/>
      <c r="I2379" s="391"/>
      <c r="J2379" s="391"/>
      <c r="K2379" s="46"/>
      <c r="L2379" s="46"/>
      <c r="M2379" s="46"/>
      <c r="N2379" s="46"/>
      <c r="O2379" s="46"/>
    </row>
    <row r="2380" spans="2:15" ht="12.75" customHeight="1">
      <c r="B2380" s="392" t="s">
        <v>947</v>
      </c>
      <c r="C2380" s="392"/>
      <c r="D2380" s="393" t="s">
        <v>946</v>
      </c>
      <c r="E2380" s="393"/>
      <c r="F2380" s="393"/>
      <c r="G2380" s="393"/>
      <c r="H2380" s="393"/>
      <c r="I2380" s="393"/>
      <c r="J2380" s="393"/>
      <c r="K2380" s="90" t="s">
        <v>11</v>
      </c>
      <c r="L2380" s="46"/>
      <c r="M2380" s="91">
        <v>1</v>
      </c>
      <c r="N2380" s="92">
        <v>5990.4000000000005</v>
      </c>
      <c r="O2380" s="92">
        <v>5990.4000000000005</v>
      </c>
    </row>
    <row r="2381" spans="2:15" ht="12.75" customHeight="1">
      <c r="B2381" s="46"/>
      <c r="C2381" s="46"/>
      <c r="D2381" s="46"/>
      <c r="E2381" s="46"/>
      <c r="F2381" s="46"/>
      <c r="G2381" s="46"/>
      <c r="H2381" s="46"/>
      <c r="I2381" s="46"/>
      <c r="J2381" s="46"/>
      <c r="K2381" s="46"/>
      <c r="L2381" s="46"/>
      <c r="M2381" s="46"/>
      <c r="N2381" s="46"/>
      <c r="O2381" s="93">
        <v>5990.4000000000005</v>
      </c>
    </row>
    <row r="2382" spans="2:15" ht="12.75" customHeight="1">
      <c r="B2382" s="46"/>
      <c r="C2382" s="46"/>
      <c r="D2382" s="391" t="s">
        <v>226</v>
      </c>
      <c r="E2382" s="391"/>
      <c r="F2382" s="391"/>
      <c r="G2382" s="391"/>
      <c r="H2382" s="391"/>
      <c r="I2382" s="391"/>
      <c r="J2382" s="391"/>
      <c r="K2382" s="46"/>
      <c r="L2382" s="46"/>
      <c r="M2382" s="46"/>
      <c r="N2382" s="46"/>
      <c r="O2382" s="46"/>
    </row>
    <row r="2383" spans="2:15" ht="12.75" customHeight="1">
      <c r="B2383" s="392" t="s">
        <v>948</v>
      </c>
      <c r="C2383" s="392"/>
      <c r="D2383" s="393" t="s">
        <v>949</v>
      </c>
      <c r="E2383" s="393"/>
      <c r="F2383" s="393"/>
      <c r="G2383" s="393"/>
      <c r="H2383" s="393"/>
      <c r="I2383" s="393"/>
      <c r="J2383" s="393"/>
      <c r="K2383" s="90" t="s">
        <v>11</v>
      </c>
      <c r="L2383" s="46"/>
      <c r="M2383" s="91">
        <v>1</v>
      </c>
      <c r="N2383" s="92">
        <v>552</v>
      </c>
      <c r="O2383" s="92">
        <v>552</v>
      </c>
    </row>
    <row r="2384" spans="2:15" ht="12.75" customHeight="1">
      <c r="B2384" s="46"/>
      <c r="C2384" s="46"/>
      <c r="D2384" s="46"/>
      <c r="E2384" s="46"/>
      <c r="F2384" s="46"/>
      <c r="G2384" s="46"/>
      <c r="H2384" s="46"/>
      <c r="I2384" s="46"/>
      <c r="J2384" s="46"/>
      <c r="K2384" s="46"/>
      <c r="L2384" s="46"/>
      <c r="M2384" s="46"/>
      <c r="N2384" s="46"/>
      <c r="O2384" s="93">
        <v>552</v>
      </c>
    </row>
    <row r="2385" spans="2:15" ht="12.75" customHeight="1">
      <c r="B2385" s="46"/>
      <c r="C2385" s="46"/>
      <c r="D2385" s="46"/>
      <c r="E2385" s="46"/>
      <c r="F2385" s="46"/>
      <c r="G2385" s="46"/>
      <c r="H2385" s="46"/>
      <c r="I2385" s="46"/>
      <c r="J2385" s="46"/>
      <c r="K2385" s="46"/>
      <c r="L2385" s="46"/>
      <c r="M2385" s="46"/>
      <c r="N2385" s="46"/>
      <c r="O2385" s="46"/>
    </row>
    <row r="2386" spans="2:15" ht="12.75" customHeight="1">
      <c r="B2386" s="394" t="s">
        <v>203</v>
      </c>
      <c r="C2386" s="394"/>
      <c r="D2386" s="396" t="s">
        <v>950</v>
      </c>
      <c r="E2386" s="396"/>
      <c r="F2386" s="396"/>
      <c r="G2386" s="395" t="s">
        <v>951</v>
      </c>
      <c r="H2386" s="395"/>
      <c r="I2386" s="395"/>
      <c r="J2386" s="395"/>
      <c r="K2386" s="395"/>
      <c r="L2386" s="395"/>
      <c r="M2386" s="395"/>
      <c r="N2386" s="395"/>
      <c r="O2386" s="395"/>
    </row>
    <row r="2387" spans="2:15" ht="12.75" customHeight="1">
      <c r="B2387" s="392" t="s">
        <v>204</v>
      </c>
      <c r="C2387" s="392"/>
      <c r="D2387" s="396" t="s">
        <v>319</v>
      </c>
      <c r="E2387" s="396"/>
      <c r="F2387" s="85" t="s">
        <v>206</v>
      </c>
      <c r="G2387" s="46"/>
      <c r="H2387" s="85" t="s">
        <v>207</v>
      </c>
      <c r="I2387" s="46"/>
      <c r="J2387" s="46"/>
      <c r="K2387" s="398" t="s">
        <v>320</v>
      </c>
      <c r="L2387" s="398"/>
      <c r="M2387" s="398"/>
      <c r="N2387" s="398"/>
      <c r="O2387" s="87">
        <v>90.94</v>
      </c>
    </row>
    <row r="2388" spans="2:15" ht="12.75" customHeight="1">
      <c r="B2388" s="46"/>
      <c r="C2388" s="46"/>
      <c r="D2388" s="46"/>
      <c r="E2388" s="46"/>
      <c r="F2388" s="46"/>
      <c r="G2388" s="46"/>
      <c r="H2388" s="46"/>
      <c r="I2388" s="46"/>
      <c r="J2388" s="46"/>
      <c r="K2388" s="46"/>
      <c r="L2388" s="46"/>
      <c r="M2388" s="46"/>
      <c r="N2388" s="46"/>
      <c r="O2388" s="46"/>
    </row>
    <row r="2389" spans="2:15" ht="12.75" customHeight="1">
      <c r="B2389" s="396" t="s">
        <v>209</v>
      </c>
      <c r="C2389" s="396"/>
      <c r="D2389" s="396" t="s">
        <v>210</v>
      </c>
      <c r="E2389" s="396"/>
      <c r="F2389" s="396"/>
      <c r="G2389" s="396"/>
      <c r="H2389" s="396"/>
      <c r="I2389" s="396"/>
      <c r="J2389" s="396"/>
      <c r="K2389" s="88" t="s">
        <v>211</v>
      </c>
      <c r="L2389" s="89" t="s">
        <v>212</v>
      </c>
      <c r="M2389" s="89" t="s">
        <v>213</v>
      </c>
      <c r="N2389" s="89" t="s">
        <v>214</v>
      </c>
      <c r="O2389" s="89" t="s">
        <v>215</v>
      </c>
    </row>
    <row r="2390" spans="2:15" ht="12.75" customHeight="1">
      <c r="B2390" s="46"/>
      <c r="C2390" s="46"/>
      <c r="D2390" s="391" t="s">
        <v>226</v>
      </c>
      <c r="E2390" s="391"/>
      <c r="F2390" s="391"/>
      <c r="G2390" s="391"/>
      <c r="H2390" s="391"/>
      <c r="I2390" s="391"/>
      <c r="J2390" s="391"/>
      <c r="K2390" s="46"/>
      <c r="L2390" s="46"/>
      <c r="M2390" s="46"/>
      <c r="N2390" s="46"/>
      <c r="O2390" s="46"/>
    </row>
    <row r="2391" spans="2:15" ht="12.75" customHeight="1">
      <c r="B2391" s="392" t="s">
        <v>952</v>
      </c>
      <c r="C2391" s="392"/>
      <c r="D2391" s="393" t="s">
        <v>951</v>
      </c>
      <c r="E2391" s="393"/>
      <c r="F2391" s="393"/>
      <c r="G2391" s="393"/>
      <c r="H2391" s="393"/>
      <c r="I2391" s="393"/>
      <c r="J2391" s="393"/>
      <c r="K2391" s="90" t="s">
        <v>67</v>
      </c>
      <c r="L2391" s="46"/>
      <c r="M2391" s="91">
        <v>1</v>
      </c>
      <c r="N2391" s="92">
        <v>90.94</v>
      </c>
      <c r="O2391" s="92">
        <v>90.94</v>
      </c>
    </row>
    <row r="2392" spans="2:15" ht="12.75" customHeight="1">
      <c r="B2392" s="46"/>
      <c r="C2392" s="46"/>
      <c r="D2392" s="46"/>
      <c r="E2392" s="46"/>
      <c r="F2392" s="46"/>
      <c r="G2392" s="46"/>
      <c r="H2392" s="46"/>
      <c r="I2392" s="46"/>
      <c r="J2392" s="46"/>
      <c r="K2392" s="46"/>
      <c r="L2392" s="46"/>
      <c r="M2392" s="46"/>
      <c r="N2392" s="46"/>
      <c r="O2392" s="93">
        <v>90.94</v>
      </c>
    </row>
    <row r="2393" spans="2:15" ht="12.75" customHeight="1">
      <c r="B2393" s="46"/>
      <c r="C2393" s="46"/>
      <c r="D2393" s="46"/>
      <c r="E2393" s="46"/>
      <c r="F2393" s="46"/>
      <c r="G2393" s="46"/>
      <c r="H2393" s="46"/>
      <c r="I2393" s="46"/>
      <c r="J2393" s="46"/>
      <c r="K2393" s="46"/>
      <c r="L2393" s="46"/>
      <c r="M2393" s="46"/>
      <c r="N2393" s="46"/>
      <c r="O2393" s="46"/>
    </row>
    <row r="2394" spans="2:15" ht="12.75" customHeight="1">
      <c r="B2394" s="394" t="s">
        <v>203</v>
      </c>
      <c r="C2394" s="394"/>
      <c r="D2394" s="396" t="s">
        <v>953</v>
      </c>
      <c r="E2394" s="396"/>
      <c r="F2394" s="396"/>
      <c r="G2394" s="395" t="s">
        <v>954</v>
      </c>
      <c r="H2394" s="395"/>
      <c r="I2394" s="395"/>
      <c r="J2394" s="395"/>
      <c r="K2394" s="395"/>
      <c r="L2394" s="395"/>
      <c r="M2394" s="395"/>
      <c r="N2394" s="395"/>
      <c r="O2394" s="395"/>
    </row>
    <row r="2395" spans="2:15" ht="12.75" customHeight="1">
      <c r="B2395" s="392" t="s">
        <v>204</v>
      </c>
      <c r="C2395" s="392"/>
      <c r="D2395" s="396" t="s">
        <v>319</v>
      </c>
      <c r="E2395" s="396"/>
      <c r="F2395" s="85" t="s">
        <v>206</v>
      </c>
      <c r="G2395" s="46"/>
      <c r="H2395" s="85" t="s">
        <v>207</v>
      </c>
      <c r="I2395" s="46"/>
      <c r="J2395" s="46"/>
      <c r="K2395" s="398" t="s">
        <v>320</v>
      </c>
      <c r="L2395" s="398"/>
      <c r="M2395" s="398"/>
      <c r="N2395" s="398"/>
      <c r="O2395" s="87">
        <v>56.63</v>
      </c>
    </row>
    <row r="2396" spans="2:15" ht="12.75" customHeight="1">
      <c r="B2396" s="46"/>
      <c r="C2396" s="46"/>
      <c r="D2396" s="46"/>
      <c r="E2396" s="46"/>
      <c r="F2396" s="46"/>
      <c r="G2396" s="46"/>
      <c r="H2396" s="46"/>
      <c r="I2396" s="46"/>
      <c r="J2396" s="46"/>
      <c r="K2396" s="46"/>
      <c r="L2396" s="46"/>
      <c r="M2396" s="46"/>
      <c r="N2396" s="46"/>
      <c r="O2396" s="46"/>
    </row>
    <row r="2397" spans="2:15" ht="12.75" customHeight="1">
      <c r="B2397" s="396" t="s">
        <v>209</v>
      </c>
      <c r="C2397" s="396"/>
      <c r="D2397" s="396" t="s">
        <v>210</v>
      </c>
      <c r="E2397" s="396"/>
      <c r="F2397" s="396"/>
      <c r="G2397" s="396"/>
      <c r="H2397" s="396"/>
      <c r="I2397" s="396"/>
      <c r="J2397" s="396"/>
      <c r="K2397" s="88" t="s">
        <v>211</v>
      </c>
      <c r="L2397" s="89" t="s">
        <v>212</v>
      </c>
      <c r="M2397" s="89" t="s">
        <v>213</v>
      </c>
      <c r="N2397" s="89" t="s">
        <v>214</v>
      </c>
      <c r="O2397" s="89" t="s">
        <v>215</v>
      </c>
    </row>
    <row r="2398" spans="2:15" ht="12.75" customHeight="1">
      <c r="B2398" s="46"/>
      <c r="C2398" s="46"/>
      <c r="D2398" s="391" t="s">
        <v>226</v>
      </c>
      <c r="E2398" s="391"/>
      <c r="F2398" s="391"/>
      <c r="G2398" s="391"/>
      <c r="H2398" s="391"/>
      <c r="I2398" s="391"/>
      <c r="J2398" s="391"/>
      <c r="K2398" s="46"/>
      <c r="L2398" s="46"/>
      <c r="M2398" s="46"/>
      <c r="N2398" s="46"/>
      <c r="O2398" s="46"/>
    </row>
    <row r="2399" spans="2:15" ht="12.75" customHeight="1">
      <c r="B2399" s="392" t="s">
        <v>955</v>
      </c>
      <c r="C2399" s="392"/>
      <c r="D2399" s="393" t="s">
        <v>954</v>
      </c>
      <c r="E2399" s="393"/>
      <c r="F2399" s="393"/>
      <c r="G2399" s="393"/>
      <c r="H2399" s="393"/>
      <c r="I2399" s="393"/>
      <c r="J2399" s="393"/>
      <c r="K2399" s="90" t="s">
        <v>67</v>
      </c>
      <c r="L2399" s="46"/>
      <c r="M2399" s="91">
        <v>1</v>
      </c>
      <c r="N2399" s="92">
        <v>56.63</v>
      </c>
      <c r="O2399" s="92">
        <v>56.63</v>
      </c>
    </row>
    <row r="2400" spans="2:15" ht="12.75" customHeight="1">
      <c r="B2400" s="46"/>
      <c r="C2400" s="46"/>
      <c r="D2400" s="46"/>
      <c r="E2400" s="46"/>
      <c r="F2400" s="46"/>
      <c r="G2400" s="46"/>
      <c r="H2400" s="46"/>
      <c r="I2400" s="46"/>
      <c r="J2400" s="46"/>
      <c r="K2400" s="46"/>
      <c r="L2400" s="46"/>
      <c r="M2400" s="46"/>
      <c r="N2400" s="46"/>
      <c r="O2400" s="93">
        <v>56.63</v>
      </c>
    </row>
    <row r="2401" spans="2:15" ht="12.75" customHeight="1">
      <c r="B2401" s="46"/>
      <c r="C2401" s="46"/>
      <c r="D2401" s="46"/>
      <c r="E2401" s="46"/>
      <c r="F2401" s="46"/>
      <c r="G2401" s="46"/>
      <c r="H2401" s="46"/>
      <c r="I2401" s="46"/>
      <c r="J2401" s="46"/>
      <c r="K2401" s="46"/>
      <c r="L2401" s="46"/>
      <c r="M2401" s="46"/>
      <c r="N2401" s="46"/>
      <c r="O2401" s="46"/>
    </row>
    <row r="2402" spans="2:15" ht="12.75" customHeight="1">
      <c r="B2402" s="394" t="s">
        <v>203</v>
      </c>
      <c r="C2402" s="394"/>
      <c r="D2402" s="396" t="s">
        <v>956</v>
      </c>
      <c r="E2402" s="396"/>
      <c r="F2402" s="396"/>
      <c r="G2402" s="395" t="s">
        <v>957</v>
      </c>
      <c r="H2402" s="395"/>
      <c r="I2402" s="395"/>
      <c r="J2402" s="395"/>
      <c r="K2402" s="395"/>
      <c r="L2402" s="395"/>
      <c r="M2402" s="395"/>
      <c r="N2402" s="395"/>
      <c r="O2402" s="395"/>
    </row>
    <row r="2403" spans="2:15" ht="12.75" customHeight="1">
      <c r="B2403" s="392" t="s">
        <v>204</v>
      </c>
      <c r="C2403" s="392"/>
      <c r="D2403" s="396" t="s">
        <v>386</v>
      </c>
      <c r="E2403" s="396"/>
      <c r="F2403" s="85" t="s">
        <v>206</v>
      </c>
      <c r="G2403" s="46"/>
      <c r="H2403" s="85" t="s">
        <v>207</v>
      </c>
      <c r="I2403" s="46"/>
      <c r="J2403" s="46"/>
      <c r="K2403" s="398" t="s">
        <v>387</v>
      </c>
      <c r="L2403" s="398"/>
      <c r="M2403" s="398"/>
      <c r="N2403" s="398"/>
      <c r="O2403" s="87">
        <v>39.630000000000003</v>
      </c>
    </row>
    <row r="2404" spans="2:15" ht="12.75" customHeight="1">
      <c r="B2404" s="46"/>
      <c r="C2404" s="46"/>
      <c r="D2404" s="46"/>
      <c r="E2404" s="46"/>
      <c r="F2404" s="46"/>
      <c r="G2404" s="46"/>
      <c r="H2404" s="46"/>
      <c r="I2404" s="46"/>
      <c r="J2404" s="46"/>
      <c r="K2404" s="46"/>
      <c r="L2404" s="46"/>
      <c r="M2404" s="46"/>
      <c r="N2404" s="46"/>
      <c r="O2404" s="46"/>
    </row>
    <row r="2405" spans="2:15" ht="12.75" customHeight="1">
      <c r="B2405" s="396" t="s">
        <v>209</v>
      </c>
      <c r="C2405" s="396"/>
      <c r="D2405" s="396" t="s">
        <v>210</v>
      </c>
      <c r="E2405" s="396"/>
      <c r="F2405" s="396"/>
      <c r="G2405" s="396"/>
      <c r="H2405" s="396"/>
      <c r="I2405" s="396"/>
      <c r="J2405" s="396"/>
      <c r="K2405" s="88" t="s">
        <v>211</v>
      </c>
      <c r="L2405" s="89" t="s">
        <v>212</v>
      </c>
      <c r="M2405" s="89" t="s">
        <v>213</v>
      </c>
      <c r="N2405" s="89" t="s">
        <v>214</v>
      </c>
      <c r="O2405" s="89" t="s">
        <v>215</v>
      </c>
    </row>
    <row r="2406" spans="2:15" ht="12.75" customHeight="1">
      <c r="B2406" s="46"/>
      <c r="C2406" s="46"/>
      <c r="D2406" s="391" t="s">
        <v>226</v>
      </c>
      <c r="E2406" s="391"/>
      <c r="F2406" s="391"/>
      <c r="G2406" s="391"/>
      <c r="H2406" s="391"/>
      <c r="I2406" s="391"/>
      <c r="J2406" s="391"/>
      <c r="K2406" s="46"/>
      <c r="L2406" s="46"/>
      <c r="M2406" s="46"/>
      <c r="N2406" s="46"/>
      <c r="O2406" s="46"/>
    </row>
    <row r="2407" spans="2:15" ht="12.75" customHeight="1">
      <c r="B2407" s="392" t="s">
        <v>958</v>
      </c>
      <c r="C2407" s="392"/>
      <c r="D2407" s="393" t="s">
        <v>957</v>
      </c>
      <c r="E2407" s="393"/>
      <c r="F2407" s="393"/>
      <c r="G2407" s="393"/>
      <c r="H2407" s="393"/>
      <c r="I2407" s="393"/>
      <c r="J2407" s="393"/>
      <c r="K2407" s="90" t="s">
        <v>67</v>
      </c>
      <c r="L2407" s="46"/>
      <c r="M2407" s="91">
        <v>1</v>
      </c>
      <c r="N2407" s="92">
        <v>39.630000000000003</v>
      </c>
      <c r="O2407" s="92">
        <v>39.630000000000003</v>
      </c>
    </row>
    <row r="2408" spans="2:15" ht="12.75" customHeight="1">
      <c r="B2408" s="46"/>
      <c r="C2408" s="46"/>
      <c r="D2408" s="46"/>
      <c r="E2408" s="46"/>
      <c r="F2408" s="46"/>
      <c r="G2408" s="46"/>
      <c r="H2408" s="46"/>
      <c r="I2408" s="46"/>
      <c r="J2408" s="46"/>
      <c r="K2408" s="46"/>
      <c r="L2408" s="46"/>
      <c r="M2408" s="46"/>
      <c r="N2408" s="46"/>
      <c r="O2408" s="93">
        <v>39.630000000000003</v>
      </c>
    </row>
    <row r="2409" spans="2:15" ht="12.75" customHeight="1">
      <c r="B2409" s="46"/>
      <c r="C2409" s="46"/>
      <c r="D2409" s="46"/>
      <c r="E2409" s="46"/>
      <c r="F2409" s="46"/>
      <c r="G2409" s="46"/>
      <c r="H2409" s="46"/>
      <c r="I2409" s="46"/>
      <c r="J2409" s="46"/>
      <c r="K2409" s="46"/>
      <c r="L2409" s="46"/>
      <c r="M2409" s="46"/>
      <c r="N2409" s="46"/>
      <c r="O2409" s="46"/>
    </row>
    <row r="2410" spans="2:15" ht="12.75" customHeight="1">
      <c r="B2410" s="394" t="s">
        <v>203</v>
      </c>
      <c r="C2410" s="394"/>
      <c r="D2410" s="396" t="s">
        <v>959</v>
      </c>
      <c r="E2410" s="396"/>
      <c r="F2410" s="396"/>
      <c r="G2410" s="395" t="s">
        <v>960</v>
      </c>
      <c r="H2410" s="395"/>
      <c r="I2410" s="395"/>
      <c r="J2410" s="395"/>
      <c r="K2410" s="395"/>
      <c r="L2410" s="395"/>
      <c r="M2410" s="395"/>
      <c r="N2410" s="395"/>
      <c r="O2410" s="395"/>
    </row>
    <row r="2411" spans="2:15" ht="12.75" customHeight="1">
      <c r="B2411" s="392" t="s">
        <v>204</v>
      </c>
      <c r="C2411" s="392"/>
      <c r="D2411" s="396" t="s">
        <v>319</v>
      </c>
      <c r="E2411" s="396"/>
      <c r="F2411" s="85" t="s">
        <v>206</v>
      </c>
      <c r="G2411" s="46"/>
      <c r="H2411" s="85" t="s">
        <v>207</v>
      </c>
      <c r="I2411" s="46"/>
      <c r="J2411" s="46"/>
      <c r="K2411" s="398" t="s">
        <v>320</v>
      </c>
      <c r="L2411" s="398"/>
      <c r="M2411" s="398"/>
      <c r="N2411" s="398"/>
      <c r="O2411" s="87">
        <v>29.87</v>
      </c>
    </row>
    <row r="2412" spans="2:15" ht="12.75" customHeight="1">
      <c r="B2412" s="46"/>
      <c r="C2412" s="46"/>
      <c r="D2412" s="46"/>
      <c r="E2412" s="46"/>
      <c r="F2412" s="46"/>
      <c r="G2412" s="46"/>
      <c r="H2412" s="46"/>
      <c r="I2412" s="46"/>
      <c r="J2412" s="46"/>
      <c r="K2412" s="46"/>
      <c r="L2412" s="46"/>
      <c r="M2412" s="46"/>
      <c r="N2412" s="46"/>
      <c r="O2412" s="46"/>
    </row>
    <row r="2413" spans="2:15" ht="12.75" customHeight="1">
      <c r="B2413" s="396" t="s">
        <v>209</v>
      </c>
      <c r="C2413" s="396"/>
      <c r="D2413" s="396" t="s">
        <v>210</v>
      </c>
      <c r="E2413" s="396"/>
      <c r="F2413" s="396"/>
      <c r="G2413" s="396"/>
      <c r="H2413" s="396"/>
      <c r="I2413" s="396"/>
      <c r="J2413" s="396"/>
      <c r="K2413" s="88" t="s">
        <v>211</v>
      </c>
      <c r="L2413" s="89" t="s">
        <v>212</v>
      </c>
      <c r="M2413" s="89" t="s">
        <v>213</v>
      </c>
      <c r="N2413" s="89" t="s">
        <v>214</v>
      </c>
      <c r="O2413" s="89" t="s">
        <v>215</v>
      </c>
    </row>
    <row r="2414" spans="2:15" ht="12.75" customHeight="1">
      <c r="B2414" s="46"/>
      <c r="C2414" s="46"/>
      <c r="D2414" s="391" t="s">
        <v>226</v>
      </c>
      <c r="E2414" s="391"/>
      <c r="F2414" s="391"/>
      <c r="G2414" s="391"/>
      <c r="H2414" s="391"/>
      <c r="I2414" s="391"/>
      <c r="J2414" s="391"/>
      <c r="K2414" s="46"/>
      <c r="L2414" s="46"/>
      <c r="M2414" s="46"/>
      <c r="N2414" s="46"/>
      <c r="O2414" s="46"/>
    </row>
    <row r="2415" spans="2:15" ht="12.75" customHeight="1">
      <c r="B2415" s="392" t="s">
        <v>961</v>
      </c>
      <c r="C2415" s="392"/>
      <c r="D2415" s="393" t="s">
        <v>960</v>
      </c>
      <c r="E2415" s="393"/>
      <c r="F2415" s="393"/>
      <c r="G2415" s="393"/>
      <c r="H2415" s="393"/>
      <c r="I2415" s="393"/>
      <c r="J2415" s="393"/>
      <c r="K2415" s="90" t="s">
        <v>67</v>
      </c>
      <c r="L2415" s="46"/>
      <c r="M2415" s="91">
        <v>1</v>
      </c>
      <c r="N2415" s="92">
        <v>29.87</v>
      </c>
      <c r="O2415" s="92">
        <v>29.87</v>
      </c>
    </row>
    <row r="2416" spans="2:15" ht="12.75" customHeight="1">
      <c r="B2416" s="46"/>
      <c r="C2416" s="46"/>
      <c r="D2416" s="46"/>
      <c r="E2416" s="46"/>
      <c r="F2416" s="46"/>
      <c r="G2416" s="46"/>
      <c r="H2416" s="46"/>
      <c r="I2416" s="46"/>
      <c r="J2416" s="46"/>
      <c r="K2416" s="46"/>
      <c r="L2416" s="46"/>
      <c r="M2416" s="46"/>
      <c r="N2416" s="46"/>
      <c r="O2416" s="93">
        <v>29.87</v>
      </c>
    </row>
    <row r="2417" spans="2:15" ht="12.75" customHeight="1">
      <c r="B2417" s="46"/>
      <c r="C2417" s="46"/>
      <c r="D2417" s="46"/>
      <c r="E2417" s="46"/>
      <c r="F2417" s="46"/>
      <c r="G2417" s="46"/>
      <c r="H2417" s="46"/>
      <c r="I2417" s="46"/>
      <c r="J2417" s="46"/>
      <c r="K2417" s="46"/>
      <c r="L2417" s="46"/>
      <c r="M2417" s="46"/>
      <c r="N2417" s="46"/>
      <c r="O2417" s="46"/>
    </row>
    <row r="2418" spans="2:15" ht="12.75" customHeight="1">
      <c r="B2418" s="394" t="s">
        <v>203</v>
      </c>
      <c r="C2418" s="394"/>
      <c r="D2418" s="396" t="s">
        <v>962</v>
      </c>
      <c r="E2418" s="396"/>
      <c r="F2418" s="396"/>
      <c r="G2418" s="395" t="s">
        <v>963</v>
      </c>
      <c r="H2418" s="395"/>
      <c r="I2418" s="395"/>
      <c r="J2418" s="395"/>
      <c r="K2418" s="395"/>
      <c r="L2418" s="395"/>
      <c r="M2418" s="395"/>
      <c r="N2418" s="395"/>
      <c r="O2418" s="395"/>
    </row>
    <row r="2419" spans="2:15" ht="12.75" customHeight="1">
      <c r="B2419" s="392" t="s">
        <v>204</v>
      </c>
      <c r="C2419" s="392"/>
      <c r="D2419" s="396" t="s">
        <v>319</v>
      </c>
      <c r="E2419" s="396"/>
      <c r="F2419" s="85" t="s">
        <v>206</v>
      </c>
      <c r="G2419" s="46"/>
      <c r="H2419" s="85" t="s">
        <v>207</v>
      </c>
      <c r="I2419" s="46"/>
      <c r="J2419" s="46"/>
      <c r="K2419" s="398" t="s">
        <v>320</v>
      </c>
      <c r="L2419" s="398"/>
      <c r="M2419" s="398"/>
      <c r="N2419" s="398"/>
      <c r="O2419" s="87">
        <v>21.56</v>
      </c>
    </row>
    <row r="2420" spans="2:15" ht="12.75" customHeight="1">
      <c r="B2420" s="46"/>
      <c r="C2420" s="46"/>
      <c r="D2420" s="46"/>
      <c r="E2420" s="46"/>
      <c r="F2420" s="46"/>
      <c r="G2420" s="46"/>
      <c r="H2420" s="46"/>
      <c r="I2420" s="46"/>
      <c r="J2420" s="46"/>
      <c r="K2420" s="46"/>
      <c r="L2420" s="46"/>
      <c r="M2420" s="46"/>
      <c r="N2420" s="46"/>
      <c r="O2420" s="46"/>
    </row>
    <row r="2421" spans="2:15" ht="12.75" customHeight="1">
      <c r="B2421" s="396" t="s">
        <v>209</v>
      </c>
      <c r="C2421" s="396"/>
      <c r="D2421" s="396" t="s">
        <v>210</v>
      </c>
      <c r="E2421" s="396"/>
      <c r="F2421" s="396"/>
      <c r="G2421" s="396"/>
      <c r="H2421" s="396"/>
      <c r="I2421" s="396"/>
      <c r="J2421" s="396"/>
      <c r="K2421" s="88" t="s">
        <v>211</v>
      </c>
      <c r="L2421" s="89" t="s">
        <v>212</v>
      </c>
      <c r="M2421" s="89" t="s">
        <v>213</v>
      </c>
      <c r="N2421" s="89" t="s">
        <v>214</v>
      </c>
      <c r="O2421" s="89" t="s">
        <v>215</v>
      </c>
    </row>
    <row r="2422" spans="2:15" ht="12.75" customHeight="1">
      <c r="B2422" s="46"/>
      <c r="C2422" s="46"/>
      <c r="D2422" s="391" t="s">
        <v>226</v>
      </c>
      <c r="E2422" s="391"/>
      <c r="F2422" s="391"/>
      <c r="G2422" s="391"/>
      <c r="H2422" s="391"/>
      <c r="I2422" s="391"/>
      <c r="J2422" s="391"/>
      <c r="K2422" s="46"/>
      <c r="L2422" s="46"/>
      <c r="M2422" s="46"/>
      <c r="N2422" s="46"/>
      <c r="O2422" s="46"/>
    </row>
    <row r="2423" spans="2:15" ht="12.75" customHeight="1">
      <c r="B2423" s="392" t="s">
        <v>964</v>
      </c>
      <c r="C2423" s="392"/>
      <c r="D2423" s="393" t="s">
        <v>963</v>
      </c>
      <c r="E2423" s="393"/>
      <c r="F2423" s="393"/>
      <c r="G2423" s="393"/>
      <c r="H2423" s="393"/>
      <c r="I2423" s="393"/>
      <c r="J2423" s="393"/>
      <c r="K2423" s="90" t="s">
        <v>67</v>
      </c>
      <c r="L2423" s="46"/>
      <c r="M2423" s="91">
        <v>1</v>
      </c>
      <c r="N2423" s="92">
        <v>21.56</v>
      </c>
      <c r="O2423" s="92">
        <v>21.56</v>
      </c>
    </row>
    <row r="2424" spans="2:15" ht="12.75" customHeight="1">
      <c r="B2424" s="46"/>
      <c r="C2424" s="46"/>
      <c r="D2424" s="46"/>
      <c r="E2424" s="46"/>
      <c r="F2424" s="46"/>
      <c r="G2424" s="46"/>
      <c r="H2424" s="46"/>
      <c r="I2424" s="46"/>
      <c r="J2424" s="46"/>
      <c r="K2424" s="46"/>
      <c r="L2424" s="46"/>
      <c r="M2424" s="46"/>
      <c r="N2424" s="46"/>
      <c r="O2424" s="93">
        <v>21.56</v>
      </c>
    </row>
    <row r="2425" spans="2:15" ht="12.75" customHeight="1">
      <c r="B2425" s="46"/>
      <c r="C2425" s="46"/>
      <c r="D2425" s="46"/>
      <c r="E2425" s="46"/>
      <c r="F2425" s="46"/>
      <c r="G2425" s="46"/>
      <c r="H2425" s="46"/>
      <c r="I2425" s="46"/>
      <c r="J2425" s="46"/>
      <c r="K2425" s="46"/>
      <c r="L2425" s="46"/>
      <c r="M2425" s="46"/>
      <c r="N2425" s="46"/>
      <c r="O2425" s="46"/>
    </row>
    <row r="2426" spans="2:15" ht="12.75" customHeight="1">
      <c r="B2426" s="394" t="s">
        <v>203</v>
      </c>
      <c r="C2426" s="394"/>
      <c r="D2426" s="396" t="s">
        <v>965</v>
      </c>
      <c r="E2426" s="396"/>
      <c r="F2426" s="396"/>
      <c r="G2426" s="395" t="s">
        <v>966</v>
      </c>
      <c r="H2426" s="395"/>
      <c r="I2426" s="395"/>
      <c r="J2426" s="395"/>
      <c r="K2426" s="395"/>
      <c r="L2426" s="395"/>
      <c r="M2426" s="395"/>
      <c r="N2426" s="395"/>
      <c r="O2426" s="395"/>
    </row>
    <row r="2427" spans="2:15" ht="12.75" customHeight="1">
      <c r="B2427" s="392" t="s">
        <v>204</v>
      </c>
      <c r="C2427" s="392"/>
      <c r="D2427" s="396" t="s">
        <v>386</v>
      </c>
      <c r="E2427" s="396"/>
      <c r="F2427" s="85" t="s">
        <v>206</v>
      </c>
      <c r="G2427" s="46"/>
      <c r="H2427" s="85" t="s">
        <v>207</v>
      </c>
      <c r="I2427" s="46"/>
      <c r="J2427" s="46"/>
      <c r="K2427" s="398" t="s">
        <v>387</v>
      </c>
      <c r="L2427" s="398"/>
      <c r="M2427" s="398"/>
      <c r="N2427" s="398"/>
      <c r="O2427" s="87">
        <v>51.95</v>
      </c>
    </row>
    <row r="2428" spans="2:15" ht="12.75" customHeight="1">
      <c r="B2428" s="46"/>
      <c r="C2428" s="46"/>
      <c r="D2428" s="46"/>
      <c r="E2428" s="46"/>
      <c r="F2428" s="46"/>
      <c r="G2428" s="46"/>
      <c r="H2428" s="46"/>
      <c r="I2428" s="46"/>
      <c r="J2428" s="46"/>
      <c r="K2428" s="46"/>
      <c r="L2428" s="46"/>
      <c r="M2428" s="46"/>
      <c r="N2428" s="46"/>
      <c r="O2428" s="46"/>
    </row>
    <row r="2429" spans="2:15" ht="12.75" customHeight="1">
      <c r="B2429" s="396" t="s">
        <v>209</v>
      </c>
      <c r="C2429" s="396"/>
      <c r="D2429" s="396" t="s">
        <v>210</v>
      </c>
      <c r="E2429" s="396"/>
      <c r="F2429" s="396"/>
      <c r="G2429" s="396"/>
      <c r="H2429" s="396"/>
      <c r="I2429" s="396"/>
      <c r="J2429" s="396"/>
      <c r="K2429" s="88" t="s">
        <v>211</v>
      </c>
      <c r="L2429" s="89" t="s">
        <v>212</v>
      </c>
      <c r="M2429" s="89" t="s">
        <v>213</v>
      </c>
      <c r="N2429" s="89" t="s">
        <v>214</v>
      </c>
      <c r="O2429" s="89" t="s">
        <v>215</v>
      </c>
    </row>
    <row r="2430" spans="2:15" ht="12.75" customHeight="1">
      <c r="B2430" s="46"/>
      <c r="C2430" s="46"/>
      <c r="D2430" s="391" t="s">
        <v>226</v>
      </c>
      <c r="E2430" s="391"/>
      <c r="F2430" s="391"/>
      <c r="G2430" s="391"/>
      <c r="H2430" s="391"/>
      <c r="I2430" s="391"/>
      <c r="J2430" s="391"/>
      <c r="K2430" s="46"/>
      <c r="L2430" s="46"/>
      <c r="M2430" s="46"/>
      <c r="N2430" s="46"/>
      <c r="O2430" s="46"/>
    </row>
    <row r="2431" spans="2:15" ht="12.75" customHeight="1">
      <c r="B2431" s="392" t="s">
        <v>967</v>
      </c>
      <c r="C2431" s="392"/>
      <c r="D2431" s="393" t="s">
        <v>968</v>
      </c>
      <c r="E2431" s="393"/>
      <c r="F2431" s="393"/>
      <c r="G2431" s="393"/>
      <c r="H2431" s="393"/>
      <c r="I2431" s="393"/>
      <c r="J2431" s="393"/>
      <c r="K2431" s="90" t="s">
        <v>67</v>
      </c>
      <c r="L2431" s="46"/>
      <c r="M2431" s="91">
        <v>1</v>
      </c>
      <c r="N2431" s="92">
        <v>51.95</v>
      </c>
      <c r="O2431" s="92">
        <v>51.95</v>
      </c>
    </row>
    <row r="2432" spans="2:15" ht="12.75" customHeight="1">
      <c r="B2432" s="46"/>
      <c r="C2432" s="46"/>
      <c r="D2432" s="46"/>
      <c r="E2432" s="46"/>
      <c r="F2432" s="46"/>
      <c r="G2432" s="46"/>
      <c r="H2432" s="46"/>
      <c r="I2432" s="46"/>
      <c r="J2432" s="46"/>
      <c r="K2432" s="46"/>
      <c r="L2432" s="46"/>
      <c r="M2432" s="46"/>
      <c r="N2432" s="46"/>
      <c r="O2432" s="93">
        <v>51.95</v>
      </c>
    </row>
    <row r="2433" spans="2:15" ht="12.75" customHeight="1">
      <c r="B2433" s="46"/>
      <c r="C2433" s="46"/>
      <c r="D2433" s="46"/>
      <c r="E2433" s="46"/>
      <c r="F2433" s="46"/>
      <c r="G2433" s="46"/>
      <c r="H2433" s="46"/>
      <c r="I2433" s="46"/>
      <c r="J2433" s="46"/>
      <c r="K2433" s="46"/>
      <c r="L2433" s="46"/>
      <c r="M2433" s="46"/>
      <c r="N2433" s="46"/>
      <c r="O2433" s="46"/>
    </row>
    <row r="2434" spans="2:15" ht="12.75" customHeight="1">
      <c r="B2434" s="394" t="s">
        <v>203</v>
      </c>
      <c r="C2434" s="394"/>
      <c r="D2434" s="396" t="s">
        <v>969</v>
      </c>
      <c r="E2434" s="396"/>
      <c r="F2434" s="396"/>
      <c r="G2434" s="395" t="s">
        <v>970</v>
      </c>
      <c r="H2434" s="395"/>
      <c r="I2434" s="395"/>
      <c r="J2434" s="395"/>
      <c r="K2434" s="395"/>
      <c r="L2434" s="395"/>
      <c r="M2434" s="395"/>
      <c r="N2434" s="395"/>
      <c r="O2434" s="395"/>
    </row>
    <row r="2435" spans="2:15" ht="12.75" customHeight="1">
      <c r="B2435" s="392" t="s">
        <v>204</v>
      </c>
      <c r="C2435" s="392"/>
      <c r="D2435" s="396" t="s">
        <v>229</v>
      </c>
      <c r="E2435" s="396"/>
      <c r="F2435" s="85" t="s">
        <v>206</v>
      </c>
      <c r="G2435" s="46"/>
      <c r="H2435" s="85" t="s">
        <v>207</v>
      </c>
      <c r="I2435" s="46"/>
      <c r="J2435" s="46"/>
      <c r="K2435" s="398" t="s">
        <v>230</v>
      </c>
      <c r="L2435" s="398"/>
      <c r="M2435" s="398"/>
      <c r="N2435" s="398"/>
      <c r="O2435" s="87">
        <v>4200</v>
      </c>
    </row>
    <row r="2436" spans="2:15" ht="12.75" customHeight="1">
      <c r="B2436" s="46"/>
      <c r="C2436" s="46"/>
      <c r="D2436" s="46"/>
      <c r="E2436" s="46"/>
      <c r="F2436" s="46"/>
      <c r="G2436" s="46"/>
      <c r="H2436" s="46"/>
      <c r="I2436" s="46"/>
      <c r="J2436" s="46"/>
      <c r="K2436" s="46"/>
      <c r="L2436" s="46"/>
      <c r="M2436" s="46"/>
      <c r="N2436" s="46"/>
      <c r="O2436" s="46"/>
    </row>
    <row r="2437" spans="2:15" ht="12.75" customHeight="1">
      <c r="B2437" s="396" t="s">
        <v>209</v>
      </c>
      <c r="C2437" s="396"/>
      <c r="D2437" s="396" t="s">
        <v>210</v>
      </c>
      <c r="E2437" s="396"/>
      <c r="F2437" s="396"/>
      <c r="G2437" s="396"/>
      <c r="H2437" s="396"/>
      <c r="I2437" s="396"/>
      <c r="J2437" s="396"/>
      <c r="K2437" s="88" t="s">
        <v>211</v>
      </c>
      <c r="L2437" s="89" t="s">
        <v>212</v>
      </c>
      <c r="M2437" s="89" t="s">
        <v>213</v>
      </c>
      <c r="N2437" s="89" t="s">
        <v>214</v>
      </c>
      <c r="O2437" s="89" t="s">
        <v>215</v>
      </c>
    </row>
    <row r="2438" spans="2:15" ht="12.75" customHeight="1">
      <c r="B2438" s="46"/>
      <c r="C2438" s="46"/>
      <c r="D2438" s="391" t="s">
        <v>226</v>
      </c>
      <c r="E2438" s="391"/>
      <c r="F2438" s="391"/>
      <c r="G2438" s="391"/>
      <c r="H2438" s="391"/>
      <c r="I2438" s="391"/>
      <c r="J2438" s="391"/>
      <c r="K2438" s="46"/>
      <c r="L2438" s="46"/>
      <c r="M2438" s="46"/>
      <c r="N2438" s="46"/>
      <c r="O2438" s="46"/>
    </row>
    <row r="2439" spans="2:15" ht="12.75" customHeight="1">
      <c r="B2439" s="392" t="s">
        <v>971</v>
      </c>
      <c r="C2439" s="392"/>
      <c r="D2439" s="393" t="s">
        <v>972</v>
      </c>
      <c r="E2439" s="393"/>
      <c r="F2439" s="393"/>
      <c r="G2439" s="393"/>
      <c r="H2439" s="393"/>
      <c r="I2439" s="393"/>
      <c r="J2439" s="393"/>
      <c r="K2439" s="90" t="s">
        <v>13</v>
      </c>
      <c r="L2439" s="46"/>
      <c r="M2439" s="91">
        <v>1</v>
      </c>
      <c r="N2439" s="92">
        <v>4200</v>
      </c>
      <c r="O2439" s="92">
        <v>4200</v>
      </c>
    </row>
    <row r="2440" spans="2:15" ht="12.75" customHeight="1">
      <c r="B2440" s="46"/>
      <c r="C2440" s="46"/>
      <c r="D2440" s="46"/>
      <c r="E2440" s="46"/>
      <c r="F2440" s="46"/>
      <c r="G2440" s="46"/>
      <c r="H2440" s="46"/>
      <c r="I2440" s="46"/>
      <c r="J2440" s="46"/>
      <c r="K2440" s="46"/>
      <c r="L2440" s="46"/>
      <c r="M2440" s="46"/>
      <c r="N2440" s="46"/>
      <c r="O2440" s="93">
        <v>4200</v>
      </c>
    </row>
    <row r="2441" spans="2:15" ht="12.75" customHeight="1">
      <c r="B2441" s="46"/>
      <c r="C2441" s="46"/>
      <c r="D2441" s="46"/>
      <c r="E2441" s="46"/>
      <c r="F2441" s="46"/>
      <c r="G2441" s="46"/>
      <c r="H2441" s="46"/>
      <c r="I2441" s="46"/>
      <c r="J2441" s="46"/>
      <c r="K2441" s="46"/>
      <c r="L2441" s="46"/>
      <c r="M2441" s="46"/>
      <c r="N2441" s="46"/>
      <c r="O2441" s="46"/>
    </row>
    <row r="2442" spans="2:15" ht="12.75" customHeight="1">
      <c r="B2442" s="394" t="s">
        <v>203</v>
      </c>
      <c r="C2442" s="394"/>
      <c r="D2442" s="396" t="s">
        <v>973</v>
      </c>
      <c r="E2442" s="396"/>
      <c r="F2442" s="396"/>
      <c r="G2442" s="395" t="s">
        <v>974</v>
      </c>
      <c r="H2442" s="395"/>
      <c r="I2442" s="395"/>
      <c r="J2442" s="395"/>
      <c r="K2442" s="395"/>
      <c r="L2442" s="395"/>
      <c r="M2442" s="395"/>
      <c r="N2442" s="395"/>
      <c r="O2442" s="395"/>
    </row>
    <row r="2443" spans="2:15" ht="12.75" customHeight="1">
      <c r="B2443" s="392" t="s">
        <v>204</v>
      </c>
      <c r="C2443" s="392"/>
      <c r="D2443" s="396" t="s">
        <v>294</v>
      </c>
      <c r="E2443" s="396"/>
      <c r="F2443" s="85" t="s">
        <v>206</v>
      </c>
      <c r="G2443" s="86">
        <v>50</v>
      </c>
      <c r="H2443" s="85" t="s">
        <v>207</v>
      </c>
      <c r="I2443" s="397">
        <v>50</v>
      </c>
      <c r="J2443" s="397"/>
      <c r="K2443" s="398" t="s">
        <v>295</v>
      </c>
      <c r="L2443" s="398"/>
      <c r="M2443" s="398"/>
      <c r="N2443" s="398"/>
      <c r="O2443" s="87">
        <v>39.730000000000004</v>
      </c>
    </row>
    <row r="2444" spans="2:15" ht="12.75" customHeight="1">
      <c r="B2444" s="46"/>
      <c r="C2444" s="46"/>
      <c r="D2444" s="46"/>
      <c r="E2444" s="46"/>
      <c r="F2444" s="46"/>
      <c r="G2444" s="46"/>
      <c r="H2444" s="46"/>
      <c r="I2444" s="46"/>
      <c r="J2444" s="46"/>
      <c r="K2444" s="46"/>
      <c r="L2444" s="46"/>
      <c r="M2444" s="46"/>
      <c r="N2444" s="46"/>
      <c r="O2444" s="46"/>
    </row>
    <row r="2445" spans="2:15" ht="12.75" customHeight="1">
      <c r="B2445" s="396" t="s">
        <v>209</v>
      </c>
      <c r="C2445" s="396"/>
      <c r="D2445" s="396" t="s">
        <v>210</v>
      </c>
      <c r="E2445" s="396"/>
      <c r="F2445" s="396"/>
      <c r="G2445" s="396"/>
      <c r="H2445" s="396"/>
      <c r="I2445" s="396"/>
      <c r="J2445" s="396"/>
      <c r="K2445" s="88" t="s">
        <v>211</v>
      </c>
      <c r="L2445" s="89" t="s">
        <v>212</v>
      </c>
      <c r="M2445" s="89" t="s">
        <v>213</v>
      </c>
      <c r="N2445" s="89" t="s">
        <v>214</v>
      </c>
      <c r="O2445" s="89" t="s">
        <v>215</v>
      </c>
    </row>
    <row r="2446" spans="2:15" ht="12.75" customHeight="1">
      <c r="B2446" s="46"/>
      <c r="C2446" s="46"/>
      <c r="D2446" s="391" t="s">
        <v>216</v>
      </c>
      <c r="E2446" s="391"/>
      <c r="F2446" s="391"/>
      <c r="G2446" s="391"/>
      <c r="H2446" s="391"/>
      <c r="I2446" s="391"/>
      <c r="J2446" s="391"/>
      <c r="K2446" s="46"/>
      <c r="L2446" s="46"/>
      <c r="M2446" s="46"/>
      <c r="N2446" s="46"/>
      <c r="O2446" s="46"/>
    </row>
    <row r="2447" spans="2:15" ht="12.75" customHeight="1">
      <c r="B2447" s="392" t="s">
        <v>280</v>
      </c>
      <c r="C2447" s="392"/>
      <c r="D2447" s="393" t="s">
        <v>281</v>
      </c>
      <c r="E2447" s="393"/>
      <c r="F2447" s="393"/>
      <c r="G2447" s="393"/>
      <c r="H2447" s="393"/>
      <c r="I2447" s="393"/>
      <c r="J2447" s="393"/>
      <c r="K2447" s="90" t="s">
        <v>219</v>
      </c>
      <c r="L2447" s="91">
        <v>0.1</v>
      </c>
      <c r="M2447" s="91">
        <v>1.6E-2</v>
      </c>
      <c r="N2447" s="92">
        <v>36.39</v>
      </c>
      <c r="O2447" s="92">
        <v>0.57999999999999996</v>
      </c>
    </row>
    <row r="2448" spans="2:15" ht="12.75" customHeight="1">
      <c r="B2448" s="392" t="s">
        <v>220</v>
      </c>
      <c r="C2448" s="392"/>
      <c r="D2448" s="393" t="s">
        <v>221</v>
      </c>
      <c r="E2448" s="393"/>
      <c r="F2448" s="393"/>
      <c r="G2448" s="393"/>
      <c r="H2448" s="393"/>
      <c r="I2448" s="393"/>
      <c r="J2448" s="393"/>
      <c r="K2448" s="90" t="s">
        <v>219</v>
      </c>
      <c r="L2448" s="91">
        <v>3</v>
      </c>
      <c r="M2448" s="91">
        <v>0.48</v>
      </c>
      <c r="N2448" s="92">
        <v>20.32</v>
      </c>
      <c r="O2448" s="92">
        <v>9.75</v>
      </c>
    </row>
    <row r="2449" spans="2:15" ht="12.75" customHeight="1">
      <c r="B2449" s="46"/>
      <c r="C2449" s="46"/>
      <c r="D2449" s="46"/>
      <c r="E2449" s="46"/>
      <c r="F2449" s="46"/>
      <c r="G2449" s="46"/>
      <c r="H2449" s="46"/>
      <c r="I2449" s="46"/>
      <c r="J2449" s="46"/>
      <c r="K2449" s="46"/>
      <c r="L2449" s="46"/>
      <c r="M2449" s="46"/>
      <c r="N2449" s="46"/>
      <c r="O2449" s="93">
        <v>10.33</v>
      </c>
    </row>
    <row r="2450" spans="2:15" ht="12.75" customHeight="1">
      <c r="B2450" s="46"/>
      <c r="C2450" s="46"/>
      <c r="D2450" s="391" t="s">
        <v>222</v>
      </c>
      <c r="E2450" s="391"/>
      <c r="F2450" s="391"/>
      <c r="G2450" s="391"/>
      <c r="H2450" s="391"/>
      <c r="I2450" s="391"/>
      <c r="J2450" s="391"/>
      <c r="K2450" s="46"/>
      <c r="L2450" s="46"/>
      <c r="M2450" s="46"/>
      <c r="N2450" s="46"/>
      <c r="O2450" s="46"/>
    </row>
    <row r="2451" spans="2:15" ht="12.75" customHeight="1">
      <c r="B2451" s="392" t="s">
        <v>338</v>
      </c>
      <c r="C2451" s="392"/>
      <c r="D2451" s="393" t="s">
        <v>339</v>
      </c>
      <c r="E2451" s="393"/>
      <c r="F2451" s="393"/>
      <c r="G2451" s="393"/>
      <c r="H2451" s="393"/>
      <c r="I2451" s="393"/>
      <c r="J2451" s="393"/>
      <c r="K2451" s="90" t="s">
        <v>242</v>
      </c>
      <c r="L2451" s="91">
        <v>1</v>
      </c>
      <c r="M2451" s="91">
        <v>0.16</v>
      </c>
      <c r="N2451" s="92">
        <v>182.44</v>
      </c>
      <c r="O2451" s="92">
        <v>29.19</v>
      </c>
    </row>
    <row r="2452" spans="2:15" ht="12.75" customHeight="1">
      <c r="B2452" s="392" t="s">
        <v>223</v>
      </c>
      <c r="C2452" s="392"/>
      <c r="D2452" s="393" t="s">
        <v>224</v>
      </c>
      <c r="E2452" s="393"/>
      <c r="F2452" s="393"/>
      <c r="G2452" s="393"/>
      <c r="H2452" s="393"/>
      <c r="I2452" s="393"/>
      <c r="J2452" s="393"/>
      <c r="K2452" s="90" t="s">
        <v>225</v>
      </c>
      <c r="L2452" s="46"/>
      <c r="M2452" s="91">
        <v>2</v>
      </c>
      <c r="N2452" s="92">
        <v>10.33</v>
      </c>
      <c r="O2452" s="92">
        <v>0.21</v>
      </c>
    </row>
    <row r="2453" spans="2:15" ht="12.75" customHeight="1">
      <c r="B2453" s="46"/>
      <c r="C2453" s="46"/>
      <c r="D2453" s="46"/>
      <c r="E2453" s="46"/>
      <c r="F2453" s="46"/>
      <c r="G2453" s="46"/>
      <c r="H2453" s="46"/>
      <c r="I2453" s="46"/>
      <c r="J2453" s="46"/>
      <c r="K2453" s="46"/>
      <c r="L2453" s="46"/>
      <c r="M2453" s="46"/>
      <c r="N2453" s="46"/>
      <c r="O2453" s="93">
        <v>29.400000000000002</v>
      </c>
    </row>
    <row r="2454" spans="2:15" ht="12.75" customHeight="1">
      <c r="B2454" s="46"/>
      <c r="C2454" s="46"/>
      <c r="D2454" s="46"/>
      <c r="E2454" s="46"/>
      <c r="F2454" s="46"/>
      <c r="G2454" s="46"/>
      <c r="H2454" s="46"/>
      <c r="I2454" s="46"/>
      <c r="J2454" s="46"/>
      <c r="K2454" s="46"/>
      <c r="L2454" s="46"/>
      <c r="M2454" s="46"/>
      <c r="N2454" s="46"/>
      <c r="O2454" s="46"/>
    </row>
    <row r="2455" spans="2:15" ht="12.75" customHeight="1">
      <c r="B2455" s="394" t="s">
        <v>203</v>
      </c>
      <c r="C2455" s="394"/>
      <c r="D2455" s="396" t="s">
        <v>975</v>
      </c>
      <c r="E2455" s="396"/>
      <c r="F2455" s="396"/>
      <c r="G2455" s="395" t="s">
        <v>976</v>
      </c>
      <c r="H2455" s="395"/>
      <c r="I2455" s="395"/>
      <c r="J2455" s="395"/>
      <c r="K2455" s="395"/>
      <c r="L2455" s="395"/>
      <c r="M2455" s="395"/>
      <c r="N2455" s="395"/>
      <c r="O2455" s="395"/>
    </row>
    <row r="2456" spans="2:15" ht="12.75" customHeight="1">
      <c r="B2456" s="392" t="s">
        <v>204</v>
      </c>
      <c r="C2456" s="392"/>
      <c r="D2456" s="396" t="s">
        <v>386</v>
      </c>
      <c r="E2456" s="396"/>
      <c r="F2456" s="85" t="s">
        <v>206</v>
      </c>
      <c r="G2456" s="86">
        <v>4</v>
      </c>
      <c r="H2456" s="85" t="s">
        <v>207</v>
      </c>
      <c r="I2456" s="397">
        <v>4</v>
      </c>
      <c r="J2456" s="397"/>
      <c r="K2456" s="398" t="s">
        <v>387</v>
      </c>
      <c r="L2456" s="398"/>
      <c r="M2456" s="398"/>
      <c r="N2456" s="398"/>
      <c r="O2456" s="87">
        <v>3094.03</v>
      </c>
    </row>
    <row r="2457" spans="2:15" ht="12.75" customHeight="1">
      <c r="B2457" s="46"/>
      <c r="C2457" s="46"/>
      <c r="D2457" s="46"/>
      <c r="E2457" s="46"/>
      <c r="F2457" s="46"/>
      <c r="G2457" s="46"/>
      <c r="H2457" s="46"/>
      <c r="I2457" s="46"/>
      <c r="J2457" s="46"/>
      <c r="K2457" s="46"/>
      <c r="L2457" s="46"/>
      <c r="M2457" s="46"/>
      <c r="N2457" s="46"/>
      <c r="O2457" s="46"/>
    </row>
    <row r="2458" spans="2:15" ht="12.75" customHeight="1">
      <c r="B2458" s="396" t="s">
        <v>209</v>
      </c>
      <c r="C2458" s="396"/>
      <c r="D2458" s="396" t="s">
        <v>210</v>
      </c>
      <c r="E2458" s="396"/>
      <c r="F2458" s="396"/>
      <c r="G2458" s="396"/>
      <c r="H2458" s="396"/>
      <c r="I2458" s="396"/>
      <c r="J2458" s="396"/>
      <c r="K2458" s="88" t="s">
        <v>211</v>
      </c>
      <c r="L2458" s="89" t="s">
        <v>212</v>
      </c>
      <c r="M2458" s="89" t="s">
        <v>213</v>
      </c>
      <c r="N2458" s="89" t="s">
        <v>214</v>
      </c>
      <c r="O2458" s="89" t="s">
        <v>215</v>
      </c>
    </row>
    <row r="2459" spans="2:15" ht="12.75" customHeight="1">
      <c r="B2459" s="46"/>
      <c r="C2459" s="46"/>
      <c r="D2459" s="391" t="s">
        <v>216</v>
      </c>
      <c r="E2459" s="391"/>
      <c r="F2459" s="391"/>
      <c r="G2459" s="391"/>
      <c r="H2459" s="391"/>
      <c r="I2459" s="391"/>
      <c r="J2459" s="391"/>
      <c r="K2459" s="46"/>
      <c r="L2459" s="46"/>
      <c r="M2459" s="46"/>
      <c r="N2459" s="46"/>
      <c r="O2459" s="46"/>
    </row>
    <row r="2460" spans="2:15" ht="12.75" customHeight="1">
      <c r="B2460" s="392" t="s">
        <v>280</v>
      </c>
      <c r="C2460" s="392"/>
      <c r="D2460" s="393" t="s">
        <v>281</v>
      </c>
      <c r="E2460" s="393"/>
      <c r="F2460" s="393"/>
      <c r="G2460" s="393"/>
      <c r="H2460" s="393"/>
      <c r="I2460" s="393"/>
      <c r="J2460" s="393"/>
      <c r="K2460" s="90" t="s">
        <v>219</v>
      </c>
      <c r="L2460" s="91">
        <v>0.5</v>
      </c>
      <c r="M2460" s="91">
        <v>1</v>
      </c>
      <c r="N2460" s="92">
        <v>36.39</v>
      </c>
      <c r="O2460" s="92">
        <v>36.39</v>
      </c>
    </row>
    <row r="2461" spans="2:15" ht="12.75" customHeight="1">
      <c r="B2461" s="392" t="s">
        <v>342</v>
      </c>
      <c r="C2461" s="392"/>
      <c r="D2461" s="393" t="s">
        <v>343</v>
      </c>
      <c r="E2461" s="393"/>
      <c r="F2461" s="393"/>
      <c r="G2461" s="393"/>
      <c r="H2461" s="393"/>
      <c r="I2461" s="393"/>
      <c r="J2461" s="393"/>
      <c r="K2461" s="90" t="s">
        <v>219</v>
      </c>
      <c r="L2461" s="91">
        <v>1</v>
      </c>
      <c r="M2461" s="91">
        <v>2</v>
      </c>
      <c r="N2461" s="92">
        <v>28.52</v>
      </c>
      <c r="O2461" s="92">
        <v>57.04</v>
      </c>
    </row>
    <row r="2462" spans="2:15" ht="12.75" customHeight="1">
      <c r="B2462" s="392" t="s">
        <v>220</v>
      </c>
      <c r="C2462" s="392"/>
      <c r="D2462" s="393" t="s">
        <v>221</v>
      </c>
      <c r="E2462" s="393"/>
      <c r="F2462" s="393"/>
      <c r="G2462" s="393"/>
      <c r="H2462" s="393"/>
      <c r="I2462" s="393"/>
      <c r="J2462" s="393"/>
      <c r="K2462" s="90" t="s">
        <v>219</v>
      </c>
      <c r="L2462" s="91">
        <v>1</v>
      </c>
      <c r="M2462" s="91">
        <v>2</v>
      </c>
      <c r="N2462" s="92">
        <v>20.32</v>
      </c>
      <c r="O2462" s="92">
        <v>40.64</v>
      </c>
    </row>
    <row r="2463" spans="2:15" ht="12.75" customHeight="1">
      <c r="B2463" s="46"/>
      <c r="C2463" s="46"/>
      <c r="D2463" s="46"/>
      <c r="E2463" s="46"/>
      <c r="F2463" s="46"/>
      <c r="G2463" s="46"/>
      <c r="H2463" s="46"/>
      <c r="I2463" s="46"/>
      <c r="J2463" s="46"/>
      <c r="K2463" s="46"/>
      <c r="L2463" s="46"/>
      <c r="M2463" s="46"/>
      <c r="N2463" s="46"/>
      <c r="O2463" s="93">
        <v>134.07</v>
      </c>
    </row>
    <row r="2464" spans="2:15" ht="12.75" customHeight="1">
      <c r="B2464" s="46"/>
      <c r="C2464" s="46"/>
      <c r="D2464" s="391" t="s">
        <v>222</v>
      </c>
      <c r="E2464" s="391"/>
      <c r="F2464" s="391"/>
      <c r="G2464" s="391"/>
      <c r="H2464" s="391"/>
      <c r="I2464" s="391"/>
      <c r="J2464" s="391"/>
      <c r="K2464" s="46"/>
      <c r="L2464" s="46"/>
      <c r="M2464" s="46"/>
      <c r="N2464" s="46"/>
      <c r="O2464" s="46"/>
    </row>
    <row r="2465" spans="2:15" ht="12.75" customHeight="1">
      <c r="B2465" s="392" t="s">
        <v>223</v>
      </c>
      <c r="C2465" s="392"/>
      <c r="D2465" s="393" t="s">
        <v>224</v>
      </c>
      <c r="E2465" s="393"/>
      <c r="F2465" s="393"/>
      <c r="G2465" s="393"/>
      <c r="H2465" s="393"/>
      <c r="I2465" s="393"/>
      <c r="J2465" s="393"/>
      <c r="K2465" s="90" t="s">
        <v>225</v>
      </c>
      <c r="L2465" s="46"/>
      <c r="M2465" s="91">
        <v>5</v>
      </c>
      <c r="N2465" s="92">
        <v>134.07</v>
      </c>
      <c r="O2465" s="92">
        <v>6.7</v>
      </c>
    </row>
    <row r="2466" spans="2:15" ht="12.75" customHeight="1">
      <c r="B2466" s="46"/>
      <c r="C2466" s="46"/>
      <c r="D2466" s="46"/>
      <c r="E2466" s="46"/>
      <c r="F2466" s="46"/>
      <c r="G2466" s="46"/>
      <c r="H2466" s="46"/>
      <c r="I2466" s="46"/>
      <c r="J2466" s="46"/>
      <c r="K2466" s="46"/>
      <c r="L2466" s="46"/>
      <c r="M2466" s="46"/>
      <c r="N2466" s="46"/>
      <c r="O2466" s="93">
        <v>6.7</v>
      </c>
    </row>
    <row r="2467" spans="2:15" ht="12.75" customHeight="1">
      <c r="B2467" s="46"/>
      <c r="C2467" s="46"/>
      <c r="D2467" s="391" t="s">
        <v>226</v>
      </c>
      <c r="E2467" s="391"/>
      <c r="F2467" s="391"/>
      <c r="G2467" s="391"/>
      <c r="H2467" s="391"/>
      <c r="I2467" s="391"/>
      <c r="J2467" s="391"/>
      <c r="K2467" s="46"/>
      <c r="L2467" s="46"/>
      <c r="M2467" s="46"/>
      <c r="N2467" s="46"/>
      <c r="O2467" s="46"/>
    </row>
    <row r="2468" spans="2:15" ht="12.75" customHeight="1">
      <c r="B2468" s="392" t="s">
        <v>977</v>
      </c>
      <c r="C2468" s="392"/>
      <c r="D2468" s="393" t="s">
        <v>976</v>
      </c>
      <c r="E2468" s="393"/>
      <c r="F2468" s="393"/>
      <c r="G2468" s="393"/>
      <c r="H2468" s="393"/>
      <c r="I2468" s="393"/>
      <c r="J2468" s="393"/>
      <c r="K2468" s="90" t="s">
        <v>67</v>
      </c>
      <c r="L2468" s="46"/>
      <c r="M2468" s="91">
        <v>1</v>
      </c>
      <c r="N2468" s="92">
        <v>1880.3600000000001</v>
      </c>
      <c r="O2468" s="92">
        <v>1880.3600000000001</v>
      </c>
    </row>
    <row r="2469" spans="2:15" ht="12.75" customHeight="1">
      <c r="B2469" s="46"/>
      <c r="C2469" s="46"/>
      <c r="D2469" s="46"/>
      <c r="E2469" s="46"/>
      <c r="F2469" s="46"/>
      <c r="G2469" s="46"/>
      <c r="H2469" s="46"/>
      <c r="I2469" s="46"/>
      <c r="J2469" s="46"/>
      <c r="K2469" s="46"/>
      <c r="L2469" s="46"/>
      <c r="M2469" s="46"/>
      <c r="N2469" s="46"/>
      <c r="O2469" s="93">
        <v>1880.3600000000001</v>
      </c>
    </row>
    <row r="2470" spans="2:15" ht="12.75" customHeight="1">
      <c r="B2470" s="46"/>
      <c r="C2470" s="46"/>
      <c r="D2470" s="391" t="s">
        <v>300</v>
      </c>
      <c r="E2470" s="391"/>
      <c r="F2470" s="391"/>
      <c r="G2470" s="391"/>
      <c r="H2470" s="391"/>
      <c r="I2470" s="391"/>
      <c r="J2470" s="391"/>
      <c r="K2470" s="46"/>
      <c r="L2470" s="46"/>
      <c r="M2470" s="46"/>
      <c r="N2470" s="46"/>
      <c r="O2470" s="46"/>
    </row>
    <row r="2471" spans="2:15" ht="12.75" customHeight="1">
      <c r="B2471" s="392" t="s">
        <v>811</v>
      </c>
      <c r="C2471" s="392"/>
      <c r="D2471" s="393" t="s">
        <v>812</v>
      </c>
      <c r="E2471" s="393"/>
      <c r="F2471" s="393"/>
      <c r="G2471" s="393"/>
      <c r="H2471" s="393"/>
      <c r="I2471" s="393"/>
      <c r="J2471" s="393"/>
      <c r="K2471" s="90" t="s">
        <v>39</v>
      </c>
      <c r="L2471" s="46"/>
      <c r="M2471" s="91">
        <v>5.86</v>
      </c>
      <c r="N2471" s="92">
        <v>75.900000000000006</v>
      </c>
      <c r="O2471" s="92">
        <v>444.77</v>
      </c>
    </row>
    <row r="2472" spans="2:15" ht="12.75" customHeight="1">
      <c r="B2472" s="392" t="s">
        <v>837</v>
      </c>
      <c r="C2472" s="392"/>
      <c r="D2472" s="393" t="s">
        <v>838</v>
      </c>
      <c r="E2472" s="393"/>
      <c r="F2472" s="393"/>
      <c r="G2472" s="393"/>
      <c r="H2472" s="393"/>
      <c r="I2472" s="393"/>
      <c r="J2472" s="393"/>
      <c r="K2472" s="90" t="s">
        <v>22</v>
      </c>
      <c r="L2472" s="46"/>
      <c r="M2472" s="91">
        <v>0.56000000000000005</v>
      </c>
      <c r="N2472" s="92">
        <v>92.44</v>
      </c>
      <c r="O2472" s="92">
        <v>51.77</v>
      </c>
    </row>
    <row r="2473" spans="2:15" ht="12.75" customHeight="1">
      <c r="B2473" s="392" t="s">
        <v>839</v>
      </c>
      <c r="C2473" s="392"/>
      <c r="D2473" s="393" t="s">
        <v>840</v>
      </c>
      <c r="E2473" s="393"/>
      <c r="F2473" s="393"/>
      <c r="G2473" s="393"/>
      <c r="H2473" s="393"/>
      <c r="I2473" s="393"/>
      <c r="J2473" s="393"/>
      <c r="K2473" s="90" t="s">
        <v>39</v>
      </c>
      <c r="L2473" s="46"/>
      <c r="M2473" s="91">
        <v>0.70000000000000007</v>
      </c>
      <c r="N2473" s="92">
        <v>8.5400000000000009</v>
      </c>
      <c r="O2473" s="92">
        <v>5.98</v>
      </c>
    </row>
    <row r="2474" spans="2:15" ht="12.75" customHeight="1">
      <c r="B2474" s="392" t="s">
        <v>978</v>
      </c>
      <c r="C2474" s="392"/>
      <c r="D2474" s="393" t="s">
        <v>979</v>
      </c>
      <c r="E2474" s="393"/>
      <c r="F2474" s="393"/>
      <c r="G2474" s="393"/>
      <c r="H2474" s="393"/>
      <c r="I2474" s="393"/>
      <c r="J2474" s="393"/>
      <c r="K2474" s="90" t="s">
        <v>22</v>
      </c>
      <c r="L2474" s="46"/>
      <c r="M2474" s="91">
        <v>0.5</v>
      </c>
      <c r="N2474" s="92">
        <v>738.26</v>
      </c>
      <c r="O2474" s="92">
        <v>369.13</v>
      </c>
    </row>
    <row r="2475" spans="2:15" ht="12.75" customHeight="1">
      <c r="B2475" s="392" t="s">
        <v>795</v>
      </c>
      <c r="C2475" s="392"/>
      <c r="D2475" s="393" t="s">
        <v>796</v>
      </c>
      <c r="E2475" s="393"/>
      <c r="F2475" s="393"/>
      <c r="G2475" s="393"/>
      <c r="H2475" s="393"/>
      <c r="I2475" s="393"/>
      <c r="J2475" s="393"/>
      <c r="K2475" s="90" t="s">
        <v>63</v>
      </c>
      <c r="L2475" s="46"/>
      <c r="M2475" s="91">
        <v>25</v>
      </c>
      <c r="N2475" s="92">
        <v>8.0500000000000007</v>
      </c>
      <c r="O2475" s="92">
        <v>201.25</v>
      </c>
    </row>
    <row r="2476" spans="2:15" ht="12.75" customHeight="1">
      <c r="B2476" s="46"/>
      <c r="C2476" s="46"/>
      <c r="D2476" s="46"/>
      <c r="E2476" s="46"/>
      <c r="F2476" s="46"/>
      <c r="G2476" s="46"/>
      <c r="H2476" s="46"/>
      <c r="I2476" s="46"/>
      <c r="J2476" s="46"/>
      <c r="K2476" s="46"/>
      <c r="L2476" s="46"/>
      <c r="M2476" s="46"/>
      <c r="N2476" s="46"/>
      <c r="O2476" s="93">
        <v>1072.9000000000001</v>
      </c>
    </row>
  </sheetData>
  <mergeCells count="3508">
    <mergeCell ref="B2472:C2472"/>
    <mergeCell ref="D2472:J2472"/>
    <mergeCell ref="B2473:C2473"/>
    <mergeCell ref="D2473:J2473"/>
    <mergeCell ref="B2474:C2474"/>
    <mergeCell ref="D2474:J2474"/>
    <mergeCell ref="B2475:C2475"/>
    <mergeCell ref="D2475:J2475"/>
    <mergeCell ref="B2458:C2458"/>
    <mergeCell ref="D2458:J2458"/>
    <mergeCell ref="D2459:J2459"/>
    <mergeCell ref="B2460:C2460"/>
    <mergeCell ref="D2460:J2460"/>
    <mergeCell ref="B2461:C2461"/>
    <mergeCell ref="D2461:J2461"/>
    <mergeCell ref="B2462:C2462"/>
    <mergeCell ref="D2462:J2462"/>
    <mergeCell ref="D2464:J2464"/>
    <mergeCell ref="B2465:C2465"/>
    <mergeCell ref="D2465:J2465"/>
    <mergeCell ref="D2467:J2467"/>
    <mergeCell ref="B2468:C2468"/>
    <mergeCell ref="D2468:J2468"/>
    <mergeCell ref="D2470:J2470"/>
    <mergeCell ref="B2471:C2471"/>
    <mergeCell ref="D2471:J2471"/>
    <mergeCell ref="B2445:C2445"/>
    <mergeCell ref="D2445:J2445"/>
    <mergeCell ref="D2446:J2446"/>
    <mergeCell ref="B2447:C2447"/>
    <mergeCell ref="D2447:J2447"/>
    <mergeCell ref="B2448:C2448"/>
    <mergeCell ref="D2448:J2448"/>
    <mergeCell ref="D2450:J2450"/>
    <mergeCell ref="B2451:C2451"/>
    <mergeCell ref="D2451:J2451"/>
    <mergeCell ref="B2452:C2452"/>
    <mergeCell ref="D2452:J2452"/>
    <mergeCell ref="B2455:C2455"/>
    <mergeCell ref="D2455:F2455"/>
    <mergeCell ref="G2455:O2455"/>
    <mergeCell ref="B2456:C2456"/>
    <mergeCell ref="D2456:E2456"/>
    <mergeCell ref="I2456:J2456"/>
    <mergeCell ref="K2456:N2456"/>
    <mergeCell ref="B2431:C2431"/>
    <mergeCell ref="D2431:J2431"/>
    <mergeCell ref="B2434:C2434"/>
    <mergeCell ref="D2434:F2434"/>
    <mergeCell ref="G2434:O2434"/>
    <mergeCell ref="B2435:C2435"/>
    <mergeCell ref="D2435:E2435"/>
    <mergeCell ref="K2435:N2435"/>
    <mergeCell ref="B2437:C2437"/>
    <mergeCell ref="D2437:J2437"/>
    <mergeCell ref="D2438:J2438"/>
    <mergeCell ref="B2439:C2439"/>
    <mergeCell ref="D2439:J2439"/>
    <mergeCell ref="B2442:C2442"/>
    <mergeCell ref="D2442:F2442"/>
    <mergeCell ref="G2442:O2442"/>
    <mergeCell ref="B2443:C2443"/>
    <mergeCell ref="D2443:E2443"/>
    <mergeCell ref="I2443:J2443"/>
    <mergeCell ref="K2443:N2443"/>
    <mergeCell ref="B2419:C2419"/>
    <mergeCell ref="D2419:E2419"/>
    <mergeCell ref="K2419:N2419"/>
    <mergeCell ref="B2421:C2421"/>
    <mergeCell ref="D2421:J2421"/>
    <mergeCell ref="D2422:J2422"/>
    <mergeCell ref="B2423:C2423"/>
    <mergeCell ref="D2423:J2423"/>
    <mergeCell ref="B2426:C2426"/>
    <mergeCell ref="D2426:F2426"/>
    <mergeCell ref="G2426:O2426"/>
    <mergeCell ref="B2427:C2427"/>
    <mergeCell ref="D2427:E2427"/>
    <mergeCell ref="K2427:N2427"/>
    <mergeCell ref="B2429:C2429"/>
    <mergeCell ref="D2429:J2429"/>
    <mergeCell ref="D2430:J2430"/>
    <mergeCell ref="B2405:C2405"/>
    <mergeCell ref="D2405:J2405"/>
    <mergeCell ref="D2406:J2406"/>
    <mergeCell ref="B2407:C2407"/>
    <mergeCell ref="D2407:J2407"/>
    <mergeCell ref="B2410:C2410"/>
    <mergeCell ref="D2410:F2410"/>
    <mergeCell ref="G2410:O2410"/>
    <mergeCell ref="B2411:C2411"/>
    <mergeCell ref="D2411:E2411"/>
    <mergeCell ref="K2411:N2411"/>
    <mergeCell ref="B2413:C2413"/>
    <mergeCell ref="D2413:J2413"/>
    <mergeCell ref="D2414:J2414"/>
    <mergeCell ref="B2415:C2415"/>
    <mergeCell ref="D2415:J2415"/>
    <mergeCell ref="B2418:C2418"/>
    <mergeCell ref="D2418:F2418"/>
    <mergeCell ref="G2418:O2418"/>
    <mergeCell ref="B2391:C2391"/>
    <mergeCell ref="D2391:J2391"/>
    <mergeCell ref="B2394:C2394"/>
    <mergeCell ref="D2394:F2394"/>
    <mergeCell ref="G2394:O2394"/>
    <mergeCell ref="B2395:C2395"/>
    <mergeCell ref="D2395:E2395"/>
    <mergeCell ref="K2395:N2395"/>
    <mergeCell ref="B2397:C2397"/>
    <mergeCell ref="D2397:J2397"/>
    <mergeCell ref="D2398:J2398"/>
    <mergeCell ref="B2399:C2399"/>
    <mergeCell ref="D2399:J2399"/>
    <mergeCell ref="B2402:C2402"/>
    <mergeCell ref="D2402:F2402"/>
    <mergeCell ref="G2402:O2402"/>
    <mergeCell ref="B2403:C2403"/>
    <mergeCell ref="D2403:E2403"/>
    <mergeCell ref="K2403:N2403"/>
    <mergeCell ref="B2378:C2378"/>
    <mergeCell ref="D2378:J2378"/>
    <mergeCell ref="D2379:J2379"/>
    <mergeCell ref="B2380:C2380"/>
    <mergeCell ref="D2380:J2380"/>
    <mergeCell ref="D2382:J2382"/>
    <mergeCell ref="B2383:C2383"/>
    <mergeCell ref="D2383:J2383"/>
    <mergeCell ref="B2386:C2386"/>
    <mergeCell ref="D2386:F2386"/>
    <mergeCell ref="G2386:O2386"/>
    <mergeCell ref="B2387:C2387"/>
    <mergeCell ref="D2387:E2387"/>
    <mergeCell ref="K2387:N2387"/>
    <mergeCell ref="B2389:C2389"/>
    <mergeCell ref="D2389:J2389"/>
    <mergeCell ref="D2390:J2390"/>
    <mergeCell ref="B2363:C2363"/>
    <mergeCell ref="D2363:J2363"/>
    <mergeCell ref="D2364:J2364"/>
    <mergeCell ref="B2365:C2365"/>
    <mergeCell ref="D2365:J2365"/>
    <mergeCell ref="B2366:C2366"/>
    <mergeCell ref="D2366:J2366"/>
    <mergeCell ref="D2368:J2368"/>
    <mergeCell ref="B2369:C2369"/>
    <mergeCell ref="D2369:J2369"/>
    <mergeCell ref="D2371:J2371"/>
    <mergeCell ref="B2372:C2372"/>
    <mergeCell ref="D2372:J2372"/>
    <mergeCell ref="B2375:C2375"/>
    <mergeCell ref="D2375:F2375"/>
    <mergeCell ref="G2375:O2375"/>
    <mergeCell ref="B2376:C2376"/>
    <mergeCell ref="D2376:E2376"/>
    <mergeCell ref="K2376:N2376"/>
    <mergeCell ref="B2348:C2348"/>
    <mergeCell ref="D2348:J2348"/>
    <mergeCell ref="D2349:J2349"/>
    <mergeCell ref="B2350:C2350"/>
    <mergeCell ref="D2350:J2350"/>
    <mergeCell ref="B2351:C2351"/>
    <mergeCell ref="D2351:J2351"/>
    <mergeCell ref="D2353:J2353"/>
    <mergeCell ref="B2354:C2354"/>
    <mergeCell ref="D2354:J2354"/>
    <mergeCell ref="D2356:J2356"/>
    <mergeCell ref="B2357:C2357"/>
    <mergeCell ref="D2357:J2357"/>
    <mergeCell ref="B2360:C2360"/>
    <mergeCell ref="D2360:F2360"/>
    <mergeCell ref="G2360:O2360"/>
    <mergeCell ref="B2361:C2361"/>
    <mergeCell ref="D2361:E2361"/>
    <mergeCell ref="I2361:J2361"/>
    <mergeCell ref="K2361:N2361"/>
    <mergeCell ref="B2335:C2335"/>
    <mergeCell ref="D2335:E2335"/>
    <mergeCell ref="K2335:N2335"/>
    <mergeCell ref="B2337:C2337"/>
    <mergeCell ref="D2337:J2337"/>
    <mergeCell ref="D2338:J2338"/>
    <mergeCell ref="B2339:C2339"/>
    <mergeCell ref="D2339:J2339"/>
    <mergeCell ref="D2341:J2341"/>
    <mergeCell ref="B2342:C2342"/>
    <mergeCell ref="D2342:J2342"/>
    <mergeCell ref="B2345:C2345"/>
    <mergeCell ref="D2345:F2345"/>
    <mergeCell ref="G2345:O2345"/>
    <mergeCell ref="B2346:C2346"/>
    <mergeCell ref="D2346:E2346"/>
    <mergeCell ref="I2346:J2346"/>
    <mergeCell ref="K2346:N2346"/>
    <mergeCell ref="B2319:C2319"/>
    <mergeCell ref="D2319:J2319"/>
    <mergeCell ref="D2320:J2320"/>
    <mergeCell ref="B2321:C2321"/>
    <mergeCell ref="D2321:J2322"/>
    <mergeCell ref="D2324:J2324"/>
    <mergeCell ref="B2325:C2325"/>
    <mergeCell ref="D2325:J2325"/>
    <mergeCell ref="D2327:J2327"/>
    <mergeCell ref="B2328:C2328"/>
    <mergeCell ref="D2328:J2328"/>
    <mergeCell ref="D2330:J2330"/>
    <mergeCell ref="B2331:C2331"/>
    <mergeCell ref="D2331:J2331"/>
    <mergeCell ref="B2334:C2334"/>
    <mergeCell ref="D2334:F2334"/>
    <mergeCell ref="G2334:O2334"/>
    <mergeCell ref="B2301:C2301"/>
    <mergeCell ref="D2301:J2304"/>
    <mergeCell ref="D2306:J2306"/>
    <mergeCell ref="B2307:C2307"/>
    <mergeCell ref="D2307:J2307"/>
    <mergeCell ref="D2309:J2309"/>
    <mergeCell ref="B2310:C2310"/>
    <mergeCell ref="D2310:J2310"/>
    <mergeCell ref="D2312:J2312"/>
    <mergeCell ref="B2313:C2313"/>
    <mergeCell ref="D2313:J2313"/>
    <mergeCell ref="B2316:C2316"/>
    <mergeCell ref="D2316:F2316"/>
    <mergeCell ref="G2316:O2316"/>
    <mergeCell ref="B2317:C2317"/>
    <mergeCell ref="D2317:E2317"/>
    <mergeCell ref="K2317:N2317"/>
    <mergeCell ref="B2287:C2287"/>
    <mergeCell ref="D2287:J2287"/>
    <mergeCell ref="D2289:J2289"/>
    <mergeCell ref="B2290:C2290"/>
    <mergeCell ref="D2290:J2290"/>
    <mergeCell ref="D2292:J2292"/>
    <mergeCell ref="B2293:C2293"/>
    <mergeCell ref="D2293:J2293"/>
    <mergeCell ref="B2296:C2296"/>
    <mergeCell ref="D2296:F2296"/>
    <mergeCell ref="G2296:O2296"/>
    <mergeCell ref="B2297:C2297"/>
    <mergeCell ref="D2297:E2297"/>
    <mergeCell ref="K2297:N2297"/>
    <mergeCell ref="B2299:C2299"/>
    <mergeCell ref="D2299:J2299"/>
    <mergeCell ref="D2300:J2300"/>
    <mergeCell ref="B2271:C2271"/>
    <mergeCell ref="D2271:J2271"/>
    <mergeCell ref="D2273:J2273"/>
    <mergeCell ref="B2274:C2274"/>
    <mergeCell ref="D2274:J2274"/>
    <mergeCell ref="B2277:C2277"/>
    <mergeCell ref="D2277:F2277"/>
    <mergeCell ref="G2277:O2277"/>
    <mergeCell ref="B2278:C2278"/>
    <mergeCell ref="D2278:E2278"/>
    <mergeCell ref="K2278:N2278"/>
    <mergeCell ref="B2280:C2280"/>
    <mergeCell ref="D2280:J2280"/>
    <mergeCell ref="D2281:J2281"/>
    <mergeCell ref="B2282:C2282"/>
    <mergeCell ref="D2282:J2284"/>
    <mergeCell ref="D2286:J2286"/>
    <mergeCell ref="B2256:C2256"/>
    <mergeCell ref="D2256:J2256"/>
    <mergeCell ref="B2259:C2259"/>
    <mergeCell ref="D2259:F2259"/>
    <mergeCell ref="G2259:O2259"/>
    <mergeCell ref="B2260:C2260"/>
    <mergeCell ref="D2260:E2260"/>
    <mergeCell ref="K2260:N2260"/>
    <mergeCell ref="B2262:C2262"/>
    <mergeCell ref="D2262:J2262"/>
    <mergeCell ref="D2263:J2263"/>
    <mergeCell ref="B2264:C2264"/>
    <mergeCell ref="D2264:J2265"/>
    <mergeCell ref="D2267:J2267"/>
    <mergeCell ref="B2268:C2268"/>
    <mergeCell ref="D2268:J2268"/>
    <mergeCell ref="D2270:J2270"/>
    <mergeCell ref="D2244:J2244"/>
    <mergeCell ref="B2245:C2245"/>
    <mergeCell ref="D2245:J2245"/>
    <mergeCell ref="B2246:C2246"/>
    <mergeCell ref="D2246:J2246"/>
    <mergeCell ref="B2247:C2247"/>
    <mergeCell ref="D2247:J2247"/>
    <mergeCell ref="D2249:J2249"/>
    <mergeCell ref="B2250:C2250"/>
    <mergeCell ref="D2250:J2250"/>
    <mergeCell ref="B2251:C2251"/>
    <mergeCell ref="D2251:J2251"/>
    <mergeCell ref="B2252:C2252"/>
    <mergeCell ref="D2252:J2252"/>
    <mergeCell ref="B2253:C2253"/>
    <mergeCell ref="D2253:J2253"/>
    <mergeCell ref="D2255:J2255"/>
    <mergeCell ref="D2232:J2232"/>
    <mergeCell ref="B2233:C2233"/>
    <mergeCell ref="D2233:J2233"/>
    <mergeCell ref="B2234:C2234"/>
    <mergeCell ref="D2234:J2234"/>
    <mergeCell ref="D2236:J2236"/>
    <mergeCell ref="B2237:C2237"/>
    <mergeCell ref="D2237:J2237"/>
    <mergeCell ref="B2240:C2240"/>
    <mergeCell ref="D2240:F2240"/>
    <mergeCell ref="G2240:O2240"/>
    <mergeCell ref="B2241:C2241"/>
    <mergeCell ref="D2241:E2241"/>
    <mergeCell ref="I2241:J2241"/>
    <mergeCell ref="K2241:N2241"/>
    <mergeCell ref="B2243:C2243"/>
    <mergeCell ref="D2243:J2243"/>
    <mergeCell ref="B2222:C2222"/>
    <mergeCell ref="D2222:F2222"/>
    <mergeCell ref="G2222:O2222"/>
    <mergeCell ref="B2223:C2223"/>
    <mergeCell ref="D2223:E2223"/>
    <mergeCell ref="I2223:J2223"/>
    <mergeCell ref="K2223:N2223"/>
    <mergeCell ref="B2225:C2225"/>
    <mergeCell ref="D2225:J2225"/>
    <mergeCell ref="D2226:J2226"/>
    <mergeCell ref="B2227:C2227"/>
    <mergeCell ref="D2227:J2227"/>
    <mergeCell ref="B2228:C2228"/>
    <mergeCell ref="D2228:J2228"/>
    <mergeCell ref="B2229:C2229"/>
    <mergeCell ref="D2229:J2229"/>
    <mergeCell ref="B2230:C2230"/>
    <mergeCell ref="D2230:J2230"/>
    <mergeCell ref="B2209:C2209"/>
    <mergeCell ref="D2209:J2209"/>
    <mergeCell ref="B2210:C2210"/>
    <mergeCell ref="D2210:J2210"/>
    <mergeCell ref="B2213:C2213"/>
    <mergeCell ref="D2213:F2213"/>
    <mergeCell ref="G2213:O2213"/>
    <mergeCell ref="B2214:C2214"/>
    <mergeCell ref="D2214:E2214"/>
    <mergeCell ref="I2214:J2214"/>
    <mergeCell ref="K2214:N2214"/>
    <mergeCell ref="B2216:C2216"/>
    <mergeCell ref="D2216:J2216"/>
    <mergeCell ref="D2217:J2217"/>
    <mergeCell ref="B2218:C2218"/>
    <mergeCell ref="D2218:J2218"/>
    <mergeCell ref="B2219:C2219"/>
    <mergeCell ref="D2219:J2219"/>
    <mergeCell ref="D2198:J2198"/>
    <mergeCell ref="B2199:C2199"/>
    <mergeCell ref="D2199:J2199"/>
    <mergeCell ref="B2200:C2200"/>
    <mergeCell ref="D2200:J2200"/>
    <mergeCell ref="B2203:C2203"/>
    <mergeCell ref="D2203:F2203"/>
    <mergeCell ref="G2203:O2203"/>
    <mergeCell ref="B2204:C2204"/>
    <mergeCell ref="D2204:E2204"/>
    <mergeCell ref="I2204:J2204"/>
    <mergeCell ref="K2204:N2204"/>
    <mergeCell ref="B2206:C2206"/>
    <mergeCell ref="D2206:J2206"/>
    <mergeCell ref="D2207:J2207"/>
    <mergeCell ref="B2208:C2208"/>
    <mergeCell ref="D2208:J2208"/>
    <mergeCell ref="B2186:C2186"/>
    <mergeCell ref="D2186:J2186"/>
    <mergeCell ref="D2187:J2187"/>
    <mergeCell ref="B2188:C2188"/>
    <mergeCell ref="D2188:J2188"/>
    <mergeCell ref="B2189:C2189"/>
    <mergeCell ref="D2189:J2189"/>
    <mergeCell ref="B2190:C2190"/>
    <mergeCell ref="D2190:J2190"/>
    <mergeCell ref="D2192:J2192"/>
    <mergeCell ref="B2193:C2193"/>
    <mergeCell ref="D2193:J2193"/>
    <mergeCell ref="B2194:C2194"/>
    <mergeCell ref="D2194:J2194"/>
    <mergeCell ref="B2195:C2195"/>
    <mergeCell ref="D2195:J2195"/>
    <mergeCell ref="B2196:C2196"/>
    <mergeCell ref="D2196:J2196"/>
    <mergeCell ref="B2173:C2173"/>
    <mergeCell ref="D2173:J2173"/>
    <mergeCell ref="D2174:J2174"/>
    <mergeCell ref="B2175:C2175"/>
    <mergeCell ref="D2175:J2175"/>
    <mergeCell ref="B2176:C2176"/>
    <mergeCell ref="D2176:J2176"/>
    <mergeCell ref="D2178:J2178"/>
    <mergeCell ref="B2179:C2179"/>
    <mergeCell ref="D2179:J2179"/>
    <mergeCell ref="B2180:C2180"/>
    <mergeCell ref="D2180:J2180"/>
    <mergeCell ref="B2183:C2183"/>
    <mergeCell ref="D2183:F2183"/>
    <mergeCell ref="G2183:O2183"/>
    <mergeCell ref="B2184:C2184"/>
    <mergeCell ref="D2184:E2184"/>
    <mergeCell ref="I2184:J2184"/>
    <mergeCell ref="K2184:N2184"/>
    <mergeCell ref="B2162:C2162"/>
    <mergeCell ref="D2162:E2162"/>
    <mergeCell ref="I2162:J2162"/>
    <mergeCell ref="K2162:N2162"/>
    <mergeCell ref="B2164:C2164"/>
    <mergeCell ref="D2164:J2164"/>
    <mergeCell ref="D2165:J2165"/>
    <mergeCell ref="B2166:C2166"/>
    <mergeCell ref="D2166:J2166"/>
    <mergeCell ref="B2167:C2167"/>
    <mergeCell ref="D2167:J2167"/>
    <mergeCell ref="B2170:C2170"/>
    <mergeCell ref="D2170:F2170"/>
    <mergeCell ref="G2170:O2170"/>
    <mergeCell ref="B2171:C2171"/>
    <mergeCell ref="D2171:E2171"/>
    <mergeCell ref="I2171:J2171"/>
    <mergeCell ref="K2171:N2171"/>
    <mergeCell ref="B2149:C2149"/>
    <mergeCell ref="D2149:E2149"/>
    <mergeCell ref="K2149:N2149"/>
    <mergeCell ref="B2151:C2151"/>
    <mergeCell ref="D2151:J2151"/>
    <mergeCell ref="D2152:J2152"/>
    <mergeCell ref="B2153:C2153"/>
    <mergeCell ref="D2153:J2153"/>
    <mergeCell ref="D2155:J2155"/>
    <mergeCell ref="B2156:C2156"/>
    <mergeCell ref="D2156:J2156"/>
    <mergeCell ref="B2157:C2157"/>
    <mergeCell ref="D2157:J2157"/>
    <mergeCell ref="B2158:C2158"/>
    <mergeCell ref="D2158:J2158"/>
    <mergeCell ref="B2161:C2161"/>
    <mergeCell ref="D2161:F2161"/>
    <mergeCell ref="G2161:O2161"/>
    <mergeCell ref="B2135:C2135"/>
    <mergeCell ref="D2135:E2135"/>
    <mergeCell ref="I2135:J2135"/>
    <mergeCell ref="K2135:N2135"/>
    <mergeCell ref="B2137:C2137"/>
    <mergeCell ref="D2137:J2137"/>
    <mergeCell ref="D2138:J2138"/>
    <mergeCell ref="B2139:C2139"/>
    <mergeCell ref="D2139:J2139"/>
    <mergeCell ref="B2140:C2140"/>
    <mergeCell ref="D2140:J2140"/>
    <mergeCell ref="D2142:J2142"/>
    <mergeCell ref="B2143:C2143"/>
    <mergeCell ref="D2143:J2143"/>
    <mergeCell ref="B2144:C2144"/>
    <mergeCell ref="D2144:J2144"/>
    <mergeCell ref="B2147:C2147"/>
    <mergeCell ref="D2147:F2147"/>
    <mergeCell ref="G2147:O2148"/>
    <mergeCell ref="B2123:C2123"/>
    <mergeCell ref="D2123:J2123"/>
    <mergeCell ref="D2124:J2124"/>
    <mergeCell ref="B2125:C2125"/>
    <mergeCell ref="D2125:J2125"/>
    <mergeCell ref="B2126:C2126"/>
    <mergeCell ref="D2126:J2126"/>
    <mergeCell ref="B2127:C2127"/>
    <mergeCell ref="D2127:J2127"/>
    <mergeCell ref="D2129:J2129"/>
    <mergeCell ref="B2130:C2130"/>
    <mergeCell ref="D2130:J2130"/>
    <mergeCell ref="B2131:C2131"/>
    <mergeCell ref="D2131:J2131"/>
    <mergeCell ref="B2134:C2134"/>
    <mergeCell ref="D2134:F2134"/>
    <mergeCell ref="G2134:O2134"/>
    <mergeCell ref="B2111:C2111"/>
    <mergeCell ref="D2111:J2111"/>
    <mergeCell ref="B2112:C2112"/>
    <mergeCell ref="D2112:J2112"/>
    <mergeCell ref="D2114:J2114"/>
    <mergeCell ref="B2115:C2115"/>
    <mergeCell ref="D2115:J2115"/>
    <mergeCell ref="B2116:C2116"/>
    <mergeCell ref="D2116:J2116"/>
    <mergeCell ref="B2117:C2117"/>
    <mergeCell ref="D2117:J2117"/>
    <mergeCell ref="B2120:C2120"/>
    <mergeCell ref="D2120:F2120"/>
    <mergeCell ref="G2120:O2120"/>
    <mergeCell ref="B2121:C2121"/>
    <mergeCell ref="D2121:E2121"/>
    <mergeCell ref="I2121:J2121"/>
    <mergeCell ref="K2121:N2121"/>
    <mergeCell ref="D2100:J2100"/>
    <mergeCell ref="B2101:C2101"/>
    <mergeCell ref="D2101:J2101"/>
    <mergeCell ref="B2102:C2102"/>
    <mergeCell ref="D2102:J2102"/>
    <mergeCell ref="B2105:C2105"/>
    <mergeCell ref="D2105:F2105"/>
    <mergeCell ref="G2105:O2105"/>
    <mergeCell ref="B2106:C2106"/>
    <mergeCell ref="D2106:E2106"/>
    <mergeCell ref="I2106:J2106"/>
    <mergeCell ref="K2106:N2106"/>
    <mergeCell ref="B2108:C2108"/>
    <mergeCell ref="D2108:J2108"/>
    <mergeCell ref="D2109:J2109"/>
    <mergeCell ref="B2110:C2110"/>
    <mergeCell ref="D2110:J2110"/>
    <mergeCell ref="B2088:C2088"/>
    <mergeCell ref="D2088:J2088"/>
    <mergeCell ref="B2091:C2091"/>
    <mergeCell ref="D2091:F2091"/>
    <mergeCell ref="G2091:O2091"/>
    <mergeCell ref="B2092:C2092"/>
    <mergeCell ref="D2092:E2092"/>
    <mergeCell ref="I2092:J2092"/>
    <mergeCell ref="K2092:N2092"/>
    <mergeCell ref="B2094:C2094"/>
    <mergeCell ref="D2094:J2094"/>
    <mergeCell ref="D2095:J2095"/>
    <mergeCell ref="B2096:C2096"/>
    <mergeCell ref="D2096:J2096"/>
    <mergeCell ref="B2097:C2097"/>
    <mergeCell ref="D2097:J2097"/>
    <mergeCell ref="B2098:C2098"/>
    <mergeCell ref="D2098:J2098"/>
    <mergeCell ref="B2077:C2077"/>
    <mergeCell ref="D2077:E2077"/>
    <mergeCell ref="I2077:J2077"/>
    <mergeCell ref="K2077:N2077"/>
    <mergeCell ref="B2079:C2079"/>
    <mergeCell ref="D2079:J2079"/>
    <mergeCell ref="D2080:J2080"/>
    <mergeCell ref="B2081:C2081"/>
    <mergeCell ref="D2081:J2081"/>
    <mergeCell ref="B2082:C2082"/>
    <mergeCell ref="D2082:J2082"/>
    <mergeCell ref="B2083:C2083"/>
    <mergeCell ref="D2083:J2083"/>
    <mergeCell ref="D2085:J2085"/>
    <mergeCell ref="B2086:C2086"/>
    <mergeCell ref="D2086:J2086"/>
    <mergeCell ref="B2087:C2087"/>
    <mergeCell ref="D2087:J2087"/>
    <mergeCell ref="B2063:C2063"/>
    <mergeCell ref="D2063:J2063"/>
    <mergeCell ref="D2064:J2064"/>
    <mergeCell ref="B2065:C2065"/>
    <mergeCell ref="D2065:J2065"/>
    <mergeCell ref="B2066:C2066"/>
    <mergeCell ref="D2066:J2066"/>
    <mergeCell ref="B2067:C2067"/>
    <mergeCell ref="D2067:J2067"/>
    <mergeCell ref="D2069:J2069"/>
    <mergeCell ref="B2070:C2070"/>
    <mergeCell ref="D2070:J2070"/>
    <mergeCell ref="D2072:J2072"/>
    <mergeCell ref="B2073:C2073"/>
    <mergeCell ref="D2073:J2073"/>
    <mergeCell ref="B2076:C2076"/>
    <mergeCell ref="D2076:F2076"/>
    <mergeCell ref="G2076:O2076"/>
    <mergeCell ref="D2049:J2049"/>
    <mergeCell ref="B2050:C2050"/>
    <mergeCell ref="D2050:J2050"/>
    <mergeCell ref="D2052:J2052"/>
    <mergeCell ref="B2053:C2053"/>
    <mergeCell ref="D2053:J2053"/>
    <mergeCell ref="B2054:C2054"/>
    <mergeCell ref="D2054:J2054"/>
    <mergeCell ref="D2056:J2056"/>
    <mergeCell ref="B2057:C2057"/>
    <mergeCell ref="D2057:J2057"/>
    <mergeCell ref="B2060:C2060"/>
    <mergeCell ref="D2060:F2060"/>
    <mergeCell ref="G2060:O2060"/>
    <mergeCell ref="B2061:C2061"/>
    <mergeCell ref="D2061:E2061"/>
    <mergeCell ref="I2061:J2061"/>
    <mergeCell ref="K2061:N2061"/>
    <mergeCell ref="B2037:C2037"/>
    <mergeCell ref="D2037:J2037"/>
    <mergeCell ref="B2040:C2040"/>
    <mergeCell ref="D2040:F2040"/>
    <mergeCell ref="G2040:O2040"/>
    <mergeCell ref="B2041:C2041"/>
    <mergeCell ref="D2041:E2041"/>
    <mergeCell ref="I2041:J2041"/>
    <mergeCell ref="K2041:N2041"/>
    <mergeCell ref="B2043:C2043"/>
    <mergeCell ref="D2043:J2043"/>
    <mergeCell ref="D2044:J2044"/>
    <mergeCell ref="B2045:C2045"/>
    <mergeCell ref="D2045:J2045"/>
    <mergeCell ref="B2046:C2046"/>
    <mergeCell ref="D2046:J2046"/>
    <mergeCell ref="B2047:C2047"/>
    <mergeCell ref="D2047:J2047"/>
    <mergeCell ref="B2023:C2023"/>
    <mergeCell ref="D2023:J2023"/>
    <mergeCell ref="D2024:J2024"/>
    <mergeCell ref="B2025:C2025"/>
    <mergeCell ref="D2025:J2025"/>
    <mergeCell ref="B2026:C2026"/>
    <mergeCell ref="D2026:J2026"/>
    <mergeCell ref="B2027:C2027"/>
    <mergeCell ref="D2027:J2027"/>
    <mergeCell ref="D2029:J2029"/>
    <mergeCell ref="B2030:C2030"/>
    <mergeCell ref="D2030:J2030"/>
    <mergeCell ref="D2032:J2032"/>
    <mergeCell ref="B2033:C2033"/>
    <mergeCell ref="D2033:J2033"/>
    <mergeCell ref="D2035:J2035"/>
    <mergeCell ref="B2036:C2036"/>
    <mergeCell ref="D2036:J2036"/>
    <mergeCell ref="D2009:J2009"/>
    <mergeCell ref="B2010:C2010"/>
    <mergeCell ref="D2010:J2010"/>
    <mergeCell ref="D2012:J2012"/>
    <mergeCell ref="B2013:C2013"/>
    <mergeCell ref="D2013:J2013"/>
    <mergeCell ref="D2015:J2015"/>
    <mergeCell ref="B2016:C2016"/>
    <mergeCell ref="D2016:J2016"/>
    <mergeCell ref="B2017:C2017"/>
    <mergeCell ref="D2017:J2017"/>
    <mergeCell ref="B2020:C2020"/>
    <mergeCell ref="D2020:F2020"/>
    <mergeCell ref="G2020:O2020"/>
    <mergeCell ref="B2021:C2021"/>
    <mergeCell ref="D2021:E2021"/>
    <mergeCell ref="I2021:J2021"/>
    <mergeCell ref="K2021:N2021"/>
    <mergeCell ref="B1997:C1997"/>
    <mergeCell ref="D1997:J1997"/>
    <mergeCell ref="B2000:C2000"/>
    <mergeCell ref="D2000:F2000"/>
    <mergeCell ref="G2000:O2000"/>
    <mergeCell ref="B2001:C2001"/>
    <mergeCell ref="D2001:E2001"/>
    <mergeCell ref="I2001:J2001"/>
    <mergeCell ref="K2001:N2001"/>
    <mergeCell ref="B2003:C2003"/>
    <mergeCell ref="D2003:J2003"/>
    <mergeCell ref="D2004:J2004"/>
    <mergeCell ref="B2005:C2005"/>
    <mergeCell ref="D2005:J2005"/>
    <mergeCell ref="B2006:C2006"/>
    <mergeCell ref="D2006:J2006"/>
    <mergeCell ref="B2007:C2007"/>
    <mergeCell ref="D2007:J2007"/>
    <mergeCell ref="B1984:C1984"/>
    <mergeCell ref="D1984:J1984"/>
    <mergeCell ref="B1985:C1985"/>
    <mergeCell ref="D1985:J1985"/>
    <mergeCell ref="B1986:C1986"/>
    <mergeCell ref="D1986:J1986"/>
    <mergeCell ref="D1988:J1988"/>
    <mergeCell ref="B1989:C1989"/>
    <mergeCell ref="D1989:J1989"/>
    <mergeCell ref="D1991:J1991"/>
    <mergeCell ref="B1992:C1992"/>
    <mergeCell ref="D1992:J1992"/>
    <mergeCell ref="D1994:J1994"/>
    <mergeCell ref="B1995:C1995"/>
    <mergeCell ref="D1995:J1995"/>
    <mergeCell ref="B1996:C1996"/>
    <mergeCell ref="D1996:J1996"/>
    <mergeCell ref="B1971:C1971"/>
    <mergeCell ref="D1971:J1972"/>
    <mergeCell ref="D1974:J1974"/>
    <mergeCell ref="B1975:C1975"/>
    <mergeCell ref="D1975:J1975"/>
    <mergeCell ref="B1976:C1976"/>
    <mergeCell ref="D1976:J1976"/>
    <mergeCell ref="B1979:C1979"/>
    <mergeCell ref="D1979:F1979"/>
    <mergeCell ref="G1979:O1979"/>
    <mergeCell ref="B1980:C1980"/>
    <mergeCell ref="D1980:E1980"/>
    <mergeCell ref="I1980:J1980"/>
    <mergeCell ref="K1980:N1980"/>
    <mergeCell ref="B1982:C1982"/>
    <mergeCell ref="D1982:J1982"/>
    <mergeCell ref="D1983:J1983"/>
    <mergeCell ref="B1959:C1959"/>
    <mergeCell ref="D1959:E1959"/>
    <mergeCell ref="I1959:J1959"/>
    <mergeCell ref="K1959:N1959"/>
    <mergeCell ref="B1961:C1961"/>
    <mergeCell ref="D1961:J1961"/>
    <mergeCell ref="D1962:J1962"/>
    <mergeCell ref="B1963:C1963"/>
    <mergeCell ref="D1963:J1963"/>
    <mergeCell ref="B1964:C1964"/>
    <mergeCell ref="D1964:J1964"/>
    <mergeCell ref="B1965:C1965"/>
    <mergeCell ref="D1965:J1965"/>
    <mergeCell ref="D1967:J1967"/>
    <mergeCell ref="B1968:C1968"/>
    <mergeCell ref="D1968:J1968"/>
    <mergeCell ref="D1970:J1970"/>
    <mergeCell ref="B1945:C1945"/>
    <mergeCell ref="D1945:J1945"/>
    <mergeCell ref="D1947:J1947"/>
    <mergeCell ref="B1948:C1948"/>
    <mergeCell ref="D1948:J1948"/>
    <mergeCell ref="D1950:J1950"/>
    <mergeCell ref="B1951:C1951"/>
    <mergeCell ref="D1951:J1952"/>
    <mergeCell ref="B1953:C1953"/>
    <mergeCell ref="D1953:J1953"/>
    <mergeCell ref="B1954:C1954"/>
    <mergeCell ref="D1954:J1954"/>
    <mergeCell ref="B1955:C1955"/>
    <mergeCell ref="D1955:J1955"/>
    <mergeCell ref="B1958:C1958"/>
    <mergeCell ref="D1958:F1958"/>
    <mergeCell ref="G1958:O1958"/>
    <mergeCell ref="B1935:C1935"/>
    <mergeCell ref="D1935:F1935"/>
    <mergeCell ref="G1935:O1935"/>
    <mergeCell ref="B1936:C1936"/>
    <mergeCell ref="D1936:E1936"/>
    <mergeCell ref="I1936:J1936"/>
    <mergeCell ref="K1936:N1936"/>
    <mergeCell ref="B1938:C1938"/>
    <mergeCell ref="D1938:J1938"/>
    <mergeCell ref="D1939:J1939"/>
    <mergeCell ref="B1940:C1940"/>
    <mergeCell ref="D1940:J1940"/>
    <mergeCell ref="B1941:C1941"/>
    <mergeCell ref="D1941:J1941"/>
    <mergeCell ref="B1942:C1942"/>
    <mergeCell ref="D1942:J1942"/>
    <mergeCell ref="D1944:J1944"/>
    <mergeCell ref="B1920:C1920"/>
    <mergeCell ref="D1920:J1920"/>
    <mergeCell ref="B1921:C1921"/>
    <mergeCell ref="D1921:J1921"/>
    <mergeCell ref="D1923:J1923"/>
    <mergeCell ref="B1924:C1924"/>
    <mergeCell ref="D1924:J1924"/>
    <mergeCell ref="D1926:J1926"/>
    <mergeCell ref="B1927:C1927"/>
    <mergeCell ref="D1927:J1927"/>
    <mergeCell ref="D1929:J1929"/>
    <mergeCell ref="B1930:C1930"/>
    <mergeCell ref="D1930:J1930"/>
    <mergeCell ref="B1931:C1931"/>
    <mergeCell ref="D1931:J1931"/>
    <mergeCell ref="B1932:C1932"/>
    <mergeCell ref="D1932:J1932"/>
    <mergeCell ref="B1909:C1909"/>
    <mergeCell ref="D1909:J1909"/>
    <mergeCell ref="B1910:C1910"/>
    <mergeCell ref="D1910:J1910"/>
    <mergeCell ref="B1911:C1911"/>
    <mergeCell ref="D1911:J1911"/>
    <mergeCell ref="B1914:C1914"/>
    <mergeCell ref="D1914:F1914"/>
    <mergeCell ref="G1914:O1914"/>
    <mergeCell ref="B1915:C1915"/>
    <mergeCell ref="D1915:E1915"/>
    <mergeCell ref="I1915:J1915"/>
    <mergeCell ref="K1915:N1915"/>
    <mergeCell ref="B1917:C1917"/>
    <mergeCell ref="D1917:J1917"/>
    <mergeCell ref="D1918:J1918"/>
    <mergeCell ref="B1919:C1919"/>
    <mergeCell ref="D1919:J1919"/>
    <mergeCell ref="B1894:C1894"/>
    <mergeCell ref="D1894:J1894"/>
    <mergeCell ref="D1895:J1895"/>
    <mergeCell ref="B1896:C1896"/>
    <mergeCell ref="D1896:J1896"/>
    <mergeCell ref="B1897:C1897"/>
    <mergeCell ref="D1897:J1897"/>
    <mergeCell ref="B1898:C1898"/>
    <mergeCell ref="D1898:J1898"/>
    <mergeCell ref="D1900:J1900"/>
    <mergeCell ref="B1901:C1901"/>
    <mergeCell ref="D1901:J1901"/>
    <mergeCell ref="D1903:J1903"/>
    <mergeCell ref="B1904:C1904"/>
    <mergeCell ref="D1904:J1904"/>
    <mergeCell ref="D1906:J1906"/>
    <mergeCell ref="B1907:C1907"/>
    <mergeCell ref="D1907:J1908"/>
    <mergeCell ref="B1881:C1881"/>
    <mergeCell ref="D1881:J1881"/>
    <mergeCell ref="D1883:J1883"/>
    <mergeCell ref="B1884:C1884"/>
    <mergeCell ref="D1884:J1885"/>
    <mergeCell ref="B1886:C1886"/>
    <mergeCell ref="D1886:J1886"/>
    <mergeCell ref="B1887:C1887"/>
    <mergeCell ref="D1887:J1887"/>
    <mergeCell ref="B1888:C1888"/>
    <mergeCell ref="D1888:J1888"/>
    <mergeCell ref="B1891:C1891"/>
    <mergeCell ref="D1891:F1891"/>
    <mergeCell ref="G1891:O1891"/>
    <mergeCell ref="B1892:C1892"/>
    <mergeCell ref="D1892:E1892"/>
    <mergeCell ref="I1892:J1892"/>
    <mergeCell ref="K1892:N1892"/>
    <mergeCell ref="B1869:C1869"/>
    <mergeCell ref="D1869:E1869"/>
    <mergeCell ref="I1869:J1869"/>
    <mergeCell ref="K1869:N1869"/>
    <mergeCell ref="B1871:C1871"/>
    <mergeCell ref="D1871:J1871"/>
    <mergeCell ref="D1872:J1872"/>
    <mergeCell ref="B1873:C1873"/>
    <mergeCell ref="D1873:J1873"/>
    <mergeCell ref="B1874:C1874"/>
    <mergeCell ref="D1874:J1874"/>
    <mergeCell ref="B1875:C1875"/>
    <mergeCell ref="D1875:J1875"/>
    <mergeCell ref="D1877:J1877"/>
    <mergeCell ref="B1878:C1878"/>
    <mergeCell ref="D1878:J1878"/>
    <mergeCell ref="D1880:J1880"/>
    <mergeCell ref="B1853:C1853"/>
    <mergeCell ref="D1853:J1853"/>
    <mergeCell ref="B1854:C1854"/>
    <mergeCell ref="D1854:J1854"/>
    <mergeCell ref="D1856:J1856"/>
    <mergeCell ref="B1857:C1857"/>
    <mergeCell ref="D1857:J1857"/>
    <mergeCell ref="D1859:J1859"/>
    <mergeCell ref="B1860:C1860"/>
    <mergeCell ref="D1860:J1861"/>
    <mergeCell ref="D1863:J1863"/>
    <mergeCell ref="B1864:C1864"/>
    <mergeCell ref="D1864:J1864"/>
    <mergeCell ref="B1865:C1865"/>
    <mergeCell ref="D1865:J1865"/>
    <mergeCell ref="B1868:C1868"/>
    <mergeCell ref="D1868:F1868"/>
    <mergeCell ref="G1868:O1868"/>
    <mergeCell ref="B1842:C1842"/>
    <mergeCell ref="D1842:J1842"/>
    <mergeCell ref="B1843:C1843"/>
    <mergeCell ref="D1843:J1843"/>
    <mergeCell ref="B1844:C1844"/>
    <mergeCell ref="D1844:J1844"/>
    <mergeCell ref="B1847:C1847"/>
    <mergeCell ref="D1847:F1847"/>
    <mergeCell ref="G1847:O1847"/>
    <mergeCell ref="B1848:C1848"/>
    <mergeCell ref="D1848:E1848"/>
    <mergeCell ref="I1848:J1848"/>
    <mergeCell ref="K1848:N1848"/>
    <mergeCell ref="B1850:C1850"/>
    <mergeCell ref="D1850:J1850"/>
    <mergeCell ref="D1851:J1851"/>
    <mergeCell ref="B1852:C1852"/>
    <mergeCell ref="D1852:J1852"/>
    <mergeCell ref="B1826:C1826"/>
    <mergeCell ref="D1826:J1826"/>
    <mergeCell ref="D1827:J1827"/>
    <mergeCell ref="B1828:C1828"/>
    <mergeCell ref="D1828:J1828"/>
    <mergeCell ref="B1829:C1829"/>
    <mergeCell ref="D1829:J1829"/>
    <mergeCell ref="B1830:C1830"/>
    <mergeCell ref="D1830:J1830"/>
    <mergeCell ref="D1832:J1832"/>
    <mergeCell ref="B1833:C1833"/>
    <mergeCell ref="D1833:J1833"/>
    <mergeCell ref="D1835:J1835"/>
    <mergeCell ref="B1836:C1836"/>
    <mergeCell ref="D1836:J1837"/>
    <mergeCell ref="D1839:J1839"/>
    <mergeCell ref="B1840:C1840"/>
    <mergeCell ref="D1840:J1841"/>
    <mergeCell ref="D1811:J1811"/>
    <mergeCell ref="B1812:C1812"/>
    <mergeCell ref="D1812:J1812"/>
    <mergeCell ref="D1814:J1814"/>
    <mergeCell ref="B1815:C1815"/>
    <mergeCell ref="D1815:J1816"/>
    <mergeCell ref="D1818:J1818"/>
    <mergeCell ref="B1819:C1819"/>
    <mergeCell ref="D1819:J1819"/>
    <mergeCell ref="B1820:C1820"/>
    <mergeCell ref="D1820:J1820"/>
    <mergeCell ref="B1823:C1823"/>
    <mergeCell ref="D1823:F1823"/>
    <mergeCell ref="G1823:O1823"/>
    <mergeCell ref="B1824:C1824"/>
    <mergeCell ref="D1824:E1824"/>
    <mergeCell ref="I1824:J1824"/>
    <mergeCell ref="K1824:N1824"/>
    <mergeCell ref="B1799:C1799"/>
    <mergeCell ref="D1799:J1799"/>
    <mergeCell ref="B1802:C1802"/>
    <mergeCell ref="D1802:F1802"/>
    <mergeCell ref="G1802:O1802"/>
    <mergeCell ref="B1803:C1803"/>
    <mergeCell ref="D1803:E1803"/>
    <mergeCell ref="I1803:J1803"/>
    <mergeCell ref="K1803:N1803"/>
    <mergeCell ref="B1805:C1805"/>
    <mergeCell ref="D1805:J1805"/>
    <mergeCell ref="D1806:J1806"/>
    <mergeCell ref="B1807:C1807"/>
    <mergeCell ref="D1807:J1807"/>
    <mergeCell ref="B1808:C1808"/>
    <mergeCell ref="D1808:J1808"/>
    <mergeCell ref="B1809:C1809"/>
    <mergeCell ref="D1809:J1809"/>
    <mergeCell ref="B1784:C1784"/>
    <mergeCell ref="D1784:J1784"/>
    <mergeCell ref="D1785:J1785"/>
    <mergeCell ref="B1786:C1786"/>
    <mergeCell ref="D1786:J1786"/>
    <mergeCell ref="B1787:C1787"/>
    <mergeCell ref="D1787:J1787"/>
    <mergeCell ref="B1788:C1788"/>
    <mergeCell ref="D1788:J1788"/>
    <mergeCell ref="D1790:J1790"/>
    <mergeCell ref="B1791:C1791"/>
    <mergeCell ref="D1791:J1791"/>
    <mergeCell ref="D1793:J1793"/>
    <mergeCell ref="B1794:C1794"/>
    <mergeCell ref="D1794:J1795"/>
    <mergeCell ref="D1797:J1797"/>
    <mergeCell ref="B1798:C1798"/>
    <mergeCell ref="D1798:J1798"/>
    <mergeCell ref="B1767:C1767"/>
    <mergeCell ref="D1767:J1767"/>
    <mergeCell ref="D1769:J1769"/>
    <mergeCell ref="B1770:C1770"/>
    <mergeCell ref="D1770:J1770"/>
    <mergeCell ref="D1772:J1772"/>
    <mergeCell ref="B1773:C1773"/>
    <mergeCell ref="D1773:J1774"/>
    <mergeCell ref="D1776:J1776"/>
    <mergeCell ref="B1777:C1777"/>
    <mergeCell ref="D1777:J1777"/>
    <mergeCell ref="B1778:C1778"/>
    <mergeCell ref="D1778:J1778"/>
    <mergeCell ref="B1781:C1781"/>
    <mergeCell ref="D1781:F1781"/>
    <mergeCell ref="G1781:O1781"/>
    <mergeCell ref="B1782:C1782"/>
    <mergeCell ref="D1782:E1782"/>
    <mergeCell ref="I1782:J1782"/>
    <mergeCell ref="K1782:N1782"/>
    <mergeCell ref="B1756:C1756"/>
    <mergeCell ref="D1756:J1756"/>
    <mergeCell ref="B1757:C1757"/>
    <mergeCell ref="D1757:J1757"/>
    <mergeCell ref="B1760:C1760"/>
    <mergeCell ref="D1760:F1760"/>
    <mergeCell ref="G1760:O1760"/>
    <mergeCell ref="B1761:C1761"/>
    <mergeCell ref="D1761:E1761"/>
    <mergeCell ref="I1761:J1761"/>
    <mergeCell ref="K1761:N1761"/>
    <mergeCell ref="B1763:C1763"/>
    <mergeCell ref="D1763:J1763"/>
    <mergeCell ref="D1764:J1764"/>
    <mergeCell ref="B1765:C1765"/>
    <mergeCell ref="D1765:J1765"/>
    <mergeCell ref="B1766:C1766"/>
    <mergeCell ref="D1766:J1766"/>
    <mergeCell ref="B1742:C1742"/>
    <mergeCell ref="D1742:J1742"/>
    <mergeCell ref="B1743:C1743"/>
    <mergeCell ref="D1743:J1743"/>
    <mergeCell ref="D1745:J1745"/>
    <mergeCell ref="B1746:C1746"/>
    <mergeCell ref="D1746:J1746"/>
    <mergeCell ref="D1748:J1748"/>
    <mergeCell ref="B1749:C1749"/>
    <mergeCell ref="D1749:J1750"/>
    <mergeCell ref="D1752:J1752"/>
    <mergeCell ref="B1753:C1753"/>
    <mergeCell ref="D1753:J1753"/>
    <mergeCell ref="B1754:C1754"/>
    <mergeCell ref="D1754:J1754"/>
    <mergeCell ref="B1755:C1755"/>
    <mergeCell ref="D1755:J1755"/>
    <mergeCell ref="B1731:C1731"/>
    <mergeCell ref="D1731:J1731"/>
    <mergeCell ref="B1732:C1732"/>
    <mergeCell ref="D1732:J1732"/>
    <mergeCell ref="B1733:C1733"/>
    <mergeCell ref="D1733:J1733"/>
    <mergeCell ref="B1736:C1736"/>
    <mergeCell ref="D1736:F1736"/>
    <mergeCell ref="G1736:O1736"/>
    <mergeCell ref="B1737:C1737"/>
    <mergeCell ref="D1737:E1737"/>
    <mergeCell ref="I1737:J1737"/>
    <mergeCell ref="K1737:N1737"/>
    <mergeCell ref="B1739:C1739"/>
    <mergeCell ref="D1739:J1739"/>
    <mergeCell ref="D1740:J1740"/>
    <mergeCell ref="B1741:C1741"/>
    <mergeCell ref="D1741:J1741"/>
    <mergeCell ref="B1716:C1716"/>
    <mergeCell ref="D1716:J1716"/>
    <mergeCell ref="D1717:J1717"/>
    <mergeCell ref="B1718:C1718"/>
    <mergeCell ref="D1718:J1718"/>
    <mergeCell ref="B1719:C1719"/>
    <mergeCell ref="D1719:J1719"/>
    <mergeCell ref="B1720:C1720"/>
    <mergeCell ref="D1720:J1720"/>
    <mergeCell ref="D1722:J1722"/>
    <mergeCell ref="B1723:C1723"/>
    <mergeCell ref="D1723:J1723"/>
    <mergeCell ref="D1725:J1725"/>
    <mergeCell ref="B1726:C1726"/>
    <mergeCell ref="D1726:J1727"/>
    <mergeCell ref="D1729:J1729"/>
    <mergeCell ref="B1730:C1730"/>
    <mergeCell ref="D1730:J1730"/>
    <mergeCell ref="B1701:C1701"/>
    <mergeCell ref="D1701:J1701"/>
    <mergeCell ref="D1703:J1703"/>
    <mergeCell ref="B1704:C1704"/>
    <mergeCell ref="D1704:J1704"/>
    <mergeCell ref="D1706:J1706"/>
    <mergeCell ref="B1707:C1707"/>
    <mergeCell ref="D1707:J1707"/>
    <mergeCell ref="D1709:J1709"/>
    <mergeCell ref="B1710:C1710"/>
    <mergeCell ref="D1710:J1710"/>
    <mergeCell ref="B1713:C1713"/>
    <mergeCell ref="D1713:F1713"/>
    <mergeCell ref="G1713:O1713"/>
    <mergeCell ref="B1714:C1714"/>
    <mergeCell ref="D1714:E1714"/>
    <mergeCell ref="I1714:J1714"/>
    <mergeCell ref="K1714:N1714"/>
    <mergeCell ref="D1690:J1690"/>
    <mergeCell ref="B1691:C1691"/>
    <mergeCell ref="D1691:J1691"/>
    <mergeCell ref="B1694:C1694"/>
    <mergeCell ref="D1694:F1694"/>
    <mergeCell ref="G1694:O1694"/>
    <mergeCell ref="B1695:C1695"/>
    <mergeCell ref="D1695:E1695"/>
    <mergeCell ref="I1695:J1695"/>
    <mergeCell ref="K1695:N1695"/>
    <mergeCell ref="B1697:C1697"/>
    <mergeCell ref="D1697:J1697"/>
    <mergeCell ref="D1698:J1698"/>
    <mergeCell ref="B1699:C1699"/>
    <mergeCell ref="D1699:J1699"/>
    <mergeCell ref="B1700:C1700"/>
    <mergeCell ref="D1700:J1700"/>
    <mergeCell ref="B1678:C1678"/>
    <mergeCell ref="D1678:E1678"/>
    <mergeCell ref="I1678:J1678"/>
    <mergeCell ref="K1678:N1678"/>
    <mergeCell ref="B1680:C1680"/>
    <mergeCell ref="D1680:J1680"/>
    <mergeCell ref="D1681:J1681"/>
    <mergeCell ref="B1682:C1682"/>
    <mergeCell ref="D1682:J1682"/>
    <mergeCell ref="B1683:C1683"/>
    <mergeCell ref="D1683:J1683"/>
    <mergeCell ref="B1684:C1684"/>
    <mergeCell ref="D1684:J1684"/>
    <mergeCell ref="D1686:J1686"/>
    <mergeCell ref="B1687:C1687"/>
    <mergeCell ref="D1687:J1687"/>
    <mergeCell ref="B1688:C1688"/>
    <mergeCell ref="D1688:J1688"/>
    <mergeCell ref="D1664:J1664"/>
    <mergeCell ref="B1665:C1665"/>
    <mergeCell ref="D1665:J1665"/>
    <mergeCell ref="B1668:C1668"/>
    <mergeCell ref="D1668:F1668"/>
    <mergeCell ref="G1668:O1668"/>
    <mergeCell ref="B1669:C1669"/>
    <mergeCell ref="D1669:E1669"/>
    <mergeCell ref="K1669:N1669"/>
    <mergeCell ref="B1671:C1671"/>
    <mergeCell ref="D1671:J1671"/>
    <mergeCell ref="D1672:J1672"/>
    <mergeCell ref="B1673:C1673"/>
    <mergeCell ref="D1673:J1673"/>
    <mergeCell ref="B1674:C1674"/>
    <mergeCell ref="D1674:J1674"/>
    <mergeCell ref="B1677:C1677"/>
    <mergeCell ref="D1677:F1677"/>
    <mergeCell ref="G1677:O1677"/>
    <mergeCell ref="D1653:J1653"/>
    <mergeCell ref="B1654:C1654"/>
    <mergeCell ref="D1654:J1654"/>
    <mergeCell ref="B1655:C1655"/>
    <mergeCell ref="D1655:J1655"/>
    <mergeCell ref="B1656:C1656"/>
    <mergeCell ref="D1656:J1656"/>
    <mergeCell ref="B1657:C1657"/>
    <mergeCell ref="D1657:J1657"/>
    <mergeCell ref="B1660:C1660"/>
    <mergeCell ref="D1660:F1660"/>
    <mergeCell ref="G1660:O1660"/>
    <mergeCell ref="B1661:C1661"/>
    <mergeCell ref="D1661:E1661"/>
    <mergeCell ref="K1661:N1661"/>
    <mergeCell ref="B1663:C1663"/>
    <mergeCell ref="D1663:J1663"/>
    <mergeCell ref="B1640:C1640"/>
    <mergeCell ref="D1640:J1640"/>
    <mergeCell ref="D1641:J1641"/>
    <mergeCell ref="B1642:C1642"/>
    <mergeCell ref="D1642:J1642"/>
    <mergeCell ref="B1643:C1643"/>
    <mergeCell ref="D1643:J1643"/>
    <mergeCell ref="D1645:J1645"/>
    <mergeCell ref="B1646:C1646"/>
    <mergeCell ref="D1646:J1646"/>
    <mergeCell ref="B1649:C1649"/>
    <mergeCell ref="D1649:F1649"/>
    <mergeCell ref="G1649:O1649"/>
    <mergeCell ref="B1650:C1650"/>
    <mergeCell ref="D1650:E1650"/>
    <mergeCell ref="K1650:N1650"/>
    <mergeCell ref="B1652:C1652"/>
    <mergeCell ref="D1652:J1652"/>
    <mergeCell ref="B1628:C1628"/>
    <mergeCell ref="D1628:J1628"/>
    <mergeCell ref="D1629:J1629"/>
    <mergeCell ref="B1630:C1630"/>
    <mergeCell ref="D1630:J1630"/>
    <mergeCell ref="B1631:C1631"/>
    <mergeCell ref="D1631:J1631"/>
    <mergeCell ref="D1633:J1633"/>
    <mergeCell ref="B1634:C1634"/>
    <mergeCell ref="D1634:J1634"/>
    <mergeCell ref="B1637:C1637"/>
    <mergeCell ref="D1637:F1637"/>
    <mergeCell ref="G1637:O1637"/>
    <mergeCell ref="B1638:C1638"/>
    <mergeCell ref="D1638:E1638"/>
    <mergeCell ref="I1638:J1638"/>
    <mergeCell ref="K1638:N1638"/>
    <mergeCell ref="B1616:C1616"/>
    <mergeCell ref="D1616:J1616"/>
    <mergeCell ref="D1617:J1617"/>
    <mergeCell ref="B1618:C1618"/>
    <mergeCell ref="D1618:J1618"/>
    <mergeCell ref="B1619:C1619"/>
    <mergeCell ref="D1619:J1619"/>
    <mergeCell ref="D1621:J1621"/>
    <mergeCell ref="B1622:C1622"/>
    <mergeCell ref="D1622:J1622"/>
    <mergeCell ref="B1625:C1625"/>
    <mergeCell ref="D1625:F1625"/>
    <mergeCell ref="G1625:O1625"/>
    <mergeCell ref="B1626:C1626"/>
    <mergeCell ref="D1626:E1626"/>
    <mergeCell ref="I1626:J1626"/>
    <mergeCell ref="K1626:N1626"/>
    <mergeCell ref="B1605:C1605"/>
    <mergeCell ref="D1605:F1605"/>
    <mergeCell ref="G1605:O1605"/>
    <mergeCell ref="B1606:C1606"/>
    <mergeCell ref="D1606:E1606"/>
    <mergeCell ref="K1606:N1606"/>
    <mergeCell ref="B1608:C1608"/>
    <mergeCell ref="D1608:J1608"/>
    <mergeCell ref="D1609:J1609"/>
    <mergeCell ref="B1610:C1610"/>
    <mergeCell ref="D1610:J1610"/>
    <mergeCell ref="B1613:C1613"/>
    <mergeCell ref="D1613:F1613"/>
    <mergeCell ref="G1613:O1613"/>
    <mergeCell ref="B1614:C1614"/>
    <mergeCell ref="D1614:E1614"/>
    <mergeCell ref="I1614:J1614"/>
    <mergeCell ref="K1614:N1614"/>
    <mergeCell ref="D1590:J1590"/>
    <mergeCell ref="B1591:C1591"/>
    <mergeCell ref="D1591:J1592"/>
    <mergeCell ref="B1593:C1593"/>
    <mergeCell ref="D1593:J1594"/>
    <mergeCell ref="D1596:J1596"/>
    <mergeCell ref="B1597:C1597"/>
    <mergeCell ref="D1597:J1597"/>
    <mergeCell ref="B1598:C1598"/>
    <mergeCell ref="D1598:J1598"/>
    <mergeCell ref="B1599:C1599"/>
    <mergeCell ref="D1599:J1599"/>
    <mergeCell ref="B1600:C1600"/>
    <mergeCell ref="D1600:J1600"/>
    <mergeCell ref="B1601:C1601"/>
    <mergeCell ref="D1601:J1601"/>
    <mergeCell ref="B1602:C1602"/>
    <mergeCell ref="D1602:J1602"/>
    <mergeCell ref="B1578:C1578"/>
    <mergeCell ref="D1578:J1578"/>
    <mergeCell ref="D1580:J1580"/>
    <mergeCell ref="B1581:C1581"/>
    <mergeCell ref="D1581:J1581"/>
    <mergeCell ref="B1582:C1582"/>
    <mergeCell ref="D1582:J1582"/>
    <mergeCell ref="B1583:C1583"/>
    <mergeCell ref="D1583:J1583"/>
    <mergeCell ref="B1586:C1586"/>
    <mergeCell ref="D1586:F1586"/>
    <mergeCell ref="G1586:O1586"/>
    <mergeCell ref="B1587:C1587"/>
    <mergeCell ref="D1587:E1587"/>
    <mergeCell ref="K1587:N1587"/>
    <mergeCell ref="B1589:C1589"/>
    <mergeCell ref="D1589:J1589"/>
    <mergeCell ref="B1566:C1566"/>
    <mergeCell ref="D1566:E1566"/>
    <mergeCell ref="K1566:N1566"/>
    <mergeCell ref="B1568:C1568"/>
    <mergeCell ref="D1568:J1568"/>
    <mergeCell ref="D1569:J1569"/>
    <mergeCell ref="B1570:C1570"/>
    <mergeCell ref="D1570:J1570"/>
    <mergeCell ref="B1573:C1573"/>
    <mergeCell ref="D1573:F1573"/>
    <mergeCell ref="G1573:O1573"/>
    <mergeCell ref="B1574:C1574"/>
    <mergeCell ref="D1574:E1574"/>
    <mergeCell ref="K1574:N1574"/>
    <mergeCell ref="B1576:C1576"/>
    <mergeCell ref="D1576:J1576"/>
    <mergeCell ref="D1577:J1577"/>
    <mergeCell ref="B1552:C1552"/>
    <mergeCell ref="D1552:J1552"/>
    <mergeCell ref="D1553:J1553"/>
    <mergeCell ref="B1554:C1554"/>
    <mergeCell ref="D1554:J1554"/>
    <mergeCell ref="B1557:C1557"/>
    <mergeCell ref="D1557:F1557"/>
    <mergeCell ref="G1557:O1557"/>
    <mergeCell ref="B1558:C1558"/>
    <mergeCell ref="D1558:E1558"/>
    <mergeCell ref="K1558:N1558"/>
    <mergeCell ref="B1560:C1560"/>
    <mergeCell ref="D1560:J1560"/>
    <mergeCell ref="D1561:J1561"/>
    <mergeCell ref="B1562:C1562"/>
    <mergeCell ref="D1562:J1562"/>
    <mergeCell ref="B1565:C1565"/>
    <mergeCell ref="D1565:F1565"/>
    <mergeCell ref="G1565:O1565"/>
    <mergeCell ref="B1541:C1541"/>
    <mergeCell ref="D1541:F1541"/>
    <mergeCell ref="G1541:O1541"/>
    <mergeCell ref="B1542:C1542"/>
    <mergeCell ref="D1542:E1542"/>
    <mergeCell ref="K1542:N1542"/>
    <mergeCell ref="B1544:C1544"/>
    <mergeCell ref="D1544:J1544"/>
    <mergeCell ref="D1545:J1545"/>
    <mergeCell ref="B1546:C1546"/>
    <mergeCell ref="D1546:J1546"/>
    <mergeCell ref="B1549:C1549"/>
    <mergeCell ref="D1549:F1549"/>
    <mergeCell ref="G1549:O1549"/>
    <mergeCell ref="B1550:C1550"/>
    <mergeCell ref="D1550:E1550"/>
    <mergeCell ref="K1550:N1550"/>
    <mergeCell ref="B1526:C1526"/>
    <mergeCell ref="D1526:J1526"/>
    <mergeCell ref="D1527:J1527"/>
    <mergeCell ref="B1528:C1528"/>
    <mergeCell ref="D1528:J1528"/>
    <mergeCell ref="B1531:C1531"/>
    <mergeCell ref="D1531:F1531"/>
    <mergeCell ref="G1531:O1531"/>
    <mergeCell ref="B1532:C1532"/>
    <mergeCell ref="D1532:E1532"/>
    <mergeCell ref="K1532:N1532"/>
    <mergeCell ref="B1534:C1534"/>
    <mergeCell ref="D1534:J1534"/>
    <mergeCell ref="D1535:J1535"/>
    <mergeCell ref="B1536:C1536"/>
    <mergeCell ref="D1536:J1537"/>
    <mergeCell ref="B1538:C1538"/>
    <mergeCell ref="D1538:J1538"/>
    <mergeCell ref="B1515:C1515"/>
    <mergeCell ref="D1515:E1515"/>
    <mergeCell ref="I1515:J1515"/>
    <mergeCell ref="K1515:N1515"/>
    <mergeCell ref="B1517:C1517"/>
    <mergeCell ref="D1517:J1517"/>
    <mergeCell ref="D1518:J1518"/>
    <mergeCell ref="B1519:C1519"/>
    <mergeCell ref="D1519:J1519"/>
    <mergeCell ref="B1520:C1520"/>
    <mergeCell ref="D1520:J1520"/>
    <mergeCell ref="B1523:C1523"/>
    <mergeCell ref="D1523:F1523"/>
    <mergeCell ref="G1523:O1523"/>
    <mergeCell ref="B1524:C1524"/>
    <mergeCell ref="D1524:E1524"/>
    <mergeCell ref="K1524:N1524"/>
    <mergeCell ref="B1503:C1503"/>
    <mergeCell ref="D1503:J1503"/>
    <mergeCell ref="D1504:J1504"/>
    <mergeCell ref="B1505:C1505"/>
    <mergeCell ref="D1505:J1505"/>
    <mergeCell ref="B1506:C1506"/>
    <mergeCell ref="D1506:J1506"/>
    <mergeCell ref="D1508:J1508"/>
    <mergeCell ref="B1509:C1509"/>
    <mergeCell ref="D1509:J1509"/>
    <mergeCell ref="B1510:C1510"/>
    <mergeCell ref="D1510:J1510"/>
    <mergeCell ref="B1511:C1511"/>
    <mergeCell ref="D1511:J1511"/>
    <mergeCell ref="B1514:C1514"/>
    <mergeCell ref="D1514:F1514"/>
    <mergeCell ref="G1514:O1514"/>
    <mergeCell ref="B1491:C1491"/>
    <mergeCell ref="D1491:J1491"/>
    <mergeCell ref="B1492:C1492"/>
    <mergeCell ref="D1492:J1492"/>
    <mergeCell ref="D1494:J1494"/>
    <mergeCell ref="B1495:C1495"/>
    <mergeCell ref="D1495:J1495"/>
    <mergeCell ref="B1496:C1496"/>
    <mergeCell ref="D1496:J1496"/>
    <mergeCell ref="B1497:C1497"/>
    <mergeCell ref="D1497:J1497"/>
    <mergeCell ref="B1500:C1500"/>
    <mergeCell ref="D1500:F1500"/>
    <mergeCell ref="G1500:O1500"/>
    <mergeCell ref="B1501:C1501"/>
    <mergeCell ref="D1501:E1501"/>
    <mergeCell ref="I1501:J1501"/>
    <mergeCell ref="K1501:N1501"/>
    <mergeCell ref="B1479:C1479"/>
    <mergeCell ref="D1479:J1479"/>
    <mergeCell ref="D1481:J1481"/>
    <mergeCell ref="B1482:C1482"/>
    <mergeCell ref="D1482:J1482"/>
    <mergeCell ref="B1485:C1485"/>
    <mergeCell ref="D1485:F1485"/>
    <mergeCell ref="G1485:O1485"/>
    <mergeCell ref="B1486:C1486"/>
    <mergeCell ref="D1486:E1486"/>
    <mergeCell ref="I1486:J1486"/>
    <mergeCell ref="K1486:N1486"/>
    <mergeCell ref="B1488:C1488"/>
    <mergeCell ref="D1488:J1488"/>
    <mergeCell ref="D1489:J1489"/>
    <mergeCell ref="B1490:C1490"/>
    <mergeCell ref="D1490:J1490"/>
    <mergeCell ref="B1468:C1468"/>
    <mergeCell ref="D1468:E1468"/>
    <mergeCell ref="I1468:J1468"/>
    <mergeCell ref="K1468:N1468"/>
    <mergeCell ref="B1470:C1470"/>
    <mergeCell ref="D1470:J1470"/>
    <mergeCell ref="D1471:J1471"/>
    <mergeCell ref="B1472:C1472"/>
    <mergeCell ref="D1472:J1472"/>
    <mergeCell ref="B1473:C1473"/>
    <mergeCell ref="D1473:J1473"/>
    <mergeCell ref="B1474:C1474"/>
    <mergeCell ref="D1474:J1474"/>
    <mergeCell ref="D1476:J1476"/>
    <mergeCell ref="B1477:C1477"/>
    <mergeCell ref="D1477:J1477"/>
    <mergeCell ref="B1478:C1478"/>
    <mergeCell ref="D1478:J1478"/>
    <mergeCell ref="B1455:C1455"/>
    <mergeCell ref="D1455:J1455"/>
    <mergeCell ref="B1458:C1458"/>
    <mergeCell ref="D1458:F1458"/>
    <mergeCell ref="G1458:O1458"/>
    <mergeCell ref="B1459:C1459"/>
    <mergeCell ref="D1459:E1459"/>
    <mergeCell ref="K1459:N1459"/>
    <mergeCell ref="B1461:C1461"/>
    <mergeCell ref="D1461:J1461"/>
    <mergeCell ref="D1462:J1462"/>
    <mergeCell ref="B1463:C1463"/>
    <mergeCell ref="D1463:J1463"/>
    <mergeCell ref="B1464:C1464"/>
    <mergeCell ref="D1464:J1464"/>
    <mergeCell ref="B1467:C1467"/>
    <mergeCell ref="D1467:F1467"/>
    <mergeCell ref="G1467:O1467"/>
    <mergeCell ref="D1443:J1443"/>
    <mergeCell ref="B1444:C1444"/>
    <mergeCell ref="D1444:J1444"/>
    <mergeCell ref="B1445:C1445"/>
    <mergeCell ref="D1445:J1445"/>
    <mergeCell ref="B1446:C1446"/>
    <mergeCell ref="D1446:J1446"/>
    <mergeCell ref="D1448:J1448"/>
    <mergeCell ref="B1449:C1449"/>
    <mergeCell ref="D1449:J1449"/>
    <mergeCell ref="B1450:C1450"/>
    <mergeCell ref="D1450:J1450"/>
    <mergeCell ref="B1451:C1451"/>
    <mergeCell ref="D1451:J1451"/>
    <mergeCell ref="B1452:C1452"/>
    <mergeCell ref="D1452:J1452"/>
    <mergeCell ref="D1454:J1454"/>
    <mergeCell ref="D1431:J1431"/>
    <mergeCell ref="B1432:C1432"/>
    <mergeCell ref="D1432:J1432"/>
    <mergeCell ref="B1433:C1433"/>
    <mergeCell ref="D1433:J1433"/>
    <mergeCell ref="D1435:J1435"/>
    <mergeCell ref="B1436:C1436"/>
    <mergeCell ref="D1436:J1436"/>
    <mergeCell ref="B1439:C1439"/>
    <mergeCell ref="D1439:F1439"/>
    <mergeCell ref="G1439:O1439"/>
    <mergeCell ref="B1440:C1440"/>
    <mergeCell ref="D1440:E1440"/>
    <mergeCell ref="I1440:J1440"/>
    <mergeCell ref="K1440:N1440"/>
    <mergeCell ref="B1442:C1442"/>
    <mergeCell ref="D1442:J1442"/>
    <mergeCell ref="B1419:C1419"/>
    <mergeCell ref="D1419:J1419"/>
    <mergeCell ref="D1420:J1420"/>
    <mergeCell ref="B1421:C1421"/>
    <mergeCell ref="D1421:J1421"/>
    <mergeCell ref="B1422:C1422"/>
    <mergeCell ref="D1422:J1422"/>
    <mergeCell ref="B1423:C1423"/>
    <mergeCell ref="D1423:J1423"/>
    <mergeCell ref="B1424:C1424"/>
    <mergeCell ref="D1424:J1424"/>
    <mergeCell ref="D1426:J1426"/>
    <mergeCell ref="B1427:C1427"/>
    <mergeCell ref="D1427:J1427"/>
    <mergeCell ref="B1428:C1428"/>
    <mergeCell ref="D1428:J1428"/>
    <mergeCell ref="B1429:C1429"/>
    <mergeCell ref="D1429:J1429"/>
    <mergeCell ref="B1406:C1406"/>
    <mergeCell ref="D1406:J1406"/>
    <mergeCell ref="D1407:J1407"/>
    <mergeCell ref="B1408:C1408"/>
    <mergeCell ref="D1408:J1408"/>
    <mergeCell ref="B1409:C1409"/>
    <mergeCell ref="D1409:J1409"/>
    <mergeCell ref="D1411:J1411"/>
    <mergeCell ref="B1412:C1412"/>
    <mergeCell ref="D1412:J1412"/>
    <mergeCell ref="B1413:C1413"/>
    <mergeCell ref="D1413:J1413"/>
    <mergeCell ref="B1416:C1416"/>
    <mergeCell ref="D1416:F1416"/>
    <mergeCell ref="G1416:O1416"/>
    <mergeCell ref="B1417:C1417"/>
    <mergeCell ref="D1417:E1417"/>
    <mergeCell ref="I1417:J1417"/>
    <mergeCell ref="K1417:N1417"/>
    <mergeCell ref="D1393:J1393"/>
    <mergeCell ref="B1394:C1394"/>
    <mergeCell ref="D1394:J1394"/>
    <mergeCell ref="B1395:C1395"/>
    <mergeCell ref="D1395:J1396"/>
    <mergeCell ref="B1397:C1397"/>
    <mergeCell ref="D1397:J1397"/>
    <mergeCell ref="D1399:J1399"/>
    <mergeCell ref="B1400:C1400"/>
    <mergeCell ref="D1400:J1400"/>
    <mergeCell ref="B1403:C1403"/>
    <mergeCell ref="D1403:F1403"/>
    <mergeCell ref="G1403:O1403"/>
    <mergeCell ref="B1404:C1404"/>
    <mergeCell ref="D1404:E1404"/>
    <mergeCell ref="I1404:J1404"/>
    <mergeCell ref="K1404:N1404"/>
    <mergeCell ref="B1381:C1381"/>
    <mergeCell ref="D1381:J1381"/>
    <mergeCell ref="B1384:C1384"/>
    <mergeCell ref="D1384:F1384"/>
    <mergeCell ref="G1384:O1384"/>
    <mergeCell ref="B1385:C1385"/>
    <mergeCell ref="D1385:E1385"/>
    <mergeCell ref="I1385:J1385"/>
    <mergeCell ref="K1385:N1385"/>
    <mergeCell ref="B1387:C1387"/>
    <mergeCell ref="D1387:J1387"/>
    <mergeCell ref="D1388:J1388"/>
    <mergeCell ref="B1389:C1389"/>
    <mergeCell ref="D1389:J1389"/>
    <mergeCell ref="B1390:C1390"/>
    <mergeCell ref="D1390:J1390"/>
    <mergeCell ref="B1391:C1391"/>
    <mergeCell ref="D1391:J1391"/>
    <mergeCell ref="B1369:C1369"/>
    <mergeCell ref="D1369:J1369"/>
    <mergeCell ref="D1370:J1370"/>
    <mergeCell ref="B1371:C1371"/>
    <mergeCell ref="D1371:J1371"/>
    <mergeCell ref="B1372:C1372"/>
    <mergeCell ref="D1372:J1372"/>
    <mergeCell ref="B1373:C1373"/>
    <mergeCell ref="D1373:J1373"/>
    <mergeCell ref="D1375:J1375"/>
    <mergeCell ref="B1376:C1376"/>
    <mergeCell ref="D1376:J1376"/>
    <mergeCell ref="B1377:C1377"/>
    <mergeCell ref="D1377:J1377"/>
    <mergeCell ref="D1379:J1379"/>
    <mergeCell ref="B1380:C1380"/>
    <mergeCell ref="D1380:J1380"/>
    <mergeCell ref="B1357:C1357"/>
    <mergeCell ref="D1357:J1357"/>
    <mergeCell ref="D1359:J1359"/>
    <mergeCell ref="B1360:C1360"/>
    <mergeCell ref="D1360:J1360"/>
    <mergeCell ref="B1361:C1361"/>
    <mergeCell ref="D1361:J1361"/>
    <mergeCell ref="B1362:C1362"/>
    <mergeCell ref="D1362:J1362"/>
    <mergeCell ref="B1363:C1363"/>
    <mergeCell ref="D1363:J1363"/>
    <mergeCell ref="B1366:C1366"/>
    <mergeCell ref="D1366:F1366"/>
    <mergeCell ref="G1366:O1366"/>
    <mergeCell ref="B1367:C1367"/>
    <mergeCell ref="D1367:E1367"/>
    <mergeCell ref="I1367:J1367"/>
    <mergeCell ref="K1367:N1367"/>
    <mergeCell ref="B1346:C1346"/>
    <mergeCell ref="D1346:J1346"/>
    <mergeCell ref="B1347:C1347"/>
    <mergeCell ref="D1347:J1347"/>
    <mergeCell ref="B1350:C1350"/>
    <mergeCell ref="D1350:F1350"/>
    <mergeCell ref="G1350:O1350"/>
    <mergeCell ref="B1351:C1351"/>
    <mergeCell ref="D1351:E1351"/>
    <mergeCell ref="I1351:J1351"/>
    <mergeCell ref="K1351:N1351"/>
    <mergeCell ref="B1353:C1353"/>
    <mergeCell ref="D1353:J1353"/>
    <mergeCell ref="D1354:J1354"/>
    <mergeCell ref="B1355:C1355"/>
    <mergeCell ref="D1355:J1355"/>
    <mergeCell ref="B1356:C1356"/>
    <mergeCell ref="D1356:J1356"/>
    <mergeCell ref="B1335:C1335"/>
    <mergeCell ref="D1335:E1335"/>
    <mergeCell ref="I1335:J1335"/>
    <mergeCell ref="K1335:N1335"/>
    <mergeCell ref="B1337:C1337"/>
    <mergeCell ref="D1337:J1337"/>
    <mergeCell ref="D1338:J1338"/>
    <mergeCell ref="B1339:C1339"/>
    <mergeCell ref="D1339:J1339"/>
    <mergeCell ref="B1340:C1340"/>
    <mergeCell ref="D1340:J1340"/>
    <mergeCell ref="B1341:C1341"/>
    <mergeCell ref="D1341:J1341"/>
    <mergeCell ref="D1343:J1343"/>
    <mergeCell ref="B1344:C1344"/>
    <mergeCell ref="D1344:J1344"/>
    <mergeCell ref="B1345:C1345"/>
    <mergeCell ref="D1345:J1345"/>
    <mergeCell ref="D1323:J1323"/>
    <mergeCell ref="B1324:C1324"/>
    <mergeCell ref="D1324:J1324"/>
    <mergeCell ref="B1325:C1325"/>
    <mergeCell ref="D1325:J1325"/>
    <mergeCell ref="B1326:C1326"/>
    <mergeCell ref="D1326:J1326"/>
    <mergeCell ref="B1327:C1327"/>
    <mergeCell ref="D1327:J1328"/>
    <mergeCell ref="B1329:C1329"/>
    <mergeCell ref="D1329:J1329"/>
    <mergeCell ref="D1331:J1331"/>
    <mergeCell ref="B1332:C1332"/>
    <mergeCell ref="D1332:J1332"/>
    <mergeCell ref="B1334:C1334"/>
    <mergeCell ref="D1334:F1334"/>
    <mergeCell ref="G1334:O1334"/>
    <mergeCell ref="B1311:C1311"/>
    <mergeCell ref="D1311:J1311"/>
    <mergeCell ref="B1314:C1314"/>
    <mergeCell ref="D1314:F1314"/>
    <mergeCell ref="G1314:O1314"/>
    <mergeCell ref="B1315:C1315"/>
    <mergeCell ref="D1315:E1315"/>
    <mergeCell ref="I1315:J1315"/>
    <mergeCell ref="K1315:N1315"/>
    <mergeCell ref="B1317:C1317"/>
    <mergeCell ref="D1317:J1317"/>
    <mergeCell ref="D1318:J1318"/>
    <mergeCell ref="B1319:C1319"/>
    <mergeCell ref="D1319:J1319"/>
    <mergeCell ref="B1320:C1320"/>
    <mergeCell ref="D1320:J1320"/>
    <mergeCell ref="B1321:C1321"/>
    <mergeCell ref="D1321:J1321"/>
    <mergeCell ref="B1300:C1300"/>
    <mergeCell ref="D1300:E1300"/>
    <mergeCell ref="I1300:J1300"/>
    <mergeCell ref="K1300:N1300"/>
    <mergeCell ref="B1302:C1302"/>
    <mergeCell ref="D1302:J1302"/>
    <mergeCell ref="D1303:J1303"/>
    <mergeCell ref="B1304:C1304"/>
    <mergeCell ref="D1304:J1304"/>
    <mergeCell ref="B1305:C1305"/>
    <mergeCell ref="D1305:J1305"/>
    <mergeCell ref="D1307:J1307"/>
    <mergeCell ref="B1308:C1308"/>
    <mergeCell ref="D1308:J1308"/>
    <mergeCell ref="B1309:C1309"/>
    <mergeCell ref="D1309:J1309"/>
    <mergeCell ref="B1310:C1310"/>
    <mergeCell ref="D1310:J1310"/>
    <mergeCell ref="D1288:J1288"/>
    <mergeCell ref="B1289:C1289"/>
    <mergeCell ref="D1289:J1289"/>
    <mergeCell ref="B1290:C1290"/>
    <mergeCell ref="D1290:J1290"/>
    <mergeCell ref="D1292:J1292"/>
    <mergeCell ref="B1293:C1293"/>
    <mergeCell ref="D1293:J1293"/>
    <mergeCell ref="B1294:C1294"/>
    <mergeCell ref="D1294:J1294"/>
    <mergeCell ref="B1295:C1295"/>
    <mergeCell ref="D1295:J1295"/>
    <mergeCell ref="B1296:C1296"/>
    <mergeCell ref="D1296:J1296"/>
    <mergeCell ref="B1299:C1299"/>
    <mergeCell ref="D1299:F1299"/>
    <mergeCell ref="G1299:O1299"/>
    <mergeCell ref="B1278:C1278"/>
    <mergeCell ref="D1278:J1278"/>
    <mergeCell ref="B1279:C1279"/>
    <mergeCell ref="D1279:J1279"/>
    <mergeCell ref="B1280:C1280"/>
    <mergeCell ref="D1280:J1280"/>
    <mergeCell ref="B1281:C1281"/>
    <mergeCell ref="D1281:J1281"/>
    <mergeCell ref="B1284:C1284"/>
    <mergeCell ref="D1284:F1284"/>
    <mergeCell ref="G1284:O1284"/>
    <mergeCell ref="B1285:C1285"/>
    <mergeCell ref="D1285:E1285"/>
    <mergeCell ref="I1285:J1285"/>
    <mergeCell ref="K1285:N1285"/>
    <mergeCell ref="B1287:C1287"/>
    <mergeCell ref="D1287:J1287"/>
    <mergeCell ref="B1266:C1266"/>
    <mergeCell ref="D1266:J1266"/>
    <mergeCell ref="B1269:C1269"/>
    <mergeCell ref="D1269:F1269"/>
    <mergeCell ref="G1269:O1269"/>
    <mergeCell ref="B1270:C1270"/>
    <mergeCell ref="D1270:E1270"/>
    <mergeCell ref="I1270:J1270"/>
    <mergeCell ref="K1270:N1270"/>
    <mergeCell ref="B1272:C1272"/>
    <mergeCell ref="D1272:J1272"/>
    <mergeCell ref="D1273:J1273"/>
    <mergeCell ref="B1274:C1274"/>
    <mergeCell ref="D1274:J1274"/>
    <mergeCell ref="B1275:C1275"/>
    <mergeCell ref="D1275:J1275"/>
    <mergeCell ref="D1277:J1277"/>
    <mergeCell ref="B1255:C1255"/>
    <mergeCell ref="D1255:E1255"/>
    <mergeCell ref="I1255:J1255"/>
    <mergeCell ref="K1255:N1255"/>
    <mergeCell ref="B1257:C1257"/>
    <mergeCell ref="D1257:J1257"/>
    <mergeCell ref="D1258:J1258"/>
    <mergeCell ref="B1259:C1259"/>
    <mergeCell ref="D1259:J1259"/>
    <mergeCell ref="B1260:C1260"/>
    <mergeCell ref="D1260:J1260"/>
    <mergeCell ref="D1262:J1262"/>
    <mergeCell ref="B1263:C1263"/>
    <mergeCell ref="D1263:J1263"/>
    <mergeCell ref="B1264:C1264"/>
    <mergeCell ref="D1264:J1264"/>
    <mergeCell ref="B1265:C1265"/>
    <mergeCell ref="D1265:J1265"/>
    <mergeCell ref="D1244:J1244"/>
    <mergeCell ref="B1245:C1245"/>
    <mergeCell ref="D1245:J1245"/>
    <mergeCell ref="B1246:C1246"/>
    <mergeCell ref="D1246:J1246"/>
    <mergeCell ref="D1248:J1248"/>
    <mergeCell ref="B1249:C1249"/>
    <mergeCell ref="D1249:J1249"/>
    <mergeCell ref="B1250:C1250"/>
    <mergeCell ref="D1250:J1250"/>
    <mergeCell ref="B1251:C1251"/>
    <mergeCell ref="D1251:J1251"/>
    <mergeCell ref="B1252:C1252"/>
    <mergeCell ref="D1252:J1252"/>
    <mergeCell ref="B1254:C1254"/>
    <mergeCell ref="D1254:F1254"/>
    <mergeCell ref="G1254:O1254"/>
    <mergeCell ref="D1232:J1232"/>
    <mergeCell ref="B1233:C1233"/>
    <mergeCell ref="D1233:J1233"/>
    <mergeCell ref="B1234:C1234"/>
    <mergeCell ref="D1234:J1234"/>
    <mergeCell ref="D1236:J1236"/>
    <mergeCell ref="B1237:C1237"/>
    <mergeCell ref="D1237:J1237"/>
    <mergeCell ref="B1240:C1240"/>
    <mergeCell ref="D1240:F1240"/>
    <mergeCell ref="G1240:O1240"/>
    <mergeCell ref="B1241:C1241"/>
    <mergeCell ref="D1241:E1241"/>
    <mergeCell ref="I1241:J1241"/>
    <mergeCell ref="K1241:N1241"/>
    <mergeCell ref="B1243:C1243"/>
    <mergeCell ref="D1243:J1243"/>
    <mergeCell ref="B1220:C1220"/>
    <mergeCell ref="D1220:J1220"/>
    <mergeCell ref="B1223:C1223"/>
    <mergeCell ref="D1223:F1223"/>
    <mergeCell ref="G1223:O1223"/>
    <mergeCell ref="B1224:C1224"/>
    <mergeCell ref="D1224:E1224"/>
    <mergeCell ref="I1224:J1224"/>
    <mergeCell ref="K1224:N1224"/>
    <mergeCell ref="B1226:C1226"/>
    <mergeCell ref="D1226:J1226"/>
    <mergeCell ref="D1227:J1227"/>
    <mergeCell ref="B1228:C1228"/>
    <mergeCell ref="D1228:J1228"/>
    <mergeCell ref="B1229:C1229"/>
    <mergeCell ref="D1229:J1229"/>
    <mergeCell ref="B1230:C1230"/>
    <mergeCell ref="D1230:J1230"/>
    <mergeCell ref="B1209:C1209"/>
    <mergeCell ref="D1209:E1209"/>
    <mergeCell ref="I1209:J1209"/>
    <mergeCell ref="K1209:N1209"/>
    <mergeCell ref="B1211:C1211"/>
    <mergeCell ref="D1211:J1211"/>
    <mergeCell ref="D1212:J1212"/>
    <mergeCell ref="B1213:C1213"/>
    <mergeCell ref="D1213:J1213"/>
    <mergeCell ref="B1214:C1214"/>
    <mergeCell ref="D1214:J1214"/>
    <mergeCell ref="B1215:C1215"/>
    <mergeCell ref="D1215:J1215"/>
    <mergeCell ref="D1217:J1217"/>
    <mergeCell ref="B1218:C1218"/>
    <mergeCell ref="D1218:J1218"/>
    <mergeCell ref="B1219:C1219"/>
    <mergeCell ref="D1219:J1219"/>
    <mergeCell ref="B1196:C1196"/>
    <mergeCell ref="D1196:J1196"/>
    <mergeCell ref="B1197:C1197"/>
    <mergeCell ref="D1197:J1197"/>
    <mergeCell ref="D1199:J1199"/>
    <mergeCell ref="B1200:C1200"/>
    <mergeCell ref="D1200:J1200"/>
    <mergeCell ref="B1201:C1201"/>
    <mergeCell ref="D1201:J1201"/>
    <mergeCell ref="B1202:C1202"/>
    <mergeCell ref="D1202:J1202"/>
    <mergeCell ref="D1204:J1204"/>
    <mergeCell ref="B1205:C1205"/>
    <mergeCell ref="D1205:J1205"/>
    <mergeCell ref="B1208:C1208"/>
    <mergeCell ref="D1208:F1208"/>
    <mergeCell ref="G1208:O1208"/>
    <mergeCell ref="D1183:J1183"/>
    <mergeCell ref="B1184:C1184"/>
    <mergeCell ref="D1184:J1184"/>
    <mergeCell ref="D1186:J1186"/>
    <mergeCell ref="B1187:C1187"/>
    <mergeCell ref="D1187:J1187"/>
    <mergeCell ref="B1190:C1190"/>
    <mergeCell ref="D1190:F1190"/>
    <mergeCell ref="G1190:O1190"/>
    <mergeCell ref="B1191:C1191"/>
    <mergeCell ref="D1191:E1191"/>
    <mergeCell ref="I1191:J1191"/>
    <mergeCell ref="K1191:N1191"/>
    <mergeCell ref="B1193:C1193"/>
    <mergeCell ref="D1193:J1193"/>
    <mergeCell ref="D1194:J1194"/>
    <mergeCell ref="B1195:C1195"/>
    <mergeCell ref="D1195:J1195"/>
    <mergeCell ref="B1171:C1171"/>
    <mergeCell ref="D1171:J1171"/>
    <mergeCell ref="B1174:C1174"/>
    <mergeCell ref="D1174:F1174"/>
    <mergeCell ref="G1174:O1174"/>
    <mergeCell ref="B1175:C1175"/>
    <mergeCell ref="D1175:E1175"/>
    <mergeCell ref="I1175:J1175"/>
    <mergeCell ref="K1175:N1175"/>
    <mergeCell ref="B1177:C1177"/>
    <mergeCell ref="D1177:J1177"/>
    <mergeCell ref="D1178:J1178"/>
    <mergeCell ref="B1179:C1179"/>
    <mergeCell ref="D1179:J1179"/>
    <mergeCell ref="B1180:C1180"/>
    <mergeCell ref="D1180:J1180"/>
    <mergeCell ref="B1181:C1181"/>
    <mergeCell ref="D1181:J1181"/>
    <mergeCell ref="D1158:J1158"/>
    <mergeCell ref="B1159:C1159"/>
    <mergeCell ref="D1159:J1159"/>
    <mergeCell ref="D1161:J1161"/>
    <mergeCell ref="B1162:C1162"/>
    <mergeCell ref="D1162:J1162"/>
    <mergeCell ref="B1163:C1163"/>
    <mergeCell ref="D1163:J1163"/>
    <mergeCell ref="B1166:C1166"/>
    <mergeCell ref="D1166:F1166"/>
    <mergeCell ref="G1166:O1166"/>
    <mergeCell ref="B1167:C1167"/>
    <mergeCell ref="D1167:E1167"/>
    <mergeCell ref="K1167:N1167"/>
    <mergeCell ref="B1169:C1169"/>
    <mergeCell ref="D1169:J1169"/>
    <mergeCell ref="D1170:J1170"/>
    <mergeCell ref="B1146:C1146"/>
    <mergeCell ref="D1146:J1146"/>
    <mergeCell ref="B1149:C1149"/>
    <mergeCell ref="D1149:F1149"/>
    <mergeCell ref="G1149:O1149"/>
    <mergeCell ref="B1150:C1150"/>
    <mergeCell ref="D1150:E1150"/>
    <mergeCell ref="I1150:J1150"/>
    <mergeCell ref="K1150:N1150"/>
    <mergeCell ref="B1152:C1152"/>
    <mergeCell ref="D1152:J1152"/>
    <mergeCell ref="D1153:J1153"/>
    <mergeCell ref="B1154:C1154"/>
    <mergeCell ref="D1154:J1154"/>
    <mergeCell ref="B1155:C1155"/>
    <mergeCell ref="D1155:J1155"/>
    <mergeCell ref="B1156:C1156"/>
    <mergeCell ref="D1156:J1156"/>
    <mergeCell ref="B1132:C1132"/>
    <mergeCell ref="D1132:J1132"/>
    <mergeCell ref="D1134:J1134"/>
    <mergeCell ref="B1135:C1135"/>
    <mergeCell ref="D1135:J1135"/>
    <mergeCell ref="B1138:C1138"/>
    <mergeCell ref="D1138:F1138"/>
    <mergeCell ref="G1138:O1138"/>
    <mergeCell ref="B1139:C1139"/>
    <mergeCell ref="D1139:E1139"/>
    <mergeCell ref="K1139:N1139"/>
    <mergeCell ref="B1141:C1141"/>
    <mergeCell ref="D1141:J1141"/>
    <mergeCell ref="D1142:J1142"/>
    <mergeCell ref="B1143:C1143"/>
    <mergeCell ref="D1143:J1143"/>
    <mergeCell ref="D1145:J1145"/>
    <mergeCell ref="B1119:C1119"/>
    <mergeCell ref="D1119:J1119"/>
    <mergeCell ref="D1120:J1120"/>
    <mergeCell ref="B1121:C1121"/>
    <mergeCell ref="D1121:J1121"/>
    <mergeCell ref="D1123:J1123"/>
    <mergeCell ref="B1124:C1124"/>
    <mergeCell ref="D1124:J1124"/>
    <mergeCell ref="B1127:C1127"/>
    <mergeCell ref="D1127:F1127"/>
    <mergeCell ref="G1127:O1127"/>
    <mergeCell ref="B1128:C1128"/>
    <mergeCell ref="D1128:E1128"/>
    <mergeCell ref="K1128:N1128"/>
    <mergeCell ref="B1130:C1130"/>
    <mergeCell ref="D1130:J1130"/>
    <mergeCell ref="D1131:J1131"/>
    <mergeCell ref="B1106:C1106"/>
    <mergeCell ref="D1106:E1106"/>
    <mergeCell ref="K1106:N1106"/>
    <mergeCell ref="B1108:C1108"/>
    <mergeCell ref="D1108:J1108"/>
    <mergeCell ref="D1109:J1109"/>
    <mergeCell ref="B1110:C1110"/>
    <mergeCell ref="D1110:J1110"/>
    <mergeCell ref="D1112:J1112"/>
    <mergeCell ref="B1113:C1113"/>
    <mergeCell ref="D1113:J1113"/>
    <mergeCell ref="B1116:C1116"/>
    <mergeCell ref="D1116:F1116"/>
    <mergeCell ref="G1116:O1116"/>
    <mergeCell ref="B1117:C1117"/>
    <mergeCell ref="D1117:E1117"/>
    <mergeCell ref="K1117:N1117"/>
    <mergeCell ref="B1093:C1093"/>
    <mergeCell ref="D1093:J1093"/>
    <mergeCell ref="B1094:C1094"/>
    <mergeCell ref="D1094:J1094"/>
    <mergeCell ref="B1095:C1095"/>
    <mergeCell ref="D1095:J1095"/>
    <mergeCell ref="D1097:J1097"/>
    <mergeCell ref="B1098:C1098"/>
    <mergeCell ref="D1098:J1098"/>
    <mergeCell ref="D1100:J1100"/>
    <mergeCell ref="B1101:C1101"/>
    <mergeCell ref="D1101:J1101"/>
    <mergeCell ref="B1102:C1102"/>
    <mergeCell ref="D1102:J1102"/>
    <mergeCell ref="B1105:C1105"/>
    <mergeCell ref="D1105:F1105"/>
    <mergeCell ref="G1105:O1105"/>
    <mergeCell ref="D1082:J1082"/>
    <mergeCell ref="B1083:C1083"/>
    <mergeCell ref="D1083:J1083"/>
    <mergeCell ref="B1084:C1084"/>
    <mergeCell ref="D1084:J1084"/>
    <mergeCell ref="B1087:C1087"/>
    <mergeCell ref="D1087:F1087"/>
    <mergeCell ref="G1087:O1087"/>
    <mergeCell ref="B1088:C1088"/>
    <mergeCell ref="D1088:E1088"/>
    <mergeCell ref="I1088:J1088"/>
    <mergeCell ref="K1088:N1088"/>
    <mergeCell ref="B1090:C1090"/>
    <mergeCell ref="D1090:J1090"/>
    <mergeCell ref="D1091:J1091"/>
    <mergeCell ref="B1092:C1092"/>
    <mergeCell ref="D1092:J1092"/>
    <mergeCell ref="B1070:C1070"/>
    <mergeCell ref="D1070:E1070"/>
    <mergeCell ref="I1070:J1070"/>
    <mergeCell ref="K1070:N1070"/>
    <mergeCell ref="B1072:C1072"/>
    <mergeCell ref="D1072:J1072"/>
    <mergeCell ref="D1073:J1073"/>
    <mergeCell ref="B1074:C1074"/>
    <mergeCell ref="D1074:J1074"/>
    <mergeCell ref="B1075:C1075"/>
    <mergeCell ref="D1075:J1075"/>
    <mergeCell ref="B1076:C1076"/>
    <mergeCell ref="D1076:J1076"/>
    <mergeCell ref="B1077:C1077"/>
    <mergeCell ref="D1077:J1077"/>
    <mergeCell ref="D1079:J1079"/>
    <mergeCell ref="B1080:C1080"/>
    <mergeCell ref="D1080:J1080"/>
    <mergeCell ref="B1056:C1056"/>
    <mergeCell ref="D1056:J1056"/>
    <mergeCell ref="B1057:C1057"/>
    <mergeCell ref="D1057:J1057"/>
    <mergeCell ref="B1058:C1058"/>
    <mergeCell ref="D1058:J1058"/>
    <mergeCell ref="B1059:C1059"/>
    <mergeCell ref="D1059:J1059"/>
    <mergeCell ref="D1061:J1061"/>
    <mergeCell ref="B1062:C1062"/>
    <mergeCell ref="D1062:J1062"/>
    <mergeCell ref="D1064:J1064"/>
    <mergeCell ref="B1065:C1065"/>
    <mergeCell ref="D1065:J1065"/>
    <mergeCell ref="B1066:C1066"/>
    <mergeCell ref="D1066:J1066"/>
    <mergeCell ref="B1069:C1069"/>
    <mergeCell ref="D1069:F1069"/>
    <mergeCell ref="G1069:O1069"/>
    <mergeCell ref="D1045:J1045"/>
    <mergeCell ref="B1046:C1046"/>
    <mergeCell ref="D1046:J1046"/>
    <mergeCell ref="B1047:C1047"/>
    <mergeCell ref="D1047:J1047"/>
    <mergeCell ref="B1048:C1048"/>
    <mergeCell ref="D1048:J1048"/>
    <mergeCell ref="B1051:C1051"/>
    <mergeCell ref="D1051:F1051"/>
    <mergeCell ref="G1051:O1051"/>
    <mergeCell ref="B1052:C1052"/>
    <mergeCell ref="D1052:E1052"/>
    <mergeCell ref="I1052:J1052"/>
    <mergeCell ref="K1052:N1052"/>
    <mergeCell ref="B1054:C1054"/>
    <mergeCell ref="D1054:J1054"/>
    <mergeCell ref="D1055:J1055"/>
    <mergeCell ref="B1033:C1033"/>
    <mergeCell ref="D1033:E1033"/>
    <mergeCell ref="I1033:J1033"/>
    <mergeCell ref="K1033:N1033"/>
    <mergeCell ref="B1035:C1035"/>
    <mergeCell ref="D1035:J1035"/>
    <mergeCell ref="D1036:J1036"/>
    <mergeCell ref="B1037:C1037"/>
    <mergeCell ref="D1037:J1037"/>
    <mergeCell ref="B1038:C1038"/>
    <mergeCell ref="D1038:J1038"/>
    <mergeCell ref="B1039:C1039"/>
    <mergeCell ref="D1039:J1039"/>
    <mergeCell ref="B1040:C1040"/>
    <mergeCell ref="D1040:J1040"/>
    <mergeCell ref="D1042:J1042"/>
    <mergeCell ref="B1043:C1043"/>
    <mergeCell ref="D1043:J1043"/>
    <mergeCell ref="B1019:C1019"/>
    <mergeCell ref="D1019:J1019"/>
    <mergeCell ref="D1021:J1021"/>
    <mergeCell ref="B1022:C1022"/>
    <mergeCell ref="D1022:J1022"/>
    <mergeCell ref="B1023:C1023"/>
    <mergeCell ref="D1023:J1023"/>
    <mergeCell ref="B1024:C1024"/>
    <mergeCell ref="D1024:J1024"/>
    <mergeCell ref="B1025:C1025"/>
    <mergeCell ref="D1025:J1025"/>
    <mergeCell ref="B1026:C1026"/>
    <mergeCell ref="D1026:J1026"/>
    <mergeCell ref="D1028:J1028"/>
    <mergeCell ref="B1029:C1029"/>
    <mergeCell ref="D1029:J1029"/>
    <mergeCell ref="B1032:C1032"/>
    <mergeCell ref="D1032:F1032"/>
    <mergeCell ref="G1032:O1032"/>
    <mergeCell ref="D1008:J1008"/>
    <mergeCell ref="B1009:C1009"/>
    <mergeCell ref="D1009:J1009"/>
    <mergeCell ref="B1012:C1012"/>
    <mergeCell ref="D1012:F1012"/>
    <mergeCell ref="G1012:O1012"/>
    <mergeCell ref="B1013:C1013"/>
    <mergeCell ref="D1013:E1013"/>
    <mergeCell ref="I1013:J1013"/>
    <mergeCell ref="K1013:N1013"/>
    <mergeCell ref="B1015:C1015"/>
    <mergeCell ref="D1015:J1015"/>
    <mergeCell ref="D1016:J1016"/>
    <mergeCell ref="B1017:C1017"/>
    <mergeCell ref="D1017:J1017"/>
    <mergeCell ref="B1018:C1018"/>
    <mergeCell ref="D1018:J1018"/>
    <mergeCell ref="B996:C996"/>
    <mergeCell ref="D996:J996"/>
    <mergeCell ref="D997:J997"/>
    <mergeCell ref="B998:C998"/>
    <mergeCell ref="D998:J998"/>
    <mergeCell ref="B999:C999"/>
    <mergeCell ref="D999:J999"/>
    <mergeCell ref="B1000:C1000"/>
    <mergeCell ref="D1000:J1000"/>
    <mergeCell ref="D1002:J1002"/>
    <mergeCell ref="B1003:C1003"/>
    <mergeCell ref="D1003:J1003"/>
    <mergeCell ref="B1004:C1004"/>
    <mergeCell ref="D1004:J1004"/>
    <mergeCell ref="B1005:C1005"/>
    <mergeCell ref="D1005:J1005"/>
    <mergeCell ref="B1006:C1006"/>
    <mergeCell ref="D1006:J1006"/>
    <mergeCell ref="B983:C983"/>
    <mergeCell ref="D983:J983"/>
    <mergeCell ref="D985:J985"/>
    <mergeCell ref="B986:C986"/>
    <mergeCell ref="D986:J986"/>
    <mergeCell ref="B987:C987"/>
    <mergeCell ref="D987:J987"/>
    <mergeCell ref="D989:J989"/>
    <mergeCell ref="B990:C990"/>
    <mergeCell ref="D990:J990"/>
    <mergeCell ref="B993:C993"/>
    <mergeCell ref="D993:F993"/>
    <mergeCell ref="G993:O993"/>
    <mergeCell ref="B994:C994"/>
    <mergeCell ref="D994:E994"/>
    <mergeCell ref="I994:J994"/>
    <mergeCell ref="K994:N994"/>
    <mergeCell ref="B972:C972"/>
    <mergeCell ref="D972:J972"/>
    <mergeCell ref="B975:C975"/>
    <mergeCell ref="D975:F975"/>
    <mergeCell ref="G975:O975"/>
    <mergeCell ref="B976:C976"/>
    <mergeCell ref="D976:E976"/>
    <mergeCell ref="I976:J976"/>
    <mergeCell ref="K976:N976"/>
    <mergeCell ref="B978:C978"/>
    <mergeCell ref="D978:J978"/>
    <mergeCell ref="D979:J979"/>
    <mergeCell ref="B980:C980"/>
    <mergeCell ref="D980:J980"/>
    <mergeCell ref="B981:C981"/>
    <mergeCell ref="D981:J981"/>
    <mergeCell ref="B982:C982"/>
    <mergeCell ref="D982:J982"/>
    <mergeCell ref="B960:C960"/>
    <mergeCell ref="D960:J960"/>
    <mergeCell ref="D961:J961"/>
    <mergeCell ref="B962:C962"/>
    <mergeCell ref="D962:J962"/>
    <mergeCell ref="B963:C963"/>
    <mergeCell ref="D963:J963"/>
    <mergeCell ref="B966:C966"/>
    <mergeCell ref="D966:F966"/>
    <mergeCell ref="G966:O966"/>
    <mergeCell ref="B967:C967"/>
    <mergeCell ref="D967:E967"/>
    <mergeCell ref="K967:N967"/>
    <mergeCell ref="B969:C969"/>
    <mergeCell ref="D969:J969"/>
    <mergeCell ref="D970:J970"/>
    <mergeCell ref="B971:C971"/>
    <mergeCell ref="D971:J971"/>
    <mergeCell ref="B949:C949"/>
    <mergeCell ref="D949:E949"/>
    <mergeCell ref="I949:J949"/>
    <mergeCell ref="K949:N949"/>
    <mergeCell ref="B951:C951"/>
    <mergeCell ref="D951:J951"/>
    <mergeCell ref="D952:J952"/>
    <mergeCell ref="B953:C953"/>
    <mergeCell ref="D953:J953"/>
    <mergeCell ref="B954:C954"/>
    <mergeCell ref="D954:J954"/>
    <mergeCell ref="B957:C957"/>
    <mergeCell ref="D957:F957"/>
    <mergeCell ref="G957:O957"/>
    <mergeCell ref="B958:C958"/>
    <mergeCell ref="D958:E958"/>
    <mergeCell ref="I958:J958"/>
    <mergeCell ref="K958:N958"/>
    <mergeCell ref="B938:C938"/>
    <mergeCell ref="D938:F938"/>
    <mergeCell ref="G938:O938"/>
    <mergeCell ref="B939:C939"/>
    <mergeCell ref="D939:E939"/>
    <mergeCell ref="I939:J939"/>
    <mergeCell ref="K939:N939"/>
    <mergeCell ref="B941:C941"/>
    <mergeCell ref="D941:J941"/>
    <mergeCell ref="D942:J942"/>
    <mergeCell ref="B943:C943"/>
    <mergeCell ref="D943:J943"/>
    <mergeCell ref="B944:C944"/>
    <mergeCell ref="D944:J944"/>
    <mergeCell ref="B945:C945"/>
    <mergeCell ref="D945:J945"/>
    <mergeCell ref="B948:C948"/>
    <mergeCell ref="D948:F948"/>
    <mergeCell ref="G948:O948"/>
    <mergeCell ref="B925:C925"/>
    <mergeCell ref="D925:J925"/>
    <mergeCell ref="B926:C926"/>
    <mergeCell ref="D926:J926"/>
    <mergeCell ref="B929:C929"/>
    <mergeCell ref="D929:F929"/>
    <mergeCell ref="G929:O929"/>
    <mergeCell ref="B930:C930"/>
    <mergeCell ref="D930:E930"/>
    <mergeCell ref="I930:J930"/>
    <mergeCell ref="K930:N930"/>
    <mergeCell ref="B932:C932"/>
    <mergeCell ref="D932:J932"/>
    <mergeCell ref="D933:J933"/>
    <mergeCell ref="B934:C934"/>
    <mergeCell ref="D934:J934"/>
    <mergeCell ref="B935:C935"/>
    <mergeCell ref="D935:J935"/>
    <mergeCell ref="D912:J912"/>
    <mergeCell ref="B913:C913"/>
    <mergeCell ref="D913:J914"/>
    <mergeCell ref="B915:C915"/>
    <mergeCell ref="D915:J916"/>
    <mergeCell ref="B917:C917"/>
    <mergeCell ref="D917:J917"/>
    <mergeCell ref="B920:C920"/>
    <mergeCell ref="D920:F920"/>
    <mergeCell ref="G920:O920"/>
    <mergeCell ref="B921:C921"/>
    <mergeCell ref="D921:E921"/>
    <mergeCell ref="I921:J921"/>
    <mergeCell ref="K921:N921"/>
    <mergeCell ref="B923:C923"/>
    <mergeCell ref="D923:J923"/>
    <mergeCell ref="D924:J924"/>
    <mergeCell ref="B900:C900"/>
    <mergeCell ref="D900:J900"/>
    <mergeCell ref="B901:C901"/>
    <mergeCell ref="D901:J901"/>
    <mergeCell ref="D903:J903"/>
    <mergeCell ref="B904:C904"/>
    <mergeCell ref="D904:J904"/>
    <mergeCell ref="B905:C905"/>
    <mergeCell ref="D905:J905"/>
    <mergeCell ref="B908:C908"/>
    <mergeCell ref="D908:F908"/>
    <mergeCell ref="G908:O908"/>
    <mergeCell ref="B909:C909"/>
    <mergeCell ref="D909:E909"/>
    <mergeCell ref="K909:N909"/>
    <mergeCell ref="B911:C911"/>
    <mergeCell ref="D911:J911"/>
    <mergeCell ref="B889:C889"/>
    <mergeCell ref="D889:E889"/>
    <mergeCell ref="I889:J889"/>
    <mergeCell ref="K889:N889"/>
    <mergeCell ref="B891:C891"/>
    <mergeCell ref="D891:J891"/>
    <mergeCell ref="D892:J892"/>
    <mergeCell ref="B893:C893"/>
    <mergeCell ref="D893:J893"/>
    <mergeCell ref="B894:C894"/>
    <mergeCell ref="D894:J894"/>
    <mergeCell ref="B895:C895"/>
    <mergeCell ref="D895:J895"/>
    <mergeCell ref="D897:J897"/>
    <mergeCell ref="B898:C898"/>
    <mergeCell ref="D898:J898"/>
    <mergeCell ref="B899:C899"/>
    <mergeCell ref="D899:J899"/>
    <mergeCell ref="B877:C877"/>
    <mergeCell ref="D877:J877"/>
    <mergeCell ref="B878:C878"/>
    <mergeCell ref="D878:J878"/>
    <mergeCell ref="B879:C879"/>
    <mergeCell ref="D879:J879"/>
    <mergeCell ref="D881:J881"/>
    <mergeCell ref="B882:C882"/>
    <mergeCell ref="D882:J882"/>
    <mergeCell ref="B883:C883"/>
    <mergeCell ref="D883:J883"/>
    <mergeCell ref="B884:C884"/>
    <mergeCell ref="D884:J884"/>
    <mergeCell ref="B885:C885"/>
    <mergeCell ref="D885:J885"/>
    <mergeCell ref="B888:C888"/>
    <mergeCell ref="D888:F888"/>
    <mergeCell ref="G888:O888"/>
    <mergeCell ref="D843:J843"/>
    <mergeCell ref="B842:C842"/>
    <mergeCell ref="B873:C873"/>
    <mergeCell ref="D873:E873"/>
    <mergeCell ref="I873:J873"/>
    <mergeCell ref="K873:N873"/>
    <mergeCell ref="B875:C875"/>
    <mergeCell ref="D875:J875"/>
    <mergeCell ref="D876:J876"/>
    <mergeCell ref="B869:C869"/>
    <mergeCell ref="D869:J869"/>
    <mergeCell ref="B872:C872"/>
    <mergeCell ref="B855:C855"/>
    <mergeCell ref="D855:J855"/>
    <mergeCell ref="B858:C858"/>
    <mergeCell ref="B859:C859"/>
    <mergeCell ref="B862:C862"/>
    <mergeCell ref="D862:J862"/>
    <mergeCell ref="D863:J863"/>
    <mergeCell ref="B864:C864"/>
    <mergeCell ref="D864:J864"/>
    <mergeCell ref="B865:C865"/>
    <mergeCell ref="D865:J865"/>
    <mergeCell ref="D867:J867"/>
    <mergeCell ref="B803:C803"/>
    <mergeCell ref="B806:C806"/>
    <mergeCell ref="D806:J806"/>
    <mergeCell ref="D809:F809"/>
    <mergeCell ref="G809:O809"/>
    <mergeCell ref="B810:C810"/>
    <mergeCell ref="D810:E810"/>
    <mergeCell ref="I810:J810"/>
    <mergeCell ref="K810:N810"/>
    <mergeCell ref="B800:C800"/>
    <mergeCell ref="D800:J800"/>
    <mergeCell ref="D803:J803"/>
    <mergeCell ref="B834:C834"/>
    <mergeCell ref="D839:F839"/>
    <mergeCell ref="G839:O839"/>
    <mergeCell ref="B840:C840"/>
    <mergeCell ref="D840:E840"/>
    <mergeCell ref="I840:J840"/>
    <mergeCell ref="K840:N840"/>
    <mergeCell ref="D766:E766"/>
    <mergeCell ref="I766:J766"/>
    <mergeCell ref="K766:N766"/>
    <mergeCell ref="B768:C768"/>
    <mergeCell ref="D768:J768"/>
    <mergeCell ref="D769:J769"/>
    <mergeCell ref="D770:J770"/>
    <mergeCell ref="B773:C773"/>
    <mergeCell ref="D773:F773"/>
    <mergeCell ref="G773:O773"/>
    <mergeCell ref="D774:E774"/>
    <mergeCell ref="I774:J774"/>
    <mergeCell ref="K774:N774"/>
    <mergeCell ref="B776:C776"/>
    <mergeCell ref="B778:C778"/>
    <mergeCell ref="D778:J778"/>
    <mergeCell ref="D780:J780"/>
    <mergeCell ref="B770:C770"/>
    <mergeCell ref="B766:C766"/>
    <mergeCell ref="B754:C754"/>
    <mergeCell ref="B757:C757"/>
    <mergeCell ref="D757:F757"/>
    <mergeCell ref="G757:O757"/>
    <mergeCell ref="D758:E758"/>
    <mergeCell ref="I758:J758"/>
    <mergeCell ref="K758:N758"/>
    <mergeCell ref="B760:C760"/>
    <mergeCell ref="D760:J760"/>
    <mergeCell ref="B762:C762"/>
    <mergeCell ref="B765:C765"/>
    <mergeCell ref="D765:F765"/>
    <mergeCell ref="G765:O765"/>
    <mergeCell ref="D761:J761"/>
    <mergeCell ref="D762:J762"/>
    <mergeCell ref="B758:C758"/>
    <mergeCell ref="B752:C752"/>
    <mergeCell ref="D752:J752"/>
    <mergeCell ref="D754:J754"/>
    <mergeCell ref="D711:J711"/>
    <mergeCell ref="B712:C712"/>
    <mergeCell ref="D714:J714"/>
    <mergeCell ref="B715:C715"/>
    <mergeCell ref="D717:J717"/>
    <mergeCell ref="B718:C718"/>
    <mergeCell ref="D718:J718"/>
    <mergeCell ref="B721:C721"/>
    <mergeCell ref="D721:F721"/>
    <mergeCell ref="G721:O721"/>
    <mergeCell ref="D712:J712"/>
    <mergeCell ref="B708:C708"/>
    <mergeCell ref="B710:C710"/>
    <mergeCell ref="D710:J710"/>
    <mergeCell ref="G749:O749"/>
    <mergeCell ref="D750:E750"/>
    <mergeCell ref="I750:J750"/>
    <mergeCell ref="K750:N750"/>
    <mergeCell ref="D743:J743"/>
    <mergeCell ref="D740:J740"/>
    <mergeCell ref="D715:J715"/>
    <mergeCell ref="B738:C738"/>
    <mergeCell ref="D738:J738"/>
    <mergeCell ref="B750:C750"/>
    <mergeCell ref="B722:C722"/>
    <mergeCell ref="B724:C724"/>
    <mergeCell ref="D724:J724"/>
    <mergeCell ref="D726:J726"/>
    <mergeCell ref="D722:E722"/>
    <mergeCell ref="I722:J722"/>
    <mergeCell ref="K722:N722"/>
    <mergeCell ref="D725:J725"/>
    <mergeCell ref="D702:J702"/>
    <mergeCell ref="B703:C703"/>
    <mergeCell ref="D703:J703"/>
    <mergeCell ref="B698:C698"/>
    <mergeCell ref="B701:C701"/>
    <mergeCell ref="D686:J686"/>
    <mergeCell ref="B690:C690"/>
    <mergeCell ref="D694:J694"/>
    <mergeCell ref="B695:C695"/>
    <mergeCell ref="D695:J695"/>
    <mergeCell ref="B704:C704"/>
    <mergeCell ref="D704:J704"/>
    <mergeCell ref="B707:C707"/>
    <mergeCell ref="D707:F707"/>
    <mergeCell ref="G707:O707"/>
    <mergeCell ref="D708:E708"/>
    <mergeCell ref="I708:J708"/>
    <mergeCell ref="K708:N708"/>
    <mergeCell ref="B685:C685"/>
    <mergeCell ref="D685:J685"/>
    <mergeCell ref="B686:C686"/>
    <mergeCell ref="D688:J688"/>
    <mergeCell ref="B689:C689"/>
    <mergeCell ref="D689:J689"/>
    <mergeCell ref="D690:J691"/>
    <mergeCell ref="B692:C692"/>
    <mergeCell ref="D692:J692"/>
    <mergeCell ref="D698:F698"/>
    <mergeCell ref="G698:O698"/>
    <mergeCell ref="B699:C699"/>
    <mergeCell ref="D699:E699"/>
    <mergeCell ref="K699:N699"/>
    <mergeCell ref="D701:J701"/>
    <mergeCell ref="D680:E680"/>
    <mergeCell ref="I680:J680"/>
    <mergeCell ref="K680:N680"/>
    <mergeCell ref="B682:C682"/>
    <mergeCell ref="D682:J682"/>
    <mergeCell ref="B626:C626"/>
    <mergeCell ref="D626:E626"/>
    <mergeCell ref="I626:J626"/>
    <mergeCell ref="K626:N626"/>
    <mergeCell ref="D629:J629"/>
    <mergeCell ref="B630:C630"/>
    <mergeCell ref="B632:C632"/>
    <mergeCell ref="D632:J632"/>
    <mergeCell ref="D634:J634"/>
    <mergeCell ref="B625:C625"/>
    <mergeCell ref="B628:C628"/>
    <mergeCell ref="D628:J628"/>
    <mergeCell ref="D617:J617"/>
    <mergeCell ref="B617:C617"/>
    <mergeCell ref="B618:C618"/>
    <mergeCell ref="D618:J618"/>
    <mergeCell ref="D620:J620"/>
    <mergeCell ref="D569:J569"/>
    <mergeCell ref="D571:J571"/>
    <mergeCell ref="D575:F575"/>
    <mergeCell ref="G575:O575"/>
    <mergeCell ref="D576:E576"/>
    <mergeCell ref="I576:J576"/>
    <mergeCell ref="K576:N576"/>
    <mergeCell ref="B578:C578"/>
    <mergeCell ref="B581:C581"/>
    <mergeCell ref="D581:J581"/>
    <mergeCell ref="B582:C582"/>
    <mergeCell ref="D582:J582"/>
    <mergeCell ref="D584:J584"/>
    <mergeCell ref="B585:C585"/>
    <mergeCell ref="D585:J585"/>
    <mergeCell ref="B587:C587"/>
    <mergeCell ref="B591:C591"/>
    <mergeCell ref="D591:F591"/>
    <mergeCell ref="G591:O591"/>
    <mergeCell ref="B575:C575"/>
    <mergeCell ref="B576:C576"/>
    <mergeCell ref="B569:C569"/>
    <mergeCell ref="B572:C572"/>
    <mergeCell ref="D572:J572"/>
    <mergeCell ref="B545:C545"/>
    <mergeCell ref="D546:J547"/>
    <mergeCell ref="B548:C548"/>
    <mergeCell ref="D550:J550"/>
    <mergeCell ref="B551:C551"/>
    <mergeCell ref="D551:J551"/>
    <mergeCell ref="B554:C554"/>
    <mergeCell ref="D554:F554"/>
    <mergeCell ref="G554:O554"/>
    <mergeCell ref="D555:E555"/>
    <mergeCell ref="I555:J555"/>
    <mergeCell ref="K555:N555"/>
    <mergeCell ref="D558:J558"/>
    <mergeCell ref="B541:C541"/>
    <mergeCell ref="D541:J541"/>
    <mergeCell ref="D543:J543"/>
    <mergeCell ref="D545:J545"/>
    <mergeCell ref="D548:J548"/>
    <mergeCell ref="B546:C546"/>
    <mergeCell ref="D528:J528"/>
    <mergeCell ref="B529:C529"/>
    <mergeCell ref="D529:J529"/>
    <mergeCell ref="B531:C531"/>
    <mergeCell ref="D534:F534"/>
    <mergeCell ref="G534:O534"/>
    <mergeCell ref="B535:C535"/>
    <mergeCell ref="D535:E535"/>
    <mergeCell ref="I535:J535"/>
    <mergeCell ref="K535:N535"/>
    <mergeCell ref="B534:C534"/>
    <mergeCell ref="B540:C540"/>
    <mergeCell ref="D540:J540"/>
    <mergeCell ref="B544:C544"/>
    <mergeCell ref="D544:J544"/>
    <mergeCell ref="B537:C537"/>
    <mergeCell ref="B530:C530"/>
    <mergeCell ref="D530:J530"/>
    <mergeCell ref="D531:J531"/>
    <mergeCell ref="D537:J537"/>
    <mergeCell ref="D538:J538"/>
    <mergeCell ref="B539:C539"/>
    <mergeCell ref="D539:J539"/>
    <mergeCell ref="B490:C490"/>
    <mergeCell ref="D490:E490"/>
    <mergeCell ref="I490:J490"/>
    <mergeCell ref="K490:N490"/>
    <mergeCell ref="B513:C513"/>
    <mergeCell ref="D513:J513"/>
    <mergeCell ref="D514:J514"/>
    <mergeCell ref="D515:J515"/>
    <mergeCell ref="B516:C516"/>
    <mergeCell ref="D516:J516"/>
    <mergeCell ref="B519:C519"/>
    <mergeCell ref="D519:F519"/>
    <mergeCell ref="G519:O519"/>
    <mergeCell ref="D520:E520"/>
    <mergeCell ref="I520:J520"/>
    <mergeCell ref="K520:N520"/>
    <mergeCell ref="B522:C522"/>
    <mergeCell ref="I468:J468"/>
    <mergeCell ref="K468:N468"/>
    <mergeCell ref="D476:J476"/>
    <mergeCell ref="B477:C477"/>
    <mergeCell ref="D477:J477"/>
    <mergeCell ref="B479:C479"/>
    <mergeCell ref="D481:J481"/>
    <mergeCell ref="B482:C482"/>
    <mergeCell ref="D482:J482"/>
    <mergeCell ref="B499:C499"/>
    <mergeCell ref="B501:C501"/>
    <mergeCell ref="D501:J501"/>
    <mergeCell ref="D504:F504"/>
    <mergeCell ref="G504:O504"/>
    <mergeCell ref="B505:C505"/>
    <mergeCell ref="D505:E505"/>
    <mergeCell ref="I505:J505"/>
    <mergeCell ref="K505:N505"/>
    <mergeCell ref="B478:C478"/>
    <mergeCell ref="D478:J478"/>
    <mergeCell ref="D479:J479"/>
    <mergeCell ref="D497:J497"/>
    <mergeCell ref="D499:J499"/>
    <mergeCell ref="B500:C500"/>
    <mergeCell ref="D500:J500"/>
    <mergeCell ref="B483:C483"/>
    <mergeCell ref="D483:J483"/>
    <mergeCell ref="D485:J485"/>
    <mergeCell ref="B486:C486"/>
    <mergeCell ref="D486:J486"/>
    <mergeCell ref="B489:C489"/>
    <mergeCell ref="G489:O489"/>
    <mergeCell ref="B401:C401"/>
    <mergeCell ref="D401:J401"/>
    <mergeCell ref="D402:J402"/>
    <mergeCell ref="D404:J404"/>
    <mergeCell ref="D428:E428"/>
    <mergeCell ref="I428:J428"/>
    <mergeCell ref="K428:N428"/>
    <mergeCell ref="D431:J431"/>
    <mergeCell ref="B432:C432"/>
    <mergeCell ref="B434:C434"/>
    <mergeCell ref="D434:J434"/>
    <mergeCell ref="D436:J436"/>
    <mergeCell ref="D437:J437"/>
    <mergeCell ref="B438:C438"/>
    <mergeCell ref="D438:J439"/>
    <mergeCell ref="B440:C440"/>
    <mergeCell ref="D442:J442"/>
    <mergeCell ref="D432:J432"/>
    <mergeCell ref="B433:C433"/>
    <mergeCell ref="D433:J433"/>
    <mergeCell ref="B437:C437"/>
    <mergeCell ref="B402:C402"/>
    <mergeCell ref="B406:C406"/>
    <mergeCell ref="D406:J406"/>
    <mergeCell ref="D408:J408"/>
    <mergeCell ref="D409:J409"/>
    <mergeCell ref="B410:C410"/>
    <mergeCell ref="D410:J410"/>
    <mergeCell ref="D413:F413"/>
    <mergeCell ref="G413:O413"/>
    <mergeCell ref="B414:C414"/>
    <mergeCell ref="D414:E414"/>
    <mergeCell ref="I414:J414"/>
    <mergeCell ref="K414:N414"/>
    <mergeCell ref="B413:C413"/>
    <mergeCell ref="B405:C405"/>
    <mergeCell ref="D405:J405"/>
    <mergeCell ref="B409:C409"/>
    <mergeCell ref="K369:N369"/>
    <mergeCell ref="B371:C371"/>
    <mergeCell ref="D371:J371"/>
    <mergeCell ref="D372:J372"/>
    <mergeCell ref="D373:J373"/>
    <mergeCell ref="D374:J374"/>
    <mergeCell ref="B377:C377"/>
    <mergeCell ref="D377:F377"/>
    <mergeCell ref="G377:O377"/>
    <mergeCell ref="D378:E378"/>
    <mergeCell ref="I378:J378"/>
    <mergeCell ref="K378:N378"/>
    <mergeCell ref="K396:N396"/>
    <mergeCell ref="D398:J398"/>
    <mergeCell ref="D399:J399"/>
    <mergeCell ref="B400:C400"/>
    <mergeCell ref="D400:J400"/>
    <mergeCell ref="B395:C395"/>
    <mergeCell ref="B398:C398"/>
    <mergeCell ref="B391:C391"/>
    <mergeCell ref="D391:J391"/>
    <mergeCell ref="D392:J392"/>
    <mergeCell ref="B388:C388"/>
    <mergeCell ref="D386:J386"/>
    <mergeCell ref="B387:C387"/>
    <mergeCell ref="D387:J387"/>
    <mergeCell ref="D341:J341"/>
    <mergeCell ref="B327:C327"/>
    <mergeCell ref="B328:C328"/>
    <mergeCell ref="B324:C324"/>
    <mergeCell ref="D324:J324"/>
    <mergeCell ref="B340:C340"/>
    <mergeCell ref="D340:J340"/>
    <mergeCell ref="D345:J345"/>
    <mergeCell ref="B346:C346"/>
    <mergeCell ref="B348:C348"/>
    <mergeCell ref="D348:J348"/>
    <mergeCell ref="D350:J350"/>
    <mergeCell ref="D351:J351"/>
    <mergeCell ref="B354:C354"/>
    <mergeCell ref="D354:F354"/>
    <mergeCell ref="G354:O354"/>
    <mergeCell ref="D355:E355"/>
    <mergeCell ref="I355:J355"/>
    <mergeCell ref="K355:N355"/>
    <mergeCell ref="D346:J346"/>
    <mergeCell ref="B347:C347"/>
    <mergeCell ref="D347:J347"/>
    <mergeCell ref="B351:C351"/>
    <mergeCell ref="I338:J338"/>
    <mergeCell ref="K338:N338"/>
    <mergeCell ref="D308:J308"/>
    <mergeCell ref="D309:J309"/>
    <mergeCell ref="B311:C311"/>
    <mergeCell ref="B316:C316"/>
    <mergeCell ref="D316:J316"/>
    <mergeCell ref="B317:C317"/>
    <mergeCell ref="D317:J317"/>
    <mergeCell ref="D318:J318"/>
    <mergeCell ref="D321:F321"/>
    <mergeCell ref="G321:O321"/>
    <mergeCell ref="B321:C321"/>
    <mergeCell ref="B315:C315"/>
    <mergeCell ref="D315:J315"/>
    <mergeCell ref="B308:C308"/>
    <mergeCell ref="B322:C322"/>
    <mergeCell ref="D322:E322"/>
    <mergeCell ref="I322:J322"/>
    <mergeCell ref="K322:N322"/>
    <mergeCell ref="B279:C279"/>
    <mergeCell ref="B284:C284"/>
    <mergeCell ref="D284:J284"/>
    <mergeCell ref="B285:C285"/>
    <mergeCell ref="D277:J277"/>
    <mergeCell ref="D279:J279"/>
    <mergeCell ref="B280:C280"/>
    <mergeCell ref="D280:J280"/>
    <mergeCell ref="B276:C276"/>
    <mergeCell ref="D276:J276"/>
    <mergeCell ref="B270:C270"/>
    <mergeCell ref="B305:C305"/>
    <mergeCell ref="D305:F305"/>
    <mergeCell ref="G305:O305"/>
    <mergeCell ref="B306:C306"/>
    <mergeCell ref="D306:E306"/>
    <mergeCell ref="I306:J306"/>
    <mergeCell ref="K306:N306"/>
    <mergeCell ref="B302:C302"/>
    <mergeCell ref="D302:J302"/>
    <mergeCell ref="D298:J298"/>
    <mergeCell ref="B299:C299"/>
    <mergeCell ref="D299:J299"/>
    <mergeCell ref="D301:J301"/>
    <mergeCell ref="B294:C294"/>
    <mergeCell ref="B296:C296"/>
    <mergeCell ref="D296:J296"/>
    <mergeCell ref="D294:J294"/>
    <mergeCell ref="B295:C295"/>
    <mergeCell ref="D295:J295"/>
    <mergeCell ref="B300:C300"/>
    <mergeCell ref="D300:J300"/>
    <mergeCell ref="D254:E254"/>
    <mergeCell ref="I254:J254"/>
    <mergeCell ref="K254:N254"/>
    <mergeCell ref="B253:C253"/>
    <mergeCell ref="B254:C254"/>
    <mergeCell ref="D265:J266"/>
    <mergeCell ref="B267:C267"/>
    <mergeCell ref="D267:J267"/>
    <mergeCell ref="D269:J269"/>
    <mergeCell ref="D270:J270"/>
    <mergeCell ref="B273:C273"/>
    <mergeCell ref="D273:F273"/>
    <mergeCell ref="G273:O273"/>
    <mergeCell ref="D274:E274"/>
    <mergeCell ref="I274:J274"/>
    <mergeCell ref="K274:N274"/>
    <mergeCell ref="B278:C278"/>
    <mergeCell ref="D278:J278"/>
    <mergeCell ref="B263:C263"/>
    <mergeCell ref="D263:J263"/>
    <mergeCell ref="B258:C258"/>
    <mergeCell ref="D258:J258"/>
    <mergeCell ref="B259:C259"/>
    <mergeCell ref="D259:J259"/>
    <mergeCell ref="D262:J262"/>
    <mergeCell ref="B274:C274"/>
    <mergeCell ref="B260:C260"/>
    <mergeCell ref="D260:J260"/>
    <mergeCell ref="B264:C264"/>
    <mergeCell ref="D264:J264"/>
    <mergeCell ref="B265:C265"/>
    <mergeCell ref="D256:J256"/>
    <mergeCell ref="B209:C209"/>
    <mergeCell ref="D209:E209"/>
    <mergeCell ref="I209:J209"/>
    <mergeCell ref="K209:N209"/>
    <mergeCell ref="B214:C214"/>
    <mergeCell ref="D214:J214"/>
    <mergeCell ref="B218:C218"/>
    <mergeCell ref="D218:J218"/>
    <mergeCell ref="B219:C219"/>
    <mergeCell ref="D223:F223"/>
    <mergeCell ref="B232:C232"/>
    <mergeCell ref="D232:J232"/>
    <mergeCell ref="B233:C233"/>
    <mergeCell ref="B238:C238"/>
    <mergeCell ref="D238:F238"/>
    <mergeCell ref="G238:O238"/>
    <mergeCell ref="D212:J212"/>
    <mergeCell ref="B213:C213"/>
    <mergeCell ref="D213:J213"/>
    <mergeCell ref="D216:J216"/>
    <mergeCell ref="B211:C211"/>
    <mergeCell ref="D211:J211"/>
    <mergeCell ref="D217:J217"/>
    <mergeCell ref="B217:C217"/>
    <mergeCell ref="D219:J219"/>
    <mergeCell ref="B220:C220"/>
    <mergeCell ref="D220:J220"/>
    <mergeCell ref="B223:C223"/>
    <mergeCell ref="G223:O223"/>
    <mergeCell ref="B181:C181"/>
    <mergeCell ref="D181:J181"/>
    <mergeCell ref="D182:J182"/>
    <mergeCell ref="B184:C184"/>
    <mergeCell ref="D186:J186"/>
    <mergeCell ref="B187:C187"/>
    <mergeCell ref="D187:J187"/>
    <mergeCell ref="D188:J188"/>
    <mergeCell ref="D189:J189"/>
    <mergeCell ref="B190:C190"/>
    <mergeCell ref="D190:J190"/>
    <mergeCell ref="B179:C179"/>
    <mergeCell ref="D208:F208"/>
    <mergeCell ref="G208:O208"/>
    <mergeCell ref="B208:C208"/>
    <mergeCell ref="B194:C194"/>
    <mergeCell ref="D196:J196"/>
    <mergeCell ref="D184:J184"/>
    <mergeCell ref="B188:C188"/>
    <mergeCell ref="B189:C189"/>
    <mergeCell ref="B193:C193"/>
    <mergeCell ref="D193:F193"/>
    <mergeCell ref="G193:O193"/>
    <mergeCell ref="D194:E194"/>
    <mergeCell ref="I194:J194"/>
    <mergeCell ref="K194:N194"/>
    <mergeCell ref="B196:C196"/>
    <mergeCell ref="B178:C178"/>
    <mergeCell ref="D178:F178"/>
    <mergeCell ref="G178:O178"/>
    <mergeCell ref="B170:C170"/>
    <mergeCell ref="B173:C173"/>
    <mergeCell ref="D173:J173"/>
    <mergeCell ref="D175:J175"/>
    <mergeCell ref="B165:C165"/>
    <mergeCell ref="D165:J165"/>
    <mergeCell ref="D166:J166"/>
    <mergeCell ref="B167:C167"/>
    <mergeCell ref="D167:J167"/>
    <mergeCell ref="D170:F170"/>
    <mergeCell ref="G170:O170"/>
    <mergeCell ref="B171:C171"/>
    <mergeCell ref="D171:E171"/>
    <mergeCell ref="D179:E179"/>
    <mergeCell ref="I179:J179"/>
    <mergeCell ref="K179:N179"/>
    <mergeCell ref="B154:C154"/>
    <mergeCell ref="D154:F154"/>
    <mergeCell ref="G154:O154"/>
    <mergeCell ref="D155:E155"/>
    <mergeCell ref="K155:N155"/>
    <mergeCell ref="B157:C157"/>
    <mergeCell ref="D157:J157"/>
    <mergeCell ref="B123:C123"/>
    <mergeCell ref="D123:J123"/>
    <mergeCell ref="D125:J125"/>
    <mergeCell ref="D158:J158"/>
    <mergeCell ref="D162:F162"/>
    <mergeCell ref="G162:O162"/>
    <mergeCell ref="B163:C163"/>
    <mergeCell ref="D163:E163"/>
    <mergeCell ref="K163:N163"/>
    <mergeCell ref="B155:C155"/>
    <mergeCell ref="B150:C150"/>
    <mergeCell ref="D150:J150"/>
    <mergeCell ref="B151:C151"/>
    <mergeCell ref="D151:J151"/>
    <mergeCell ref="D146:J146"/>
    <mergeCell ref="B147:C147"/>
    <mergeCell ref="D147:J147"/>
    <mergeCell ref="B144:C144"/>
    <mergeCell ref="D144:J144"/>
    <mergeCell ref="D86:J86"/>
    <mergeCell ref="B106:C106"/>
    <mergeCell ref="D108:J109"/>
    <mergeCell ref="B110:C110"/>
    <mergeCell ref="B117:C117"/>
    <mergeCell ref="D117:F117"/>
    <mergeCell ref="G117:O117"/>
    <mergeCell ref="D118:E118"/>
    <mergeCell ref="I118:J118"/>
    <mergeCell ref="K118:N118"/>
    <mergeCell ref="B120:C120"/>
    <mergeCell ref="D120:J120"/>
    <mergeCell ref="B122:C122"/>
    <mergeCell ref="D121:J121"/>
    <mergeCell ref="B114:C114"/>
    <mergeCell ref="D114:J114"/>
    <mergeCell ref="B118:C118"/>
    <mergeCell ref="D110:J110"/>
    <mergeCell ref="B111:C111"/>
    <mergeCell ref="D111:J111"/>
    <mergeCell ref="D113:J113"/>
    <mergeCell ref="D122:J122"/>
    <mergeCell ref="B101:C101"/>
    <mergeCell ref="B102:C102"/>
    <mergeCell ref="B96:C96"/>
    <mergeCell ref="B98:C98"/>
    <mergeCell ref="D98:J98"/>
    <mergeCell ref="B105:C105"/>
    <mergeCell ref="D106:J106"/>
    <mergeCell ref="B107:C107"/>
    <mergeCell ref="D107:J107"/>
    <mergeCell ref="B108:C108"/>
    <mergeCell ref="B23:C23"/>
    <mergeCell ref="D23:F23"/>
    <mergeCell ref="G23:O23"/>
    <mergeCell ref="D24:E24"/>
    <mergeCell ref="I24:J24"/>
    <mergeCell ref="K24:N24"/>
    <mergeCell ref="D27:J27"/>
    <mergeCell ref="B28:C28"/>
    <mergeCell ref="B30:C30"/>
    <mergeCell ref="D30:J30"/>
    <mergeCell ref="B31:C31"/>
    <mergeCell ref="D31:J31"/>
    <mergeCell ref="D33:J33"/>
    <mergeCell ref="B34:C34"/>
    <mergeCell ref="D34:J34"/>
    <mergeCell ref="B39:C39"/>
    <mergeCell ref="D39:J39"/>
    <mergeCell ref="D37:J37"/>
    <mergeCell ref="B38:C38"/>
    <mergeCell ref="D38:J38"/>
    <mergeCell ref="B29:C29"/>
    <mergeCell ref="D29:J29"/>
    <mergeCell ref="B24:C24"/>
    <mergeCell ref="B26:C26"/>
    <mergeCell ref="D26:J26"/>
    <mergeCell ref="D28:J28"/>
    <mergeCell ref="B35:C35"/>
    <mergeCell ref="D35:J35"/>
    <mergeCell ref="B868:C868"/>
    <mergeCell ref="D868:J868"/>
    <mergeCell ref="D856:J856"/>
    <mergeCell ref="B857:C857"/>
    <mergeCell ref="D857:J857"/>
    <mergeCell ref="D858:J858"/>
    <mergeCell ref="D859:J859"/>
    <mergeCell ref="D861:J861"/>
    <mergeCell ref="B863:C863"/>
    <mergeCell ref="D872:F872"/>
    <mergeCell ref="G872:O872"/>
    <mergeCell ref="B845:C845"/>
    <mergeCell ref="D845:J845"/>
    <mergeCell ref="D847:J847"/>
    <mergeCell ref="B848:C848"/>
    <mergeCell ref="D848:J848"/>
    <mergeCell ref="B849:C849"/>
    <mergeCell ref="D849:J849"/>
    <mergeCell ref="B852:C852"/>
    <mergeCell ref="B844:C844"/>
    <mergeCell ref="D844:J844"/>
    <mergeCell ref="D852:F852"/>
    <mergeCell ref="G852:O852"/>
    <mergeCell ref="B853:C853"/>
    <mergeCell ref="D853:E853"/>
    <mergeCell ref="I853:J853"/>
    <mergeCell ref="K853:N853"/>
    <mergeCell ref="B809:C809"/>
    <mergeCell ref="B817:C817"/>
    <mergeCell ref="D817:J817"/>
    <mergeCell ref="B820:C820"/>
    <mergeCell ref="D820:J820"/>
    <mergeCell ref="B823:C823"/>
    <mergeCell ref="D823:F823"/>
    <mergeCell ref="G823:O823"/>
    <mergeCell ref="D827:J827"/>
    <mergeCell ref="B828:C828"/>
    <mergeCell ref="D828:J828"/>
    <mergeCell ref="D831:F831"/>
    <mergeCell ref="G831:O831"/>
    <mergeCell ref="D832:E832"/>
    <mergeCell ref="I832:J832"/>
    <mergeCell ref="K832:N832"/>
    <mergeCell ref="B839:C839"/>
    <mergeCell ref="D834:J834"/>
    <mergeCell ref="D835:J835"/>
    <mergeCell ref="B836:C836"/>
    <mergeCell ref="D836:J836"/>
    <mergeCell ref="B831:C831"/>
    <mergeCell ref="B832:C832"/>
    <mergeCell ref="D842:J842"/>
    <mergeCell ref="B781:C781"/>
    <mergeCell ref="B774:C774"/>
    <mergeCell ref="D776:J776"/>
    <mergeCell ref="D805:J805"/>
    <mergeCell ref="B792:C792"/>
    <mergeCell ref="B784:C784"/>
    <mergeCell ref="D784:J784"/>
    <mergeCell ref="D777:J777"/>
    <mergeCell ref="B796:C796"/>
    <mergeCell ref="B798:C798"/>
    <mergeCell ref="D798:J798"/>
    <mergeCell ref="D799:J799"/>
    <mergeCell ref="D781:J781"/>
    <mergeCell ref="D783:J783"/>
    <mergeCell ref="B787:C787"/>
    <mergeCell ref="D787:F787"/>
    <mergeCell ref="G787:O787"/>
    <mergeCell ref="B788:C788"/>
    <mergeCell ref="D788:E788"/>
    <mergeCell ref="I788:J788"/>
    <mergeCell ref="K788:N788"/>
    <mergeCell ref="B790:C790"/>
    <mergeCell ref="D790:J790"/>
    <mergeCell ref="D791:J791"/>
    <mergeCell ref="D792:J792"/>
    <mergeCell ref="B795:C795"/>
    <mergeCell ref="D795:F795"/>
    <mergeCell ref="G795:O795"/>
    <mergeCell ref="D796:E796"/>
    <mergeCell ref="I796:J796"/>
    <mergeCell ref="K796:N796"/>
    <mergeCell ref="D802:J802"/>
    <mergeCell ref="B726:C726"/>
    <mergeCell ref="D728:J728"/>
    <mergeCell ref="B729:C729"/>
    <mergeCell ref="D731:J731"/>
    <mergeCell ref="B732:C732"/>
    <mergeCell ref="D732:J732"/>
    <mergeCell ref="B735:C735"/>
    <mergeCell ref="D735:F735"/>
    <mergeCell ref="D742:J742"/>
    <mergeCell ref="B743:C743"/>
    <mergeCell ref="D745:J745"/>
    <mergeCell ref="B746:C746"/>
    <mergeCell ref="D746:J746"/>
    <mergeCell ref="B749:C749"/>
    <mergeCell ref="D749:F749"/>
    <mergeCell ref="D753:J753"/>
    <mergeCell ref="B621:C621"/>
    <mergeCell ref="D683:J683"/>
    <mergeCell ref="B684:C684"/>
    <mergeCell ref="D684:J684"/>
    <mergeCell ref="B679:C679"/>
    <mergeCell ref="D672:J672"/>
    <mergeCell ref="B673:C673"/>
    <mergeCell ref="D673:J673"/>
    <mergeCell ref="B676:C676"/>
    <mergeCell ref="D671:J671"/>
    <mergeCell ref="B672:C672"/>
    <mergeCell ref="D675:J675"/>
    <mergeCell ref="D676:J676"/>
    <mergeCell ref="D679:F679"/>
    <mergeCell ref="G679:O679"/>
    <mergeCell ref="B680:C680"/>
    <mergeCell ref="D523:J523"/>
    <mergeCell ref="B520:C520"/>
    <mergeCell ref="D522:J522"/>
    <mergeCell ref="B514:C514"/>
    <mergeCell ref="B515:C515"/>
    <mergeCell ref="D507:J507"/>
    <mergeCell ref="D508:J508"/>
    <mergeCell ref="D510:J510"/>
    <mergeCell ref="B504:C504"/>
    <mergeCell ref="D610:J610"/>
    <mergeCell ref="D611:J611"/>
    <mergeCell ref="D613:J613"/>
    <mergeCell ref="D602:J602"/>
    <mergeCell ref="B603:C603"/>
    <mergeCell ref="D603:J603"/>
    <mergeCell ref="B607:C607"/>
    <mergeCell ref="B613:C613"/>
    <mergeCell ref="D595:J595"/>
    <mergeCell ref="D587:J587"/>
    <mergeCell ref="B588:C588"/>
    <mergeCell ref="D588:J588"/>
    <mergeCell ref="B507:C507"/>
    <mergeCell ref="B509:C509"/>
    <mergeCell ref="D509:J509"/>
    <mergeCell ref="B510:C510"/>
    <mergeCell ref="D512:J512"/>
    <mergeCell ref="B524:C524"/>
    <mergeCell ref="D524:J524"/>
    <mergeCell ref="B525:C525"/>
    <mergeCell ref="D525:J525"/>
    <mergeCell ref="D527:J527"/>
    <mergeCell ref="B528:C528"/>
    <mergeCell ref="B228:C228"/>
    <mergeCell ref="D228:J228"/>
    <mergeCell ref="B229:C229"/>
    <mergeCell ref="K224:N224"/>
    <mergeCell ref="D239:E239"/>
    <mergeCell ref="I239:J239"/>
    <mergeCell ref="K239:N239"/>
    <mergeCell ref="B241:C241"/>
    <mergeCell ref="D241:J241"/>
    <mergeCell ref="B244:C244"/>
    <mergeCell ref="D244:J244"/>
    <mergeCell ref="D246:J246"/>
    <mergeCell ref="D247:J247"/>
    <mergeCell ref="B248:C248"/>
    <mergeCell ref="D248:J248"/>
    <mergeCell ref="D229:J229"/>
    <mergeCell ref="B224:C224"/>
    <mergeCell ref="D224:E224"/>
    <mergeCell ref="I224:J224"/>
    <mergeCell ref="D231:J231"/>
    <mergeCell ref="D233:J233"/>
    <mergeCell ref="B226:C226"/>
    <mergeCell ref="D226:J226"/>
    <mergeCell ref="B1:M1"/>
    <mergeCell ref="B2:M2"/>
    <mergeCell ref="A3:O3"/>
    <mergeCell ref="A4:O4"/>
    <mergeCell ref="B459:C459"/>
    <mergeCell ref="B462:C462"/>
    <mergeCell ref="D454:J454"/>
    <mergeCell ref="B455:C455"/>
    <mergeCell ref="D455:J455"/>
    <mergeCell ref="B183:C183"/>
    <mergeCell ref="D183:J183"/>
    <mergeCell ref="B826:C826"/>
    <mergeCell ref="D816:J816"/>
    <mergeCell ref="D819:J819"/>
    <mergeCell ref="B812:C812"/>
    <mergeCell ref="D812:J812"/>
    <mergeCell ref="D813:J813"/>
    <mergeCell ref="B814:C814"/>
    <mergeCell ref="D814:J814"/>
    <mergeCell ref="B824:C824"/>
    <mergeCell ref="D824:E824"/>
    <mergeCell ref="I824:J824"/>
    <mergeCell ref="K824:N824"/>
    <mergeCell ref="D826:J826"/>
    <mergeCell ref="B736:C736"/>
    <mergeCell ref="D729:J729"/>
    <mergeCell ref="G735:O735"/>
    <mergeCell ref="D736:E736"/>
    <mergeCell ref="I736:J736"/>
    <mergeCell ref="K736:N736"/>
    <mergeCell ref="D739:J739"/>
    <mergeCell ref="B740:C740"/>
    <mergeCell ref="B664:C664"/>
    <mergeCell ref="D664:J664"/>
    <mergeCell ref="B668:C668"/>
    <mergeCell ref="D668:J668"/>
    <mergeCell ref="B669:C669"/>
    <mergeCell ref="B649:C649"/>
    <mergeCell ref="B645:C645"/>
    <mergeCell ref="D652:J652"/>
    <mergeCell ref="B653:C653"/>
    <mergeCell ref="D648:J648"/>
    <mergeCell ref="D649:J649"/>
    <mergeCell ref="B650:C650"/>
    <mergeCell ref="D650:J650"/>
    <mergeCell ref="B654:C654"/>
    <mergeCell ref="D654:J654"/>
    <mergeCell ref="B657:C657"/>
    <mergeCell ref="D657:F657"/>
    <mergeCell ref="G657:O657"/>
    <mergeCell ref="B658:C658"/>
    <mergeCell ref="D658:E658"/>
    <mergeCell ref="I658:J658"/>
    <mergeCell ref="K658:N658"/>
    <mergeCell ref="B660:C660"/>
    <mergeCell ref="D660:J660"/>
    <mergeCell ref="D661:J661"/>
    <mergeCell ref="D662:J662"/>
    <mergeCell ref="D666:J666"/>
    <mergeCell ref="B667:C667"/>
    <mergeCell ref="D667:J667"/>
    <mergeCell ref="D669:J669"/>
    <mergeCell ref="B662:C662"/>
    <mergeCell ref="B663:C663"/>
    <mergeCell ref="B644:C644"/>
    <mergeCell ref="D644:F644"/>
    <mergeCell ref="G644:O644"/>
    <mergeCell ref="D645:E645"/>
    <mergeCell ref="I645:J645"/>
    <mergeCell ref="K645:N645"/>
    <mergeCell ref="B647:C647"/>
    <mergeCell ref="D647:J647"/>
    <mergeCell ref="D630:J630"/>
    <mergeCell ref="B631:C631"/>
    <mergeCell ref="D631:J631"/>
    <mergeCell ref="B635:C635"/>
    <mergeCell ref="D635:J635"/>
    <mergeCell ref="B636:C636"/>
    <mergeCell ref="D636:J637"/>
    <mergeCell ref="D653:J653"/>
    <mergeCell ref="D663:J663"/>
    <mergeCell ref="B580:C580"/>
    <mergeCell ref="D580:J580"/>
    <mergeCell ref="D592:E592"/>
    <mergeCell ref="I592:J592"/>
    <mergeCell ref="K592:N592"/>
    <mergeCell ref="B594:C594"/>
    <mergeCell ref="D594:J594"/>
    <mergeCell ref="B596:C596"/>
    <mergeCell ref="B598:C598"/>
    <mergeCell ref="D598:J598"/>
    <mergeCell ref="B601:C601"/>
    <mergeCell ref="D601:J601"/>
    <mergeCell ref="D638:J638"/>
    <mergeCell ref="D641:J641"/>
    <mergeCell ref="B638:C638"/>
    <mergeCell ref="D640:J640"/>
    <mergeCell ref="B641:C641"/>
    <mergeCell ref="B597:C597"/>
    <mergeCell ref="D597:J597"/>
    <mergeCell ref="D600:J600"/>
    <mergeCell ref="D596:J596"/>
    <mergeCell ref="B614:C614"/>
    <mergeCell ref="D614:J614"/>
    <mergeCell ref="D616:J616"/>
    <mergeCell ref="B610:C610"/>
    <mergeCell ref="B612:C612"/>
    <mergeCell ref="D612:J612"/>
    <mergeCell ref="D621:J621"/>
    <mergeCell ref="B622:C622"/>
    <mergeCell ref="D622:J622"/>
    <mergeCell ref="D625:F625"/>
    <mergeCell ref="G625:O625"/>
    <mergeCell ref="B602:C602"/>
    <mergeCell ref="B604:C604"/>
    <mergeCell ref="D604:J604"/>
    <mergeCell ref="D607:F607"/>
    <mergeCell ref="G607:O607"/>
    <mergeCell ref="B608:C608"/>
    <mergeCell ref="D608:E608"/>
    <mergeCell ref="I608:J608"/>
    <mergeCell ref="K608:N608"/>
    <mergeCell ref="D564:J564"/>
    <mergeCell ref="B565:C565"/>
    <mergeCell ref="D565:J565"/>
    <mergeCell ref="B557:C557"/>
    <mergeCell ref="D557:J557"/>
    <mergeCell ref="B560:C560"/>
    <mergeCell ref="B561:C561"/>
    <mergeCell ref="B555:C555"/>
    <mergeCell ref="B559:C559"/>
    <mergeCell ref="D559:J559"/>
    <mergeCell ref="D560:J560"/>
    <mergeCell ref="D561:J561"/>
    <mergeCell ref="B564:C564"/>
    <mergeCell ref="B566:C566"/>
    <mergeCell ref="D566:J566"/>
    <mergeCell ref="B567:C567"/>
    <mergeCell ref="D567:J568"/>
    <mergeCell ref="D563:J563"/>
    <mergeCell ref="B592:C592"/>
    <mergeCell ref="B586:C586"/>
    <mergeCell ref="D586:J586"/>
    <mergeCell ref="D578:J578"/>
    <mergeCell ref="D579:J579"/>
    <mergeCell ref="B492:C492"/>
    <mergeCell ref="D492:J492"/>
    <mergeCell ref="D489:F489"/>
    <mergeCell ref="D495:J495"/>
    <mergeCell ref="B498:C498"/>
    <mergeCell ref="D498:J498"/>
    <mergeCell ref="B470:C470"/>
    <mergeCell ref="D470:J470"/>
    <mergeCell ref="D471:J471"/>
    <mergeCell ref="B474:C474"/>
    <mergeCell ref="B467:C467"/>
    <mergeCell ref="D450:J450"/>
    <mergeCell ref="D451:J451"/>
    <mergeCell ref="B452:C452"/>
    <mergeCell ref="D452:J452"/>
    <mergeCell ref="B472:C472"/>
    <mergeCell ref="D472:J472"/>
    <mergeCell ref="B473:C473"/>
    <mergeCell ref="D473:J473"/>
    <mergeCell ref="D474:J474"/>
    <mergeCell ref="D493:J493"/>
    <mergeCell ref="B494:C494"/>
    <mergeCell ref="D494:J494"/>
    <mergeCell ref="B495:C495"/>
    <mergeCell ref="D462:J462"/>
    <mergeCell ref="D463:J463"/>
    <mergeCell ref="B464:C464"/>
    <mergeCell ref="D464:J464"/>
    <mergeCell ref="D467:F467"/>
    <mergeCell ref="G467:O467"/>
    <mergeCell ref="B468:C468"/>
    <mergeCell ref="D468:E468"/>
    <mergeCell ref="B447:C447"/>
    <mergeCell ref="D440:J440"/>
    <mergeCell ref="D443:J443"/>
    <mergeCell ref="D447:E447"/>
    <mergeCell ref="I447:J447"/>
    <mergeCell ref="B443:C443"/>
    <mergeCell ref="B446:C446"/>
    <mergeCell ref="D446:F446"/>
    <mergeCell ref="G446:O446"/>
    <mergeCell ref="B449:C449"/>
    <mergeCell ref="D449:J449"/>
    <mergeCell ref="B451:C451"/>
    <mergeCell ref="B456:C456"/>
    <mergeCell ref="D456:J456"/>
    <mergeCell ref="D459:F459"/>
    <mergeCell ref="G459:O459"/>
    <mergeCell ref="B460:C460"/>
    <mergeCell ref="D460:E460"/>
    <mergeCell ref="K447:N447"/>
    <mergeCell ref="K460:N460"/>
    <mergeCell ref="B427:C427"/>
    <mergeCell ref="B430:C430"/>
    <mergeCell ref="D430:J430"/>
    <mergeCell ref="B416:C416"/>
    <mergeCell ref="D416:J416"/>
    <mergeCell ref="D418:J418"/>
    <mergeCell ref="B422:C422"/>
    <mergeCell ref="D417:J417"/>
    <mergeCell ref="B418:C418"/>
    <mergeCell ref="D420:J420"/>
    <mergeCell ref="B421:C421"/>
    <mergeCell ref="D421:J421"/>
    <mergeCell ref="D422:J422"/>
    <mergeCell ref="D423:J423"/>
    <mergeCell ref="B424:C424"/>
    <mergeCell ref="D424:J424"/>
    <mergeCell ref="D427:F427"/>
    <mergeCell ref="G427:O427"/>
    <mergeCell ref="B428:C428"/>
    <mergeCell ref="B423:C423"/>
    <mergeCell ref="D388:J388"/>
    <mergeCell ref="D390:J390"/>
    <mergeCell ref="B392:C392"/>
    <mergeCell ref="D395:F395"/>
    <mergeCell ref="G395:O395"/>
    <mergeCell ref="B396:C396"/>
    <mergeCell ref="D396:E396"/>
    <mergeCell ref="I396:J396"/>
    <mergeCell ref="B380:C380"/>
    <mergeCell ref="D380:J380"/>
    <mergeCell ref="D382:J382"/>
    <mergeCell ref="B383:C383"/>
    <mergeCell ref="D383:J383"/>
    <mergeCell ref="B384:C384"/>
    <mergeCell ref="D384:J384"/>
    <mergeCell ref="B378:C378"/>
    <mergeCell ref="B373:C373"/>
    <mergeCell ref="B374:C374"/>
    <mergeCell ref="D381:J381"/>
    <mergeCell ref="B382:C382"/>
    <mergeCell ref="B363:C363"/>
    <mergeCell ref="D363:J363"/>
    <mergeCell ref="D365:J365"/>
    <mergeCell ref="D362:J362"/>
    <mergeCell ref="B355:C355"/>
    <mergeCell ref="B357:C357"/>
    <mergeCell ref="D357:J357"/>
    <mergeCell ref="D360:J360"/>
    <mergeCell ref="B365:C365"/>
    <mergeCell ref="B359:C359"/>
    <mergeCell ref="D359:J359"/>
    <mergeCell ref="B360:C360"/>
    <mergeCell ref="B364:C364"/>
    <mergeCell ref="D364:J364"/>
    <mergeCell ref="D358:J358"/>
    <mergeCell ref="B368:C368"/>
    <mergeCell ref="D368:F368"/>
    <mergeCell ref="G368:O368"/>
    <mergeCell ref="B369:C369"/>
    <mergeCell ref="D369:E369"/>
    <mergeCell ref="D342:J342"/>
    <mergeCell ref="B343:C343"/>
    <mergeCell ref="D343:J343"/>
    <mergeCell ref="B334:C334"/>
    <mergeCell ref="D334:J334"/>
    <mergeCell ref="B338:C338"/>
    <mergeCell ref="D330:J330"/>
    <mergeCell ref="D331:J331"/>
    <mergeCell ref="B332:C332"/>
    <mergeCell ref="D332:J332"/>
    <mergeCell ref="B333:C333"/>
    <mergeCell ref="D333:J333"/>
    <mergeCell ref="B342:C342"/>
    <mergeCell ref="B318:C318"/>
    <mergeCell ref="B310:C310"/>
    <mergeCell ref="D310:J310"/>
    <mergeCell ref="D311:J311"/>
    <mergeCell ref="B312:C312"/>
    <mergeCell ref="D312:J312"/>
    <mergeCell ref="D314:J314"/>
    <mergeCell ref="D325:J325"/>
    <mergeCell ref="B326:C326"/>
    <mergeCell ref="D326:J326"/>
    <mergeCell ref="D327:J327"/>
    <mergeCell ref="D328:J328"/>
    <mergeCell ref="B331:C331"/>
    <mergeCell ref="B337:C337"/>
    <mergeCell ref="D337:F337"/>
    <mergeCell ref="G337:O337"/>
    <mergeCell ref="D338:E338"/>
    <mergeCell ref="B301:C301"/>
    <mergeCell ref="B290:C290"/>
    <mergeCell ref="D282:J282"/>
    <mergeCell ref="B283:C283"/>
    <mergeCell ref="D283:J283"/>
    <mergeCell ref="D285:J285"/>
    <mergeCell ref="B286:C286"/>
    <mergeCell ref="D286:J286"/>
    <mergeCell ref="B289:C289"/>
    <mergeCell ref="D289:F289"/>
    <mergeCell ref="G289:O289"/>
    <mergeCell ref="D290:E290"/>
    <mergeCell ref="I290:J290"/>
    <mergeCell ref="K290:N290"/>
    <mergeCell ref="B292:C292"/>
    <mergeCell ref="D292:J292"/>
    <mergeCell ref="D293:J293"/>
    <mergeCell ref="D257:J257"/>
    <mergeCell ref="D250:J250"/>
    <mergeCell ref="D242:J242"/>
    <mergeCell ref="B243:C243"/>
    <mergeCell ref="D243:J243"/>
    <mergeCell ref="B247:C247"/>
    <mergeCell ref="B256:C256"/>
    <mergeCell ref="B250:C250"/>
    <mergeCell ref="D253:F253"/>
    <mergeCell ref="G253:O253"/>
    <mergeCell ref="B203:C203"/>
    <mergeCell ref="D203:J203"/>
    <mergeCell ref="D204:J204"/>
    <mergeCell ref="B205:C205"/>
    <mergeCell ref="D205:J205"/>
    <mergeCell ref="D197:J197"/>
    <mergeCell ref="B198:C198"/>
    <mergeCell ref="D198:J198"/>
    <mergeCell ref="B199:C199"/>
    <mergeCell ref="D199:J199"/>
    <mergeCell ref="D201:J201"/>
    <mergeCell ref="B202:C202"/>
    <mergeCell ref="D202:J202"/>
    <mergeCell ref="B204:C204"/>
    <mergeCell ref="B249:C249"/>
    <mergeCell ref="D249:J249"/>
    <mergeCell ref="B239:C239"/>
    <mergeCell ref="B234:C234"/>
    <mergeCell ref="D234:J234"/>
    <mergeCell ref="B235:C235"/>
    <mergeCell ref="D235:J235"/>
    <mergeCell ref="D227:J227"/>
    <mergeCell ref="K171:N171"/>
    <mergeCell ref="D174:J174"/>
    <mergeCell ref="B175:C175"/>
    <mergeCell ref="B159:C159"/>
    <mergeCell ref="D159:J159"/>
    <mergeCell ref="B162:C162"/>
    <mergeCell ref="B136:C136"/>
    <mergeCell ref="B138:C138"/>
    <mergeCell ref="D138:J138"/>
    <mergeCell ref="B141:C141"/>
    <mergeCell ref="D136:E136"/>
    <mergeCell ref="I136:J136"/>
    <mergeCell ref="K136:N136"/>
    <mergeCell ref="D139:J139"/>
    <mergeCell ref="B140:C140"/>
    <mergeCell ref="D140:J140"/>
    <mergeCell ref="D126:J126"/>
    <mergeCell ref="B127:C127"/>
    <mergeCell ref="D127:J127"/>
    <mergeCell ref="B128:C128"/>
    <mergeCell ref="D128:J128"/>
    <mergeCell ref="B126:C126"/>
    <mergeCell ref="B131:C131"/>
    <mergeCell ref="D131:J131"/>
    <mergeCell ref="D134:F134"/>
    <mergeCell ref="G134:O135"/>
    <mergeCell ref="D130:J130"/>
    <mergeCell ref="B134:C134"/>
    <mergeCell ref="D141:J141"/>
    <mergeCell ref="D143:J143"/>
    <mergeCell ref="B148:C148"/>
    <mergeCell ref="D148:J149"/>
    <mergeCell ref="D105:J105"/>
    <mergeCell ref="B95:C95"/>
    <mergeCell ref="D95:F95"/>
    <mergeCell ref="G95:O95"/>
    <mergeCell ref="D96:E96"/>
    <mergeCell ref="I96:J96"/>
    <mergeCell ref="K96:N96"/>
    <mergeCell ref="D99:J99"/>
    <mergeCell ref="B100:C100"/>
    <mergeCell ref="D100:J100"/>
    <mergeCell ref="D101:J101"/>
    <mergeCell ref="D102:J102"/>
    <mergeCell ref="D104:J104"/>
    <mergeCell ref="D90:J90"/>
    <mergeCell ref="D91:J91"/>
    <mergeCell ref="B92:C92"/>
    <mergeCell ref="D92:J92"/>
    <mergeCell ref="B87:C87"/>
    <mergeCell ref="B88:C88"/>
    <mergeCell ref="D81:J81"/>
    <mergeCell ref="D83:J83"/>
    <mergeCell ref="B84:C84"/>
    <mergeCell ref="D84:J84"/>
    <mergeCell ref="D87:J87"/>
    <mergeCell ref="D88:J88"/>
    <mergeCell ref="B91:C91"/>
    <mergeCell ref="B78:C78"/>
    <mergeCell ref="D78:J78"/>
    <mergeCell ref="D79:J79"/>
    <mergeCell ref="B68:C68"/>
    <mergeCell ref="D68:J68"/>
    <mergeCell ref="D70:J70"/>
    <mergeCell ref="B76:C76"/>
    <mergeCell ref="B71:C71"/>
    <mergeCell ref="D71:J71"/>
    <mergeCell ref="B72:C72"/>
    <mergeCell ref="D72:J72"/>
    <mergeCell ref="B75:C75"/>
    <mergeCell ref="D75:F75"/>
    <mergeCell ref="G75:O75"/>
    <mergeCell ref="D76:E76"/>
    <mergeCell ref="I76:J76"/>
    <mergeCell ref="K76:N76"/>
    <mergeCell ref="B80:C80"/>
    <mergeCell ref="D80:J80"/>
    <mergeCell ref="B81:C81"/>
    <mergeCell ref="B85:C85"/>
    <mergeCell ref="D85:J85"/>
    <mergeCell ref="B86:C86"/>
    <mergeCell ref="D63:J63"/>
    <mergeCell ref="B64:C64"/>
    <mergeCell ref="D64:J64"/>
    <mergeCell ref="B65:C65"/>
    <mergeCell ref="D65:J65"/>
    <mergeCell ref="D67:J67"/>
    <mergeCell ref="B60:C60"/>
    <mergeCell ref="B55:C55"/>
    <mergeCell ref="B56:C56"/>
    <mergeCell ref="D55:F55"/>
    <mergeCell ref="G55:O55"/>
    <mergeCell ref="D56:E56"/>
    <mergeCell ref="I56:J56"/>
    <mergeCell ref="K56:N56"/>
    <mergeCell ref="B58:C58"/>
    <mergeCell ref="D58:J58"/>
    <mergeCell ref="D59:J59"/>
    <mergeCell ref="D60:J60"/>
    <mergeCell ref="B61:C61"/>
    <mergeCell ref="D61:J61"/>
    <mergeCell ref="B66:C66"/>
    <mergeCell ref="D66:J66"/>
    <mergeCell ref="B67:C67"/>
    <mergeCell ref="B51:C51"/>
    <mergeCell ref="D51:J51"/>
    <mergeCell ref="B52:C52"/>
    <mergeCell ref="D52:J52"/>
    <mergeCell ref="B46:C46"/>
    <mergeCell ref="D40:J40"/>
    <mergeCell ref="B41:C41"/>
    <mergeCell ref="D41:J41"/>
    <mergeCell ref="B42:C42"/>
    <mergeCell ref="D42:J42"/>
    <mergeCell ref="D49:J49"/>
    <mergeCell ref="D50:J50"/>
    <mergeCell ref="B40:C40"/>
    <mergeCell ref="B43:C43"/>
    <mergeCell ref="D43:J43"/>
    <mergeCell ref="D46:F46"/>
    <mergeCell ref="G46:O46"/>
    <mergeCell ref="B47:C47"/>
    <mergeCell ref="D47:E47"/>
    <mergeCell ref="K47:N47"/>
    <mergeCell ref="B49:C49"/>
    <mergeCell ref="D19:J19"/>
    <mergeCell ref="B20:C20"/>
    <mergeCell ref="D20:J20"/>
    <mergeCell ref="B8:C8"/>
    <mergeCell ref="G8:O8"/>
    <mergeCell ref="B9:C9"/>
    <mergeCell ref="D9:E9"/>
    <mergeCell ref="I9:J9"/>
    <mergeCell ref="K9:N9"/>
    <mergeCell ref="D16:J16"/>
    <mergeCell ref="B17:C17"/>
    <mergeCell ref="D17:J17"/>
    <mergeCell ref="B11:C11"/>
    <mergeCell ref="D11:J11"/>
    <mergeCell ref="D12:J12"/>
    <mergeCell ref="B13:C13"/>
    <mergeCell ref="D13:J13"/>
    <mergeCell ref="D8:F8"/>
    <mergeCell ref="B14:C14"/>
    <mergeCell ref="D14:J14"/>
  </mergeCells>
  <printOptions horizontalCentered="1"/>
  <pageMargins left="0.43307086614173229" right="0.43307086614173229" top="0.43307086614173229" bottom="0.43307086614173229" header="0" footer="0"/>
  <pageSetup paperSize="9" scale="92" fitToHeight="18" orientation="portrait" r:id="rId1"/>
  <headerFooter alignWithMargins="0"/>
  <rowBreaks count="33" manualBreakCount="33">
    <brk id="62" max="16383" man="1"/>
    <brk id="116" max="16383" man="1"/>
    <brk id="237" max="16383" man="1"/>
    <brk id="297" max="16383" man="1"/>
    <brk id="353" max="16383" man="1"/>
    <brk id="412" max="16383" man="1"/>
    <brk id="466" max="16383" man="1"/>
    <brk id="526" max="16383" man="1"/>
    <brk id="583" max="16383" man="1"/>
    <brk id="643" max="16383" man="1"/>
    <brk id="697" max="16383" man="1"/>
    <brk id="756" max="16383" man="1"/>
    <brk id="815" max="16383" man="1"/>
    <brk id="871" max="16383" man="1"/>
    <brk id="928" max="16383" man="1"/>
    <brk id="988" max="16383" man="1"/>
    <brk id="1104" max="16383" man="1"/>
    <brk id="1222" max="16383" man="1"/>
    <brk id="1342" max="16383" man="1"/>
    <brk id="1402" max="16383" man="1"/>
    <brk id="1457" max="16383" man="1"/>
    <brk id="1513" max="16383" man="1"/>
    <brk id="1572" max="16383" man="1"/>
    <brk id="1632" max="16383" man="1"/>
    <brk id="1751" max="16383" man="1"/>
    <brk id="1810" max="16383" man="1"/>
    <brk id="1867" max="16383" man="1"/>
    <brk id="1987" max="16383" man="1"/>
    <brk id="2104" max="16383" man="1"/>
    <brk id="2160" max="16383" man="1"/>
    <brk id="2276" max="16383" man="1"/>
    <brk id="2333" max="16383" man="1"/>
    <brk id="239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outlinePr summaryBelow="0" summaryRight="0"/>
    <pageSetUpPr autoPageBreaks="0"/>
  </sheetPr>
  <dimension ref="A1:O1274"/>
  <sheetViews>
    <sheetView showGridLines="0" showOutlineSymbols="0" view="pageBreakPreview" topLeftCell="A325" zoomScaleNormal="100" zoomScaleSheetLayoutView="100" workbookViewId="0">
      <selection activeCell="D344" sqref="D344:J344"/>
    </sheetView>
  </sheetViews>
  <sheetFormatPr baseColWidth="10" defaultColWidth="11.42578125" defaultRowHeight="12.75"/>
  <cols>
    <col min="1" max="1" width="1.7109375" style="40" customWidth="1"/>
    <col min="2" max="2" width="4.28515625" style="40" customWidth="1"/>
    <col min="3" max="3" width="7.28515625" style="40" customWidth="1"/>
    <col min="4" max="4" width="2.28515625" style="40" customWidth="1"/>
    <col min="5" max="5" width="3" style="40" customWidth="1"/>
    <col min="6" max="6" width="8" style="40" customWidth="1"/>
    <col min="7" max="7" width="9.7109375" style="40" customWidth="1"/>
    <col min="8" max="8" width="12.7109375" style="40" customWidth="1"/>
    <col min="9" max="9" width="2.7109375" style="40" customWidth="1"/>
    <col min="10" max="10" width="8" style="40" customWidth="1"/>
    <col min="11" max="11" width="5.7109375" style="40" customWidth="1"/>
    <col min="12" max="12" width="8" style="40" customWidth="1"/>
    <col min="13" max="13" width="9.28515625" style="40" customWidth="1"/>
    <col min="14" max="14" width="10.28515625" style="40" customWidth="1"/>
    <col min="15" max="15" width="11.5703125" style="40" customWidth="1"/>
    <col min="16" max="256" width="6.7109375" style="40" customWidth="1"/>
    <col min="257" max="257" width="5.7109375" style="40" customWidth="1"/>
    <col min="258" max="258" width="4.28515625" style="40" customWidth="1"/>
    <col min="259" max="259" width="7.28515625" style="40" customWidth="1"/>
    <col min="260" max="260" width="2.28515625" style="40" customWidth="1"/>
    <col min="261" max="261" width="3" style="40" customWidth="1"/>
    <col min="262" max="262" width="5.28515625" style="40" customWidth="1"/>
    <col min="263" max="263" width="10.28515625" style="40" customWidth="1"/>
    <col min="264" max="264" width="10.42578125" style="40" customWidth="1"/>
    <col min="265" max="265" width="2.7109375" style="40" customWidth="1"/>
    <col min="266" max="266" width="8" style="40" customWidth="1"/>
    <col min="267" max="267" width="5.7109375" style="40" customWidth="1"/>
    <col min="268" max="268" width="8" style="40" customWidth="1"/>
    <col min="269" max="270" width="9.28515625" style="40" customWidth="1"/>
    <col min="271" max="271" width="11.5703125" style="40" customWidth="1"/>
    <col min="272" max="512" width="6.7109375" style="40" customWidth="1"/>
    <col min="513" max="513" width="5.7109375" style="40" customWidth="1"/>
    <col min="514" max="514" width="4.28515625" style="40" customWidth="1"/>
    <col min="515" max="515" width="7.28515625" style="40" customWidth="1"/>
    <col min="516" max="516" width="2.28515625" style="40" customWidth="1"/>
    <col min="517" max="517" width="3" style="40" customWidth="1"/>
    <col min="518" max="518" width="5.28515625" style="40" customWidth="1"/>
    <col min="519" max="519" width="10.28515625" style="40" customWidth="1"/>
    <col min="520" max="520" width="10.42578125" style="40" customWidth="1"/>
    <col min="521" max="521" width="2.7109375" style="40" customWidth="1"/>
    <col min="522" max="522" width="8" style="40" customWidth="1"/>
    <col min="523" max="523" width="5.7109375" style="40" customWidth="1"/>
    <col min="524" max="524" width="8" style="40" customWidth="1"/>
    <col min="525" max="526" width="9.28515625" style="40" customWidth="1"/>
    <col min="527" max="527" width="11.5703125" style="40" customWidth="1"/>
    <col min="528" max="768" width="6.7109375" style="40" customWidth="1"/>
    <col min="769" max="769" width="5.7109375" style="40" customWidth="1"/>
    <col min="770" max="770" width="4.28515625" style="40" customWidth="1"/>
    <col min="771" max="771" width="7.28515625" style="40" customWidth="1"/>
    <col min="772" max="772" width="2.28515625" style="40" customWidth="1"/>
    <col min="773" max="773" width="3" style="40" customWidth="1"/>
    <col min="774" max="774" width="5.28515625" style="40" customWidth="1"/>
    <col min="775" max="775" width="10.28515625" style="40" customWidth="1"/>
    <col min="776" max="776" width="10.42578125" style="40" customWidth="1"/>
    <col min="777" max="777" width="2.7109375" style="40" customWidth="1"/>
    <col min="778" max="778" width="8" style="40" customWidth="1"/>
    <col min="779" max="779" width="5.7109375" style="40" customWidth="1"/>
    <col min="780" max="780" width="8" style="40" customWidth="1"/>
    <col min="781" max="782" width="9.28515625" style="40" customWidth="1"/>
    <col min="783" max="783" width="11.5703125" style="40" customWidth="1"/>
    <col min="784" max="1024" width="6.7109375" style="40" customWidth="1"/>
    <col min="1025" max="1025" width="5.7109375" style="40" customWidth="1"/>
    <col min="1026" max="1026" width="4.28515625" style="40" customWidth="1"/>
    <col min="1027" max="1027" width="7.28515625" style="40" customWidth="1"/>
    <col min="1028" max="1028" width="2.28515625" style="40" customWidth="1"/>
    <col min="1029" max="1029" width="3" style="40" customWidth="1"/>
    <col min="1030" max="1030" width="5.28515625" style="40" customWidth="1"/>
    <col min="1031" max="1031" width="10.28515625" style="40" customWidth="1"/>
    <col min="1032" max="1032" width="10.42578125" style="40" customWidth="1"/>
    <col min="1033" max="1033" width="2.7109375" style="40" customWidth="1"/>
    <col min="1034" max="1034" width="8" style="40" customWidth="1"/>
    <col min="1035" max="1035" width="5.7109375" style="40" customWidth="1"/>
    <col min="1036" max="1036" width="8" style="40" customWidth="1"/>
    <col min="1037" max="1038" width="9.28515625" style="40" customWidth="1"/>
    <col min="1039" max="1039" width="11.5703125" style="40" customWidth="1"/>
    <col min="1040" max="1280" width="6.7109375" style="40" customWidth="1"/>
    <col min="1281" max="1281" width="5.7109375" style="40" customWidth="1"/>
    <col min="1282" max="1282" width="4.28515625" style="40" customWidth="1"/>
    <col min="1283" max="1283" width="7.28515625" style="40" customWidth="1"/>
    <col min="1284" max="1284" width="2.28515625" style="40" customWidth="1"/>
    <col min="1285" max="1285" width="3" style="40" customWidth="1"/>
    <col min="1286" max="1286" width="5.28515625" style="40" customWidth="1"/>
    <col min="1287" max="1287" width="10.28515625" style="40" customWidth="1"/>
    <col min="1288" max="1288" width="10.42578125" style="40" customWidth="1"/>
    <col min="1289" max="1289" width="2.7109375" style="40" customWidth="1"/>
    <col min="1290" max="1290" width="8" style="40" customWidth="1"/>
    <col min="1291" max="1291" width="5.7109375" style="40" customWidth="1"/>
    <col min="1292" max="1292" width="8" style="40" customWidth="1"/>
    <col min="1293" max="1294" width="9.28515625" style="40" customWidth="1"/>
    <col min="1295" max="1295" width="11.5703125" style="40" customWidth="1"/>
    <col min="1296" max="1536" width="6.7109375" style="40" customWidth="1"/>
    <col min="1537" max="1537" width="5.7109375" style="40" customWidth="1"/>
    <col min="1538" max="1538" width="4.28515625" style="40" customWidth="1"/>
    <col min="1539" max="1539" width="7.28515625" style="40" customWidth="1"/>
    <col min="1540" max="1540" width="2.28515625" style="40" customWidth="1"/>
    <col min="1541" max="1541" width="3" style="40" customWidth="1"/>
    <col min="1542" max="1542" width="5.28515625" style="40" customWidth="1"/>
    <col min="1543" max="1543" width="10.28515625" style="40" customWidth="1"/>
    <col min="1544" max="1544" width="10.42578125" style="40" customWidth="1"/>
    <col min="1545" max="1545" width="2.7109375" style="40" customWidth="1"/>
    <col min="1546" max="1546" width="8" style="40" customWidth="1"/>
    <col min="1547" max="1547" width="5.7109375" style="40" customWidth="1"/>
    <col min="1548" max="1548" width="8" style="40" customWidth="1"/>
    <col min="1549" max="1550" width="9.28515625" style="40" customWidth="1"/>
    <col min="1551" max="1551" width="11.5703125" style="40" customWidth="1"/>
    <col min="1552" max="1792" width="6.7109375" style="40" customWidth="1"/>
    <col min="1793" max="1793" width="5.7109375" style="40" customWidth="1"/>
    <col min="1794" max="1794" width="4.28515625" style="40" customWidth="1"/>
    <col min="1795" max="1795" width="7.28515625" style="40" customWidth="1"/>
    <col min="1796" max="1796" width="2.28515625" style="40" customWidth="1"/>
    <col min="1797" max="1797" width="3" style="40" customWidth="1"/>
    <col min="1798" max="1798" width="5.28515625" style="40" customWidth="1"/>
    <col min="1799" max="1799" width="10.28515625" style="40" customWidth="1"/>
    <col min="1800" max="1800" width="10.42578125" style="40" customWidth="1"/>
    <col min="1801" max="1801" width="2.7109375" style="40" customWidth="1"/>
    <col min="1802" max="1802" width="8" style="40" customWidth="1"/>
    <col min="1803" max="1803" width="5.7109375" style="40" customWidth="1"/>
    <col min="1804" max="1804" width="8" style="40" customWidth="1"/>
    <col min="1805" max="1806" width="9.28515625" style="40" customWidth="1"/>
    <col min="1807" max="1807" width="11.5703125" style="40" customWidth="1"/>
    <col min="1808" max="2048" width="6.7109375" style="40" customWidth="1"/>
    <col min="2049" max="2049" width="5.7109375" style="40" customWidth="1"/>
    <col min="2050" max="2050" width="4.28515625" style="40" customWidth="1"/>
    <col min="2051" max="2051" width="7.28515625" style="40" customWidth="1"/>
    <col min="2052" max="2052" width="2.28515625" style="40" customWidth="1"/>
    <col min="2053" max="2053" width="3" style="40" customWidth="1"/>
    <col min="2054" max="2054" width="5.28515625" style="40" customWidth="1"/>
    <col min="2055" max="2055" width="10.28515625" style="40" customWidth="1"/>
    <col min="2056" max="2056" width="10.42578125" style="40" customWidth="1"/>
    <col min="2057" max="2057" width="2.7109375" style="40" customWidth="1"/>
    <col min="2058" max="2058" width="8" style="40" customWidth="1"/>
    <col min="2059" max="2059" width="5.7109375" style="40" customWidth="1"/>
    <col min="2060" max="2060" width="8" style="40" customWidth="1"/>
    <col min="2061" max="2062" width="9.28515625" style="40" customWidth="1"/>
    <col min="2063" max="2063" width="11.5703125" style="40" customWidth="1"/>
    <col min="2064" max="2304" width="6.7109375" style="40" customWidth="1"/>
    <col min="2305" max="2305" width="5.7109375" style="40" customWidth="1"/>
    <col min="2306" max="2306" width="4.28515625" style="40" customWidth="1"/>
    <col min="2307" max="2307" width="7.28515625" style="40" customWidth="1"/>
    <col min="2308" max="2308" width="2.28515625" style="40" customWidth="1"/>
    <col min="2309" max="2309" width="3" style="40" customWidth="1"/>
    <col min="2310" max="2310" width="5.28515625" style="40" customWidth="1"/>
    <col min="2311" max="2311" width="10.28515625" style="40" customWidth="1"/>
    <col min="2312" max="2312" width="10.42578125" style="40" customWidth="1"/>
    <col min="2313" max="2313" width="2.7109375" style="40" customWidth="1"/>
    <col min="2314" max="2314" width="8" style="40" customWidth="1"/>
    <col min="2315" max="2315" width="5.7109375" style="40" customWidth="1"/>
    <col min="2316" max="2316" width="8" style="40" customWidth="1"/>
    <col min="2317" max="2318" width="9.28515625" style="40" customWidth="1"/>
    <col min="2319" max="2319" width="11.5703125" style="40" customWidth="1"/>
    <col min="2320" max="2560" width="6.7109375" style="40" customWidth="1"/>
    <col min="2561" max="2561" width="5.7109375" style="40" customWidth="1"/>
    <col min="2562" max="2562" width="4.28515625" style="40" customWidth="1"/>
    <col min="2563" max="2563" width="7.28515625" style="40" customWidth="1"/>
    <col min="2564" max="2564" width="2.28515625" style="40" customWidth="1"/>
    <col min="2565" max="2565" width="3" style="40" customWidth="1"/>
    <col min="2566" max="2566" width="5.28515625" style="40" customWidth="1"/>
    <col min="2567" max="2567" width="10.28515625" style="40" customWidth="1"/>
    <col min="2568" max="2568" width="10.42578125" style="40" customWidth="1"/>
    <col min="2569" max="2569" width="2.7109375" style="40" customWidth="1"/>
    <col min="2570" max="2570" width="8" style="40" customWidth="1"/>
    <col min="2571" max="2571" width="5.7109375" style="40" customWidth="1"/>
    <col min="2572" max="2572" width="8" style="40" customWidth="1"/>
    <col min="2573" max="2574" width="9.28515625" style="40" customWidth="1"/>
    <col min="2575" max="2575" width="11.5703125" style="40" customWidth="1"/>
    <col min="2576" max="2816" width="6.7109375" style="40" customWidth="1"/>
    <col min="2817" max="2817" width="5.7109375" style="40" customWidth="1"/>
    <col min="2818" max="2818" width="4.28515625" style="40" customWidth="1"/>
    <col min="2819" max="2819" width="7.28515625" style="40" customWidth="1"/>
    <col min="2820" max="2820" width="2.28515625" style="40" customWidth="1"/>
    <col min="2821" max="2821" width="3" style="40" customWidth="1"/>
    <col min="2822" max="2822" width="5.28515625" style="40" customWidth="1"/>
    <col min="2823" max="2823" width="10.28515625" style="40" customWidth="1"/>
    <col min="2824" max="2824" width="10.42578125" style="40" customWidth="1"/>
    <col min="2825" max="2825" width="2.7109375" style="40" customWidth="1"/>
    <col min="2826" max="2826" width="8" style="40" customWidth="1"/>
    <col min="2827" max="2827" width="5.7109375" style="40" customWidth="1"/>
    <col min="2828" max="2828" width="8" style="40" customWidth="1"/>
    <col min="2829" max="2830" width="9.28515625" style="40" customWidth="1"/>
    <col min="2831" max="2831" width="11.5703125" style="40" customWidth="1"/>
    <col min="2832" max="3072" width="6.7109375" style="40" customWidth="1"/>
    <col min="3073" max="3073" width="5.7109375" style="40" customWidth="1"/>
    <col min="3074" max="3074" width="4.28515625" style="40" customWidth="1"/>
    <col min="3075" max="3075" width="7.28515625" style="40" customWidth="1"/>
    <col min="3076" max="3076" width="2.28515625" style="40" customWidth="1"/>
    <col min="3077" max="3077" width="3" style="40" customWidth="1"/>
    <col min="3078" max="3078" width="5.28515625" style="40" customWidth="1"/>
    <col min="3079" max="3079" width="10.28515625" style="40" customWidth="1"/>
    <col min="3080" max="3080" width="10.42578125" style="40" customWidth="1"/>
    <col min="3081" max="3081" width="2.7109375" style="40" customWidth="1"/>
    <col min="3082" max="3082" width="8" style="40" customWidth="1"/>
    <col min="3083" max="3083" width="5.7109375" style="40" customWidth="1"/>
    <col min="3084" max="3084" width="8" style="40" customWidth="1"/>
    <col min="3085" max="3086" width="9.28515625" style="40" customWidth="1"/>
    <col min="3087" max="3087" width="11.5703125" style="40" customWidth="1"/>
    <col min="3088" max="3328" width="6.7109375" style="40" customWidth="1"/>
    <col min="3329" max="3329" width="5.7109375" style="40" customWidth="1"/>
    <col min="3330" max="3330" width="4.28515625" style="40" customWidth="1"/>
    <col min="3331" max="3331" width="7.28515625" style="40" customWidth="1"/>
    <col min="3332" max="3332" width="2.28515625" style="40" customWidth="1"/>
    <col min="3333" max="3333" width="3" style="40" customWidth="1"/>
    <col min="3334" max="3334" width="5.28515625" style="40" customWidth="1"/>
    <col min="3335" max="3335" width="10.28515625" style="40" customWidth="1"/>
    <col min="3336" max="3336" width="10.42578125" style="40" customWidth="1"/>
    <col min="3337" max="3337" width="2.7109375" style="40" customWidth="1"/>
    <col min="3338" max="3338" width="8" style="40" customWidth="1"/>
    <col min="3339" max="3339" width="5.7109375" style="40" customWidth="1"/>
    <col min="3340" max="3340" width="8" style="40" customWidth="1"/>
    <col min="3341" max="3342" width="9.28515625" style="40" customWidth="1"/>
    <col min="3343" max="3343" width="11.5703125" style="40" customWidth="1"/>
    <col min="3344" max="3584" width="6.7109375" style="40" customWidth="1"/>
    <col min="3585" max="3585" width="5.7109375" style="40" customWidth="1"/>
    <col min="3586" max="3586" width="4.28515625" style="40" customWidth="1"/>
    <col min="3587" max="3587" width="7.28515625" style="40" customWidth="1"/>
    <col min="3588" max="3588" width="2.28515625" style="40" customWidth="1"/>
    <col min="3589" max="3589" width="3" style="40" customWidth="1"/>
    <col min="3590" max="3590" width="5.28515625" style="40" customWidth="1"/>
    <col min="3591" max="3591" width="10.28515625" style="40" customWidth="1"/>
    <col min="3592" max="3592" width="10.42578125" style="40" customWidth="1"/>
    <col min="3593" max="3593" width="2.7109375" style="40" customWidth="1"/>
    <col min="3594" max="3594" width="8" style="40" customWidth="1"/>
    <col min="3595" max="3595" width="5.7109375" style="40" customWidth="1"/>
    <col min="3596" max="3596" width="8" style="40" customWidth="1"/>
    <col min="3597" max="3598" width="9.28515625" style="40" customWidth="1"/>
    <col min="3599" max="3599" width="11.5703125" style="40" customWidth="1"/>
    <col min="3600" max="3840" width="6.7109375" style="40" customWidth="1"/>
    <col min="3841" max="3841" width="5.7109375" style="40" customWidth="1"/>
    <col min="3842" max="3842" width="4.28515625" style="40" customWidth="1"/>
    <col min="3843" max="3843" width="7.28515625" style="40" customWidth="1"/>
    <col min="3844" max="3844" width="2.28515625" style="40" customWidth="1"/>
    <col min="3845" max="3845" width="3" style="40" customWidth="1"/>
    <col min="3846" max="3846" width="5.28515625" style="40" customWidth="1"/>
    <col min="3847" max="3847" width="10.28515625" style="40" customWidth="1"/>
    <col min="3848" max="3848" width="10.42578125" style="40" customWidth="1"/>
    <col min="3849" max="3849" width="2.7109375" style="40" customWidth="1"/>
    <col min="3850" max="3850" width="8" style="40" customWidth="1"/>
    <col min="3851" max="3851" width="5.7109375" style="40" customWidth="1"/>
    <col min="3852" max="3852" width="8" style="40" customWidth="1"/>
    <col min="3853" max="3854" width="9.28515625" style="40" customWidth="1"/>
    <col min="3855" max="3855" width="11.5703125" style="40" customWidth="1"/>
    <col min="3856" max="4096" width="6.7109375" style="40" customWidth="1"/>
    <col min="4097" max="4097" width="5.7109375" style="40" customWidth="1"/>
    <col min="4098" max="4098" width="4.28515625" style="40" customWidth="1"/>
    <col min="4099" max="4099" width="7.28515625" style="40" customWidth="1"/>
    <col min="4100" max="4100" width="2.28515625" style="40" customWidth="1"/>
    <col min="4101" max="4101" width="3" style="40" customWidth="1"/>
    <col min="4102" max="4102" width="5.28515625" style="40" customWidth="1"/>
    <col min="4103" max="4103" width="10.28515625" style="40" customWidth="1"/>
    <col min="4104" max="4104" width="10.42578125" style="40" customWidth="1"/>
    <col min="4105" max="4105" width="2.7109375" style="40" customWidth="1"/>
    <col min="4106" max="4106" width="8" style="40" customWidth="1"/>
    <col min="4107" max="4107" width="5.7109375" style="40" customWidth="1"/>
    <col min="4108" max="4108" width="8" style="40" customWidth="1"/>
    <col min="4109" max="4110" width="9.28515625" style="40" customWidth="1"/>
    <col min="4111" max="4111" width="11.5703125" style="40" customWidth="1"/>
    <col min="4112" max="4352" width="6.7109375" style="40" customWidth="1"/>
    <col min="4353" max="4353" width="5.7109375" style="40" customWidth="1"/>
    <col min="4354" max="4354" width="4.28515625" style="40" customWidth="1"/>
    <col min="4355" max="4355" width="7.28515625" style="40" customWidth="1"/>
    <col min="4356" max="4356" width="2.28515625" style="40" customWidth="1"/>
    <col min="4357" max="4357" width="3" style="40" customWidth="1"/>
    <col min="4358" max="4358" width="5.28515625" style="40" customWidth="1"/>
    <col min="4359" max="4359" width="10.28515625" style="40" customWidth="1"/>
    <col min="4360" max="4360" width="10.42578125" style="40" customWidth="1"/>
    <col min="4361" max="4361" width="2.7109375" style="40" customWidth="1"/>
    <col min="4362" max="4362" width="8" style="40" customWidth="1"/>
    <col min="4363" max="4363" width="5.7109375" style="40" customWidth="1"/>
    <col min="4364" max="4364" width="8" style="40" customWidth="1"/>
    <col min="4365" max="4366" width="9.28515625" style="40" customWidth="1"/>
    <col min="4367" max="4367" width="11.5703125" style="40" customWidth="1"/>
    <col min="4368" max="4608" width="6.7109375" style="40" customWidth="1"/>
    <col min="4609" max="4609" width="5.7109375" style="40" customWidth="1"/>
    <col min="4610" max="4610" width="4.28515625" style="40" customWidth="1"/>
    <col min="4611" max="4611" width="7.28515625" style="40" customWidth="1"/>
    <col min="4612" max="4612" width="2.28515625" style="40" customWidth="1"/>
    <col min="4613" max="4613" width="3" style="40" customWidth="1"/>
    <col min="4614" max="4614" width="5.28515625" style="40" customWidth="1"/>
    <col min="4615" max="4615" width="10.28515625" style="40" customWidth="1"/>
    <col min="4616" max="4616" width="10.42578125" style="40" customWidth="1"/>
    <col min="4617" max="4617" width="2.7109375" style="40" customWidth="1"/>
    <col min="4618" max="4618" width="8" style="40" customWidth="1"/>
    <col min="4619" max="4619" width="5.7109375" style="40" customWidth="1"/>
    <col min="4620" max="4620" width="8" style="40" customWidth="1"/>
    <col min="4621" max="4622" width="9.28515625" style="40" customWidth="1"/>
    <col min="4623" max="4623" width="11.5703125" style="40" customWidth="1"/>
    <col min="4624" max="4864" width="6.7109375" style="40" customWidth="1"/>
    <col min="4865" max="4865" width="5.7109375" style="40" customWidth="1"/>
    <col min="4866" max="4866" width="4.28515625" style="40" customWidth="1"/>
    <col min="4867" max="4867" width="7.28515625" style="40" customWidth="1"/>
    <col min="4868" max="4868" width="2.28515625" style="40" customWidth="1"/>
    <col min="4869" max="4869" width="3" style="40" customWidth="1"/>
    <col min="4870" max="4870" width="5.28515625" style="40" customWidth="1"/>
    <col min="4871" max="4871" width="10.28515625" style="40" customWidth="1"/>
    <col min="4872" max="4872" width="10.42578125" style="40" customWidth="1"/>
    <col min="4873" max="4873" width="2.7109375" style="40" customWidth="1"/>
    <col min="4874" max="4874" width="8" style="40" customWidth="1"/>
    <col min="4875" max="4875" width="5.7109375" style="40" customWidth="1"/>
    <col min="4876" max="4876" width="8" style="40" customWidth="1"/>
    <col min="4877" max="4878" width="9.28515625" style="40" customWidth="1"/>
    <col min="4879" max="4879" width="11.5703125" style="40" customWidth="1"/>
    <col min="4880" max="5120" width="6.7109375" style="40" customWidth="1"/>
    <col min="5121" max="5121" width="5.7109375" style="40" customWidth="1"/>
    <col min="5122" max="5122" width="4.28515625" style="40" customWidth="1"/>
    <col min="5123" max="5123" width="7.28515625" style="40" customWidth="1"/>
    <col min="5124" max="5124" width="2.28515625" style="40" customWidth="1"/>
    <col min="5125" max="5125" width="3" style="40" customWidth="1"/>
    <col min="5126" max="5126" width="5.28515625" style="40" customWidth="1"/>
    <col min="5127" max="5127" width="10.28515625" style="40" customWidth="1"/>
    <col min="5128" max="5128" width="10.42578125" style="40" customWidth="1"/>
    <col min="5129" max="5129" width="2.7109375" style="40" customWidth="1"/>
    <col min="5130" max="5130" width="8" style="40" customWidth="1"/>
    <col min="5131" max="5131" width="5.7109375" style="40" customWidth="1"/>
    <col min="5132" max="5132" width="8" style="40" customWidth="1"/>
    <col min="5133" max="5134" width="9.28515625" style="40" customWidth="1"/>
    <col min="5135" max="5135" width="11.5703125" style="40" customWidth="1"/>
    <col min="5136" max="5376" width="6.7109375" style="40" customWidth="1"/>
    <col min="5377" max="5377" width="5.7109375" style="40" customWidth="1"/>
    <col min="5378" max="5378" width="4.28515625" style="40" customWidth="1"/>
    <col min="5379" max="5379" width="7.28515625" style="40" customWidth="1"/>
    <col min="5380" max="5380" width="2.28515625" style="40" customWidth="1"/>
    <col min="5381" max="5381" width="3" style="40" customWidth="1"/>
    <col min="5382" max="5382" width="5.28515625" style="40" customWidth="1"/>
    <col min="5383" max="5383" width="10.28515625" style="40" customWidth="1"/>
    <col min="5384" max="5384" width="10.42578125" style="40" customWidth="1"/>
    <col min="5385" max="5385" width="2.7109375" style="40" customWidth="1"/>
    <col min="5386" max="5386" width="8" style="40" customWidth="1"/>
    <col min="5387" max="5387" width="5.7109375" style="40" customWidth="1"/>
    <col min="5388" max="5388" width="8" style="40" customWidth="1"/>
    <col min="5389" max="5390" width="9.28515625" style="40" customWidth="1"/>
    <col min="5391" max="5391" width="11.5703125" style="40" customWidth="1"/>
    <col min="5392" max="5632" width="6.7109375" style="40" customWidth="1"/>
    <col min="5633" max="5633" width="5.7109375" style="40" customWidth="1"/>
    <col min="5634" max="5634" width="4.28515625" style="40" customWidth="1"/>
    <col min="5635" max="5635" width="7.28515625" style="40" customWidth="1"/>
    <col min="5636" max="5636" width="2.28515625" style="40" customWidth="1"/>
    <col min="5637" max="5637" width="3" style="40" customWidth="1"/>
    <col min="5638" max="5638" width="5.28515625" style="40" customWidth="1"/>
    <col min="5639" max="5639" width="10.28515625" style="40" customWidth="1"/>
    <col min="5640" max="5640" width="10.42578125" style="40" customWidth="1"/>
    <col min="5641" max="5641" width="2.7109375" style="40" customWidth="1"/>
    <col min="5642" max="5642" width="8" style="40" customWidth="1"/>
    <col min="5643" max="5643" width="5.7109375" style="40" customWidth="1"/>
    <col min="5644" max="5644" width="8" style="40" customWidth="1"/>
    <col min="5645" max="5646" width="9.28515625" style="40" customWidth="1"/>
    <col min="5647" max="5647" width="11.5703125" style="40" customWidth="1"/>
    <col min="5648" max="5888" width="6.7109375" style="40" customWidth="1"/>
    <col min="5889" max="5889" width="5.7109375" style="40" customWidth="1"/>
    <col min="5890" max="5890" width="4.28515625" style="40" customWidth="1"/>
    <col min="5891" max="5891" width="7.28515625" style="40" customWidth="1"/>
    <col min="5892" max="5892" width="2.28515625" style="40" customWidth="1"/>
    <col min="5893" max="5893" width="3" style="40" customWidth="1"/>
    <col min="5894" max="5894" width="5.28515625" style="40" customWidth="1"/>
    <col min="5895" max="5895" width="10.28515625" style="40" customWidth="1"/>
    <col min="5896" max="5896" width="10.42578125" style="40" customWidth="1"/>
    <col min="5897" max="5897" width="2.7109375" style="40" customWidth="1"/>
    <col min="5898" max="5898" width="8" style="40" customWidth="1"/>
    <col min="5899" max="5899" width="5.7109375" style="40" customWidth="1"/>
    <col min="5900" max="5900" width="8" style="40" customWidth="1"/>
    <col min="5901" max="5902" width="9.28515625" style="40" customWidth="1"/>
    <col min="5903" max="5903" width="11.5703125" style="40" customWidth="1"/>
    <col min="5904" max="6144" width="6.7109375" style="40" customWidth="1"/>
    <col min="6145" max="6145" width="5.7109375" style="40" customWidth="1"/>
    <col min="6146" max="6146" width="4.28515625" style="40" customWidth="1"/>
    <col min="6147" max="6147" width="7.28515625" style="40" customWidth="1"/>
    <col min="6148" max="6148" width="2.28515625" style="40" customWidth="1"/>
    <col min="6149" max="6149" width="3" style="40" customWidth="1"/>
    <col min="6150" max="6150" width="5.28515625" style="40" customWidth="1"/>
    <col min="6151" max="6151" width="10.28515625" style="40" customWidth="1"/>
    <col min="6152" max="6152" width="10.42578125" style="40" customWidth="1"/>
    <col min="6153" max="6153" width="2.7109375" style="40" customWidth="1"/>
    <col min="6154" max="6154" width="8" style="40" customWidth="1"/>
    <col min="6155" max="6155" width="5.7109375" style="40" customWidth="1"/>
    <col min="6156" max="6156" width="8" style="40" customWidth="1"/>
    <col min="6157" max="6158" width="9.28515625" style="40" customWidth="1"/>
    <col min="6159" max="6159" width="11.5703125" style="40" customWidth="1"/>
    <col min="6160" max="6400" width="6.7109375" style="40" customWidth="1"/>
    <col min="6401" max="6401" width="5.7109375" style="40" customWidth="1"/>
    <col min="6402" max="6402" width="4.28515625" style="40" customWidth="1"/>
    <col min="6403" max="6403" width="7.28515625" style="40" customWidth="1"/>
    <col min="6404" max="6404" width="2.28515625" style="40" customWidth="1"/>
    <col min="6405" max="6405" width="3" style="40" customWidth="1"/>
    <col min="6406" max="6406" width="5.28515625" style="40" customWidth="1"/>
    <col min="6407" max="6407" width="10.28515625" style="40" customWidth="1"/>
    <col min="6408" max="6408" width="10.42578125" style="40" customWidth="1"/>
    <col min="6409" max="6409" width="2.7109375" style="40" customWidth="1"/>
    <col min="6410" max="6410" width="8" style="40" customWidth="1"/>
    <col min="6411" max="6411" width="5.7109375" style="40" customWidth="1"/>
    <col min="6412" max="6412" width="8" style="40" customWidth="1"/>
    <col min="6413" max="6414" width="9.28515625" style="40" customWidth="1"/>
    <col min="6415" max="6415" width="11.5703125" style="40" customWidth="1"/>
    <col min="6416" max="6656" width="6.7109375" style="40" customWidth="1"/>
    <col min="6657" max="6657" width="5.7109375" style="40" customWidth="1"/>
    <col min="6658" max="6658" width="4.28515625" style="40" customWidth="1"/>
    <col min="6659" max="6659" width="7.28515625" style="40" customWidth="1"/>
    <col min="6660" max="6660" width="2.28515625" style="40" customWidth="1"/>
    <col min="6661" max="6661" width="3" style="40" customWidth="1"/>
    <col min="6662" max="6662" width="5.28515625" style="40" customWidth="1"/>
    <col min="6663" max="6663" width="10.28515625" style="40" customWidth="1"/>
    <col min="6664" max="6664" width="10.42578125" style="40" customWidth="1"/>
    <col min="6665" max="6665" width="2.7109375" style="40" customWidth="1"/>
    <col min="6666" max="6666" width="8" style="40" customWidth="1"/>
    <col min="6667" max="6667" width="5.7109375" style="40" customWidth="1"/>
    <col min="6668" max="6668" width="8" style="40" customWidth="1"/>
    <col min="6669" max="6670" width="9.28515625" style="40" customWidth="1"/>
    <col min="6671" max="6671" width="11.5703125" style="40" customWidth="1"/>
    <col min="6672" max="6912" width="6.7109375" style="40" customWidth="1"/>
    <col min="6913" max="6913" width="5.7109375" style="40" customWidth="1"/>
    <col min="6914" max="6914" width="4.28515625" style="40" customWidth="1"/>
    <col min="6915" max="6915" width="7.28515625" style="40" customWidth="1"/>
    <col min="6916" max="6916" width="2.28515625" style="40" customWidth="1"/>
    <col min="6917" max="6917" width="3" style="40" customWidth="1"/>
    <col min="6918" max="6918" width="5.28515625" style="40" customWidth="1"/>
    <col min="6919" max="6919" width="10.28515625" style="40" customWidth="1"/>
    <col min="6920" max="6920" width="10.42578125" style="40" customWidth="1"/>
    <col min="6921" max="6921" width="2.7109375" style="40" customWidth="1"/>
    <col min="6922" max="6922" width="8" style="40" customWidth="1"/>
    <col min="6923" max="6923" width="5.7109375" style="40" customWidth="1"/>
    <col min="6924" max="6924" width="8" style="40" customWidth="1"/>
    <col min="6925" max="6926" width="9.28515625" style="40" customWidth="1"/>
    <col min="6927" max="6927" width="11.5703125" style="40" customWidth="1"/>
    <col min="6928" max="7168" width="6.7109375" style="40" customWidth="1"/>
    <col min="7169" max="7169" width="5.7109375" style="40" customWidth="1"/>
    <col min="7170" max="7170" width="4.28515625" style="40" customWidth="1"/>
    <col min="7171" max="7171" width="7.28515625" style="40" customWidth="1"/>
    <col min="7172" max="7172" width="2.28515625" style="40" customWidth="1"/>
    <col min="7173" max="7173" width="3" style="40" customWidth="1"/>
    <col min="7174" max="7174" width="5.28515625" style="40" customWidth="1"/>
    <col min="7175" max="7175" width="10.28515625" style="40" customWidth="1"/>
    <col min="7176" max="7176" width="10.42578125" style="40" customWidth="1"/>
    <col min="7177" max="7177" width="2.7109375" style="40" customWidth="1"/>
    <col min="7178" max="7178" width="8" style="40" customWidth="1"/>
    <col min="7179" max="7179" width="5.7109375" style="40" customWidth="1"/>
    <col min="7180" max="7180" width="8" style="40" customWidth="1"/>
    <col min="7181" max="7182" width="9.28515625" style="40" customWidth="1"/>
    <col min="7183" max="7183" width="11.5703125" style="40" customWidth="1"/>
    <col min="7184" max="7424" width="6.7109375" style="40" customWidth="1"/>
    <col min="7425" max="7425" width="5.7109375" style="40" customWidth="1"/>
    <col min="7426" max="7426" width="4.28515625" style="40" customWidth="1"/>
    <col min="7427" max="7427" width="7.28515625" style="40" customWidth="1"/>
    <col min="7428" max="7428" width="2.28515625" style="40" customWidth="1"/>
    <col min="7429" max="7429" width="3" style="40" customWidth="1"/>
    <col min="7430" max="7430" width="5.28515625" style="40" customWidth="1"/>
    <col min="7431" max="7431" width="10.28515625" style="40" customWidth="1"/>
    <col min="7432" max="7432" width="10.42578125" style="40" customWidth="1"/>
    <col min="7433" max="7433" width="2.7109375" style="40" customWidth="1"/>
    <col min="7434" max="7434" width="8" style="40" customWidth="1"/>
    <col min="7435" max="7435" width="5.7109375" style="40" customWidth="1"/>
    <col min="7436" max="7436" width="8" style="40" customWidth="1"/>
    <col min="7437" max="7438" width="9.28515625" style="40" customWidth="1"/>
    <col min="7439" max="7439" width="11.5703125" style="40" customWidth="1"/>
    <col min="7440" max="7680" width="6.7109375" style="40" customWidth="1"/>
    <col min="7681" max="7681" width="5.7109375" style="40" customWidth="1"/>
    <col min="7682" max="7682" width="4.28515625" style="40" customWidth="1"/>
    <col min="7683" max="7683" width="7.28515625" style="40" customWidth="1"/>
    <col min="7684" max="7684" width="2.28515625" style="40" customWidth="1"/>
    <col min="7685" max="7685" width="3" style="40" customWidth="1"/>
    <col min="7686" max="7686" width="5.28515625" style="40" customWidth="1"/>
    <col min="7687" max="7687" width="10.28515625" style="40" customWidth="1"/>
    <col min="7688" max="7688" width="10.42578125" style="40" customWidth="1"/>
    <col min="7689" max="7689" width="2.7109375" style="40" customWidth="1"/>
    <col min="7690" max="7690" width="8" style="40" customWidth="1"/>
    <col min="7691" max="7691" width="5.7109375" style="40" customWidth="1"/>
    <col min="7692" max="7692" width="8" style="40" customWidth="1"/>
    <col min="7693" max="7694" width="9.28515625" style="40" customWidth="1"/>
    <col min="7695" max="7695" width="11.5703125" style="40" customWidth="1"/>
    <col min="7696" max="7936" width="6.7109375" style="40" customWidth="1"/>
    <col min="7937" max="7937" width="5.7109375" style="40" customWidth="1"/>
    <col min="7938" max="7938" width="4.28515625" style="40" customWidth="1"/>
    <col min="7939" max="7939" width="7.28515625" style="40" customWidth="1"/>
    <col min="7940" max="7940" width="2.28515625" style="40" customWidth="1"/>
    <col min="7941" max="7941" width="3" style="40" customWidth="1"/>
    <col min="7942" max="7942" width="5.28515625" style="40" customWidth="1"/>
    <col min="7943" max="7943" width="10.28515625" style="40" customWidth="1"/>
    <col min="7944" max="7944" width="10.42578125" style="40" customWidth="1"/>
    <col min="7945" max="7945" width="2.7109375" style="40" customWidth="1"/>
    <col min="7946" max="7946" width="8" style="40" customWidth="1"/>
    <col min="7947" max="7947" width="5.7109375" style="40" customWidth="1"/>
    <col min="7948" max="7948" width="8" style="40" customWidth="1"/>
    <col min="7949" max="7950" width="9.28515625" style="40" customWidth="1"/>
    <col min="7951" max="7951" width="11.5703125" style="40" customWidth="1"/>
    <col min="7952" max="8192" width="6.7109375" style="40" customWidth="1"/>
    <col min="8193" max="8193" width="5.7109375" style="40" customWidth="1"/>
    <col min="8194" max="8194" width="4.28515625" style="40" customWidth="1"/>
    <col min="8195" max="8195" width="7.28515625" style="40" customWidth="1"/>
    <col min="8196" max="8196" width="2.28515625" style="40" customWidth="1"/>
    <col min="8197" max="8197" width="3" style="40" customWidth="1"/>
    <col min="8198" max="8198" width="5.28515625" style="40" customWidth="1"/>
    <col min="8199" max="8199" width="10.28515625" style="40" customWidth="1"/>
    <col min="8200" max="8200" width="10.42578125" style="40" customWidth="1"/>
    <col min="8201" max="8201" width="2.7109375" style="40" customWidth="1"/>
    <col min="8202" max="8202" width="8" style="40" customWidth="1"/>
    <col min="8203" max="8203" width="5.7109375" style="40" customWidth="1"/>
    <col min="8204" max="8204" width="8" style="40" customWidth="1"/>
    <col min="8205" max="8206" width="9.28515625" style="40" customWidth="1"/>
    <col min="8207" max="8207" width="11.5703125" style="40" customWidth="1"/>
    <col min="8208" max="8448" width="6.7109375" style="40" customWidth="1"/>
    <col min="8449" max="8449" width="5.7109375" style="40" customWidth="1"/>
    <col min="8450" max="8450" width="4.28515625" style="40" customWidth="1"/>
    <col min="8451" max="8451" width="7.28515625" style="40" customWidth="1"/>
    <col min="8452" max="8452" width="2.28515625" style="40" customWidth="1"/>
    <col min="8453" max="8453" width="3" style="40" customWidth="1"/>
    <col min="8454" max="8454" width="5.28515625" style="40" customWidth="1"/>
    <col min="8455" max="8455" width="10.28515625" style="40" customWidth="1"/>
    <col min="8456" max="8456" width="10.42578125" style="40" customWidth="1"/>
    <col min="8457" max="8457" width="2.7109375" style="40" customWidth="1"/>
    <col min="8458" max="8458" width="8" style="40" customWidth="1"/>
    <col min="8459" max="8459" width="5.7109375" style="40" customWidth="1"/>
    <col min="8460" max="8460" width="8" style="40" customWidth="1"/>
    <col min="8461" max="8462" width="9.28515625" style="40" customWidth="1"/>
    <col min="8463" max="8463" width="11.5703125" style="40" customWidth="1"/>
    <col min="8464" max="8704" width="6.7109375" style="40" customWidth="1"/>
    <col min="8705" max="8705" width="5.7109375" style="40" customWidth="1"/>
    <col min="8706" max="8706" width="4.28515625" style="40" customWidth="1"/>
    <col min="8707" max="8707" width="7.28515625" style="40" customWidth="1"/>
    <col min="8708" max="8708" width="2.28515625" style="40" customWidth="1"/>
    <col min="8709" max="8709" width="3" style="40" customWidth="1"/>
    <col min="8710" max="8710" width="5.28515625" style="40" customWidth="1"/>
    <col min="8711" max="8711" width="10.28515625" style="40" customWidth="1"/>
    <col min="8712" max="8712" width="10.42578125" style="40" customWidth="1"/>
    <col min="8713" max="8713" width="2.7109375" style="40" customWidth="1"/>
    <col min="8714" max="8714" width="8" style="40" customWidth="1"/>
    <col min="8715" max="8715" width="5.7109375" style="40" customWidth="1"/>
    <col min="8716" max="8716" width="8" style="40" customWidth="1"/>
    <col min="8717" max="8718" width="9.28515625" style="40" customWidth="1"/>
    <col min="8719" max="8719" width="11.5703125" style="40" customWidth="1"/>
    <col min="8720" max="8960" width="6.7109375" style="40" customWidth="1"/>
    <col min="8961" max="8961" width="5.7109375" style="40" customWidth="1"/>
    <col min="8962" max="8962" width="4.28515625" style="40" customWidth="1"/>
    <col min="8963" max="8963" width="7.28515625" style="40" customWidth="1"/>
    <col min="8964" max="8964" width="2.28515625" style="40" customWidth="1"/>
    <col min="8965" max="8965" width="3" style="40" customWidth="1"/>
    <col min="8966" max="8966" width="5.28515625" style="40" customWidth="1"/>
    <col min="8967" max="8967" width="10.28515625" style="40" customWidth="1"/>
    <col min="8968" max="8968" width="10.42578125" style="40" customWidth="1"/>
    <col min="8969" max="8969" width="2.7109375" style="40" customWidth="1"/>
    <col min="8970" max="8970" width="8" style="40" customWidth="1"/>
    <col min="8971" max="8971" width="5.7109375" style="40" customWidth="1"/>
    <col min="8972" max="8972" width="8" style="40" customWidth="1"/>
    <col min="8973" max="8974" width="9.28515625" style="40" customWidth="1"/>
    <col min="8975" max="8975" width="11.5703125" style="40" customWidth="1"/>
    <col min="8976" max="9216" width="6.7109375" style="40" customWidth="1"/>
    <col min="9217" max="9217" width="5.7109375" style="40" customWidth="1"/>
    <col min="9218" max="9218" width="4.28515625" style="40" customWidth="1"/>
    <col min="9219" max="9219" width="7.28515625" style="40" customWidth="1"/>
    <col min="9220" max="9220" width="2.28515625" style="40" customWidth="1"/>
    <col min="9221" max="9221" width="3" style="40" customWidth="1"/>
    <col min="9222" max="9222" width="5.28515625" style="40" customWidth="1"/>
    <col min="9223" max="9223" width="10.28515625" style="40" customWidth="1"/>
    <col min="9224" max="9224" width="10.42578125" style="40" customWidth="1"/>
    <col min="9225" max="9225" width="2.7109375" style="40" customWidth="1"/>
    <col min="9226" max="9226" width="8" style="40" customWidth="1"/>
    <col min="9227" max="9227" width="5.7109375" style="40" customWidth="1"/>
    <col min="9228" max="9228" width="8" style="40" customWidth="1"/>
    <col min="9229" max="9230" width="9.28515625" style="40" customWidth="1"/>
    <col min="9231" max="9231" width="11.5703125" style="40" customWidth="1"/>
    <col min="9232" max="9472" width="6.7109375" style="40" customWidth="1"/>
    <col min="9473" max="9473" width="5.7109375" style="40" customWidth="1"/>
    <col min="9474" max="9474" width="4.28515625" style="40" customWidth="1"/>
    <col min="9475" max="9475" width="7.28515625" style="40" customWidth="1"/>
    <col min="9476" max="9476" width="2.28515625" style="40" customWidth="1"/>
    <col min="9477" max="9477" width="3" style="40" customWidth="1"/>
    <col min="9478" max="9478" width="5.28515625" style="40" customWidth="1"/>
    <col min="9479" max="9479" width="10.28515625" style="40" customWidth="1"/>
    <col min="9480" max="9480" width="10.42578125" style="40" customWidth="1"/>
    <col min="9481" max="9481" width="2.7109375" style="40" customWidth="1"/>
    <col min="9482" max="9482" width="8" style="40" customWidth="1"/>
    <col min="9483" max="9483" width="5.7109375" style="40" customWidth="1"/>
    <col min="9484" max="9484" width="8" style="40" customWidth="1"/>
    <col min="9485" max="9486" width="9.28515625" style="40" customWidth="1"/>
    <col min="9487" max="9487" width="11.5703125" style="40" customWidth="1"/>
    <col min="9488" max="9728" width="6.7109375" style="40" customWidth="1"/>
    <col min="9729" max="9729" width="5.7109375" style="40" customWidth="1"/>
    <col min="9730" max="9730" width="4.28515625" style="40" customWidth="1"/>
    <col min="9731" max="9731" width="7.28515625" style="40" customWidth="1"/>
    <col min="9732" max="9732" width="2.28515625" style="40" customWidth="1"/>
    <col min="9733" max="9733" width="3" style="40" customWidth="1"/>
    <col min="9734" max="9734" width="5.28515625" style="40" customWidth="1"/>
    <col min="9735" max="9735" width="10.28515625" style="40" customWidth="1"/>
    <col min="9736" max="9736" width="10.42578125" style="40" customWidth="1"/>
    <col min="9737" max="9737" width="2.7109375" style="40" customWidth="1"/>
    <col min="9738" max="9738" width="8" style="40" customWidth="1"/>
    <col min="9739" max="9739" width="5.7109375" style="40" customWidth="1"/>
    <col min="9740" max="9740" width="8" style="40" customWidth="1"/>
    <col min="9741" max="9742" width="9.28515625" style="40" customWidth="1"/>
    <col min="9743" max="9743" width="11.5703125" style="40" customWidth="1"/>
    <col min="9744" max="9984" width="6.7109375" style="40" customWidth="1"/>
    <col min="9985" max="9985" width="5.7109375" style="40" customWidth="1"/>
    <col min="9986" max="9986" width="4.28515625" style="40" customWidth="1"/>
    <col min="9987" max="9987" width="7.28515625" style="40" customWidth="1"/>
    <col min="9988" max="9988" width="2.28515625" style="40" customWidth="1"/>
    <col min="9989" max="9989" width="3" style="40" customWidth="1"/>
    <col min="9990" max="9990" width="5.28515625" style="40" customWidth="1"/>
    <col min="9991" max="9991" width="10.28515625" style="40" customWidth="1"/>
    <col min="9992" max="9992" width="10.42578125" style="40" customWidth="1"/>
    <col min="9993" max="9993" width="2.7109375" style="40" customWidth="1"/>
    <col min="9994" max="9994" width="8" style="40" customWidth="1"/>
    <col min="9995" max="9995" width="5.7109375" style="40" customWidth="1"/>
    <col min="9996" max="9996" width="8" style="40" customWidth="1"/>
    <col min="9997" max="9998" width="9.28515625" style="40" customWidth="1"/>
    <col min="9999" max="9999" width="11.5703125" style="40" customWidth="1"/>
    <col min="10000" max="10240" width="6.7109375" style="40" customWidth="1"/>
    <col min="10241" max="10241" width="5.7109375" style="40" customWidth="1"/>
    <col min="10242" max="10242" width="4.28515625" style="40" customWidth="1"/>
    <col min="10243" max="10243" width="7.28515625" style="40" customWidth="1"/>
    <col min="10244" max="10244" width="2.28515625" style="40" customWidth="1"/>
    <col min="10245" max="10245" width="3" style="40" customWidth="1"/>
    <col min="10246" max="10246" width="5.28515625" style="40" customWidth="1"/>
    <col min="10247" max="10247" width="10.28515625" style="40" customWidth="1"/>
    <col min="10248" max="10248" width="10.42578125" style="40" customWidth="1"/>
    <col min="10249" max="10249" width="2.7109375" style="40" customWidth="1"/>
    <col min="10250" max="10250" width="8" style="40" customWidth="1"/>
    <col min="10251" max="10251" width="5.7109375" style="40" customWidth="1"/>
    <col min="10252" max="10252" width="8" style="40" customWidth="1"/>
    <col min="10253" max="10254" width="9.28515625" style="40" customWidth="1"/>
    <col min="10255" max="10255" width="11.5703125" style="40" customWidth="1"/>
    <col min="10256" max="10496" width="6.7109375" style="40" customWidth="1"/>
    <col min="10497" max="10497" width="5.7109375" style="40" customWidth="1"/>
    <col min="10498" max="10498" width="4.28515625" style="40" customWidth="1"/>
    <col min="10499" max="10499" width="7.28515625" style="40" customWidth="1"/>
    <col min="10500" max="10500" width="2.28515625" style="40" customWidth="1"/>
    <col min="10501" max="10501" width="3" style="40" customWidth="1"/>
    <col min="10502" max="10502" width="5.28515625" style="40" customWidth="1"/>
    <col min="10503" max="10503" width="10.28515625" style="40" customWidth="1"/>
    <col min="10504" max="10504" width="10.42578125" style="40" customWidth="1"/>
    <col min="10505" max="10505" width="2.7109375" style="40" customWidth="1"/>
    <col min="10506" max="10506" width="8" style="40" customWidth="1"/>
    <col min="10507" max="10507" width="5.7109375" style="40" customWidth="1"/>
    <col min="10508" max="10508" width="8" style="40" customWidth="1"/>
    <col min="10509" max="10510" width="9.28515625" style="40" customWidth="1"/>
    <col min="10511" max="10511" width="11.5703125" style="40" customWidth="1"/>
    <col min="10512" max="10752" width="6.7109375" style="40" customWidth="1"/>
    <col min="10753" max="10753" width="5.7109375" style="40" customWidth="1"/>
    <col min="10754" max="10754" width="4.28515625" style="40" customWidth="1"/>
    <col min="10755" max="10755" width="7.28515625" style="40" customWidth="1"/>
    <col min="10756" max="10756" width="2.28515625" style="40" customWidth="1"/>
    <col min="10757" max="10757" width="3" style="40" customWidth="1"/>
    <col min="10758" max="10758" width="5.28515625" style="40" customWidth="1"/>
    <col min="10759" max="10759" width="10.28515625" style="40" customWidth="1"/>
    <col min="10760" max="10760" width="10.42578125" style="40" customWidth="1"/>
    <col min="10761" max="10761" width="2.7109375" style="40" customWidth="1"/>
    <col min="10762" max="10762" width="8" style="40" customWidth="1"/>
    <col min="10763" max="10763" width="5.7109375" style="40" customWidth="1"/>
    <col min="10764" max="10764" width="8" style="40" customWidth="1"/>
    <col min="10765" max="10766" width="9.28515625" style="40" customWidth="1"/>
    <col min="10767" max="10767" width="11.5703125" style="40" customWidth="1"/>
    <col min="10768" max="11008" width="6.7109375" style="40" customWidth="1"/>
    <col min="11009" max="11009" width="5.7109375" style="40" customWidth="1"/>
    <col min="11010" max="11010" width="4.28515625" style="40" customWidth="1"/>
    <col min="11011" max="11011" width="7.28515625" style="40" customWidth="1"/>
    <col min="11012" max="11012" width="2.28515625" style="40" customWidth="1"/>
    <col min="11013" max="11013" width="3" style="40" customWidth="1"/>
    <col min="11014" max="11014" width="5.28515625" style="40" customWidth="1"/>
    <col min="11015" max="11015" width="10.28515625" style="40" customWidth="1"/>
    <col min="11016" max="11016" width="10.42578125" style="40" customWidth="1"/>
    <col min="11017" max="11017" width="2.7109375" style="40" customWidth="1"/>
    <col min="11018" max="11018" width="8" style="40" customWidth="1"/>
    <col min="11019" max="11019" width="5.7109375" style="40" customWidth="1"/>
    <col min="11020" max="11020" width="8" style="40" customWidth="1"/>
    <col min="11021" max="11022" width="9.28515625" style="40" customWidth="1"/>
    <col min="11023" max="11023" width="11.5703125" style="40" customWidth="1"/>
    <col min="11024" max="11264" width="6.7109375" style="40" customWidth="1"/>
    <col min="11265" max="11265" width="5.7109375" style="40" customWidth="1"/>
    <col min="11266" max="11266" width="4.28515625" style="40" customWidth="1"/>
    <col min="11267" max="11267" width="7.28515625" style="40" customWidth="1"/>
    <col min="11268" max="11268" width="2.28515625" style="40" customWidth="1"/>
    <col min="11269" max="11269" width="3" style="40" customWidth="1"/>
    <col min="11270" max="11270" width="5.28515625" style="40" customWidth="1"/>
    <col min="11271" max="11271" width="10.28515625" style="40" customWidth="1"/>
    <col min="11272" max="11272" width="10.42578125" style="40" customWidth="1"/>
    <col min="11273" max="11273" width="2.7109375" style="40" customWidth="1"/>
    <col min="11274" max="11274" width="8" style="40" customWidth="1"/>
    <col min="11275" max="11275" width="5.7109375" style="40" customWidth="1"/>
    <col min="11276" max="11276" width="8" style="40" customWidth="1"/>
    <col min="11277" max="11278" width="9.28515625" style="40" customWidth="1"/>
    <col min="11279" max="11279" width="11.5703125" style="40" customWidth="1"/>
    <col min="11280" max="11520" width="6.7109375" style="40" customWidth="1"/>
    <col min="11521" max="11521" width="5.7109375" style="40" customWidth="1"/>
    <col min="11522" max="11522" width="4.28515625" style="40" customWidth="1"/>
    <col min="11523" max="11523" width="7.28515625" style="40" customWidth="1"/>
    <col min="11524" max="11524" width="2.28515625" style="40" customWidth="1"/>
    <col min="11525" max="11525" width="3" style="40" customWidth="1"/>
    <col min="11526" max="11526" width="5.28515625" style="40" customWidth="1"/>
    <col min="11527" max="11527" width="10.28515625" style="40" customWidth="1"/>
    <col min="11528" max="11528" width="10.42578125" style="40" customWidth="1"/>
    <col min="11529" max="11529" width="2.7109375" style="40" customWidth="1"/>
    <col min="11530" max="11530" width="8" style="40" customWidth="1"/>
    <col min="11531" max="11531" width="5.7109375" style="40" customWidth="1"/>
    <col min="11532" max="11532" width="8" style="40" customWidth="1"/>
    <col min="11533" max="11534" width="9.28515625" style="40" customWidth="1"/>
    <col min="11535" max="11535" width="11.5703125" style="40" customWidth="1"/>
    <col min="11536" max="11776" width="6.7109375" style="40" customWidth="1"/>
    <col min="11777" max="11777" width="5.7109375" style="40" customWidth="1"/>
    <col min="11778" max="11778" width="4.28515625" style="40" customWidth="1"/>
    <col min="11779" max="11779" width="7.28515625" style="40" customWidth="1"/>
    <col min="11780" max="11780" width="2.28515625" style="40" customWidth="1"/>
    <col min="11781" max="11781" width="3" style="40" customWidth="1"/>
    <col min="11782" max="11782" width="5.28515625" style="40" customWidth="1"/>
    <col min="11783" max="11783" width="10.28515625" style="40" customWidth="1"/>
    <col min="11784" max="11784" width="10.42578125" style="40" customWidth="1"/>
    <col min="11785" max="11785" width="2.7109375" style="40" customWidth="1"/>
    <col min="11786" max="11786" width="8" style="40" customWidth="1"/>
    <col min="11787" max="11787" width="5.7109375" style="40" customWidth="1"/>
    <col min="11788" max="11788" width="8" style="40" customWidth="1"/>
    <col min="11789" max="11790" width="9.28515625" style="40" customWidth="1"/>
    <col min="11791" max="11791" width="11.5703125" style="40" customWidth="1"/>
    <col min="11792" max="12032" width="6.7109375" style="40" customWidth="1"/>
    <col min="12033" max="12033" width="5.7109375" style="40" customWidth="1"/>
    <col min="12034" max="12034" width="4.28515625" style="40" customWidth="1"/>
    <col min="12035" max="12035" width="7.28515625" style="40" customWidth="1"/>
    <col min="12036" max="12036" width="2.28515625" style="40" customWidth="1"/>
    <col min="12037" max="12037" width="3" style="40" customWidth="1"/>
    <col min="12038" max="12038" width="5.28515625" style="40" customWidth="1"/>
    <col min="12039" max="12039" width="10.28515625" style="40" customWidth="1"/>
    <col min="12040" max="12040" width="10.42578125" style="40" customWidth="1"/>
    <col min="12041" max="12041" width="2.7109375" style="40" customWidth="1"/>
    <col min="12042" max="12042" width="8" style="40" customWidth="1"/>
    <col min="12043" max="12043" width="5.7109375" style="40" customWidth="1"/>
    <col min="12044" max="12044" width="8" style="40" customWidth="1"/>
    <col min="12045" max="12046" width="9.28515625" style="40" customWidth="1"/>
    <col min="12047" max="12047" width="11.5703125" style="40" customWidth="1"/>
    <col min="12048" max="12288" width="6.7109375" style="40" customWidth="1"/>
    <col min="12289" max="12289" width="5.7109375" style="40" customWidth="1"/>
    <col min="12290" max="12290" width="4.28515625" style="40" customWidth="1"/>
    <col min="12291" max="12291" width="7.28515625" style="40" customWidth="1"/>
    <col min="12292" max="12292" width="2.28515625" style="40" customWidth="1"/>
    <col min="12293" max="12293" width="3" style="40" customWidth="1"/>
    <col min="12294" max="12294" width="5.28515625" style="40" customWidth="1"/>
    <col min="12295" max="12295" width="10.28515625" style="40" customWidth="1"/>
    <col min="12296" max="12296" width="10.42578125" style="40" customWidth="1"/>
    <col min="12297" max="12297" width="2.7109375" style="40" customWidth="1"/>
    <col min="12298" max="12298" width="8" style="40" customWidth="1"/>
    <col min="12299" max="12299" width="5.7109375" style="40" customWidth="1"/>
    <col min="12300" max="12300" width="8" style="40" customWidth="1"/>
    <col min="12301" max="12302" width="9.28515625" style="40" customWidth="1"/>
    <col min="12303" max="12303" width="11.5703125" style="40" customWidth="1"/>
    <col min="12304" max="12544" width="6.7109375" style="40" customWidth="1"/>
    <col min="12545" max="12545" width="5.7109375" style="40" customWidth="1"/>
    <col min="12546" max="12546" width="4.28515625" style="40" customWidth="1"/>
    <col min="12547" max="12547" width="7.28515625" style="40" customWidth="1"/>
    <col min="12548" max="12548" width="2.28515625" style="40" customWidth="1"/>
    <col min="12549" max="12549" width="3" style="40" customWidth="1"/>
    <col min="12550" max="12550" width="5.28515625" style="40" customWidth="1"/>
    <col min="12551" max="12551" width="10.28515625" style="40" customWidth="1"/>
    <col min="12552" max="12552" width="10.42578125" style="40" customWidth="1"/>
    <col min="12553" max="12553" width="2.7109375" style="40" customWidth="1"/>
    <col min="12554" max="12554" width="8" style="40" customWidth="1"/>
    <col min="12555" max="12555" width="5.7109375" style="40" customWidth="1"/>
    <col min="12556" max="12556" width="8" style="40" customWidth="1"/>
    <col min="12557" max="12558" width="9.28515625" style="40" customWidth="1"/>
    <col min="12559" max="12559" width="11.5703125" style="40" customWidth="1"/>
    <col min="12560" max="12800" width="6.7109375" style="40" customWidth="1"/>
    <col min="12801" max="12801" width="5.7109375" style="40" customWidth="1"/>
    <col min="12802" max="12802" width="4.28515625" style="40" customWidth="1"/>
    <col min="12803" max="12803" width="7.28515625" style="40" customWidth="1"/>
    <col min="12804" max="12804" width="2.28515625" style="40" customWidth="1"/>
    <col min="12805" max="12805" width="3" style="40" customWidth="1"/>
    <col min="12806" max="12806" width="5.28515625" style="40" customWidth="1"/>
    <col min="12807" max="12807" width="10.28515625" style="40" customWidth="1"/>
    <col min="12808" max="12808" width="10.42578125" style="40" customWidth="1"/>
    <col min="12809" max="12809" width="2.7109375" style="40" customWidth="1"/>
    <col min="12810" max="12810" width="8" style="40" customWidth="1"/>
    <col min="12811" max="12811" width="5.7109375" style="40" customWidth="1"/>
    <col min="12812" max="12812" width="8" style="40" customWidth="1"/>
    <col min="12813" max="12814" width="9.28515625" style="40" customWidth="1"/>
    <col min="12815" max="12815" width="11.5703125" style="40" customWidth="1"/>
    <col min="12816" max="13056" width="6.7109375" style="40" customWidth="1"/>
    <col min="13057" max="13057" width="5.7109375" style="40" customWidth="1"/>
    <col min="13058" max="13058" width="4.28515625" style="40" customWidth="1"/>
    <col min="13059" max="13059" width="7.28515625" style="40" customWidth="1"/>
    <col min="13060" max="13060" width="2.28515625" style="40" customWidth="1"/>
    <col min="13061" max="13061" width="3" style="40" customWidth="1"/>
    <col min="13062" max="13062" width="5.28515625" style="40" customWidth="1"/>
    <col min="13063" max="13063" width="10.28515625" style="40" customWidth="1"/>
    <col min="13064" max="13064" width="10.42578125" style="40" customWidth="1"/>
    <col min="13065" max="13065" width="2.7109375" style="40" customWidth="1"/>
    <col min="13066" max="13066" width="8" style="40" customWidth="1"/>
    <col min="13067" max="13067" width="5.7109375" style="40" customWidth="1"/>
    <col min="13068" max="13068" width="8" style="40" customWidth="1"/>
    <col min="13069" max="13070" width="9.28515625" style="40" customWidth="1"/>
    <col min="13071" max="13071" width="11.5703125" style="40" customWidth="1"/>
    <col min="13072" max="13312" width="6.7109375" style="40" customWidth="1"/>
    <col min="13313" max="13313" width="5.7109375" style="40" customWidth="1"/>
    <col min="13314" max="13314" width="4.28515625" style="40" customWidth="1"/>
    <col min="13315" max="13315" width="7.28515625" style="40" customWidth="1"/>
    <col min="13316" max="13316" width="2.28515625" style="40" customWidth="1"/>
    <col min="13317" max="13317" width="3" style="40" customWidth="1"/>
    <col min="13318" max="13318" width="5.28515625" style="40" customWidth="1"/>
    <col min="13319" max="13319" width="10.28515625" style="40" customWidth="1"/>
    <col min="13320" max="13320" width="10.42578125" style="40" customWidth="1"/>
    <col min="13321" max="13321" width="2.7109375" style="40" customWidth="1"/>
    <col min="13322" max="13322" width="8" style="40" customWidth="1"/>
    <col min="13323" max="13323" width="5.7109375" style="40" customWidth="1"/>
    <col min="13324" max="13324" width="8" style="40" customWidth="1"/>
    <col min="13325" max="13326" width="9.28515625" style="40" customWidth="1"/>
    <col min="13327" max="13327" width="11.5703125" style="40" customWidth="1"/>
    <col min="13328" max="13568" width="6.7109375" style="40" customWidth="1"/>
    <col min="13569" max="13569" width="5.7109375" style="40" customWidth="1"/>
    <col min="13570" max="13570" width="4.28515625" style="40" customWidth="1"/>
    <col min="13571" max="13571" width="7.28515625" style="40" customWidth="1"/>
    <col min="13572" max="13572" width="2.28515625" style="40" customWidth="1"/>
    <col min="13573" max="13573" width="3" style="40" customWidth="1"/>
    <col min="13574" max="13574" width="5.28515625" style="40" customWidth="1"/>
    <col min="13575" max="13575" width="10.28515625" style="40" customWidth="1"/>
    <col min="13576" max="13576" width="10.42578125" style="40" customWidth="1"/>
    <col min="13577" max="13577" width="2.7109375" style="40" customWidth="1"/>
    <col min="13578" max="13578" width="8" style="40" customWidth="1"/>
    <col min="13579" max="13579" width="5.7109375" style="40" customWidth="1"/>
    <col min="13580" max="13580" width="8" style="40" customWidth="1"/>
    <col min="13581" max="13582" width="9.28515625" style="40" customWidth="1"/>
    <col min="13583" max="13583" width="11.5703125" style="40" customWidth="1"/>
    <col min="13584" max="13824" width="6.7109375" style="40" customWidth="1"/>
    <col min="13825" max="13825" width="5.7109375" style="40" customWidth="1"/>
    <col min="13826" max="13826" width="4.28515625" style="40" customWidth="1"/>
    <col min="13827" max="13827" width="7.28515625" style="40" customWidth="1"/>
    <col min="13828" max="13828" width="2.28515625" style="40" customWidth="1"/>
    <col min="13829" max="13829" width="3" style="40" customWidth="1"/>
    <col min="13830" max="13830" width="5.28515625" style="40" customWidth="1"/>
    <col min="13831" max="13831" width="10.28515625" style="40" customWidth="1"/>
    <col min="13832" max="13832" width="10.42578125" style="40" customWidth="1"/>
    <col min="13833" max="13833" width="2.7109375" style="40" customWidth="1"/>
    <col min="13834" max="13834" width="8" style="40" customWidth="1"/>
    <col min="13835" max="13835" width="5.7109375" style="40" customWidth="1"/>
    <col min="13836" max="13836" width="8" style="40" customWidth="1"/>
    <col min="13837" max="13838" width="9.28515625" style="40" customWidth="1"/>
    <col min="13839" max="13839" width="11.5703125" style="40" customWidth="1"/>
    <col min="13840" max="14080" width="6.7109375" style="40" customWidth="1"/>
    <col min="14081" max="14081" width="5.7109375" style="40" customWidth="1"/>
    <col min="14082" max="14082" width="4.28515625" style="40" customWidth="1"/>
    <col min="14083" max="14083" width="7.28515625" style="40" customWidth="1"/>
    <col min="14084" max="14084" width="2.28515625" style="40" customWidth="1"/>
    <col min="14085" max="14085" width="3" style="40" customWidth="1"/>
    <col min="14086" max="14086" width="5.28515625" style="40" customWidth="1"/>
    <col min="14087" max="14087" width="10.28515625" style="40" customWidth="1"/>
    <col min="14088" max="14088" width="10.42578125" style="40" customWidth="1"/>
    <col min="14089" max="14089" width="2.7109375" style="40" customWidth="1"/>
    <col min="14090" max="14090" width="8" style="40" customWidth="1"/>
    <col min="14091" max="14091" width="5.7109375" style="40" customWidth="1"/>
    <col min="14092" max="14092" width="8" style="40" customWidth="1"/>
    <col min="14093" max="14094" width="9.28515625" style="40" customWidth="1"/>
    <col min="14095" max="14095" width="11.5703125" style="40" customWidth="1"/>
    <col min="14096" max="14336" width="6.7109375" style="40" customWidth="1"/>
    <col min="14337" max="14337" width="5.7109375" style="40" customWidth="1"/>
    <col min="14338" max="14338" width="4.28515625" style="40" customWidth="1"/>
    <col min="14339" max="14339" width="7.28515625" style="40" customWidth="1"/>
    <col min="14340" max="14340" width="2.28515625" style="40" customWidth="1"/>
    <col min="14341" max="14341" width="3" style="40" customWidth="1"/>
    <col min="14342" max="14342" width="5.28515625" style="40" customWidth="1"/>
    <col min="14343" max="14343" width="10.28515625" style="40" customWidth="1"/>
    <col min="14344" max="14344" width="10.42578125" style="40" customWidth="1"/>
    <col min="14345" max="14345" width="2.7109375" style="40" customWidth="1"/>
    <col min="14346" max="14346" width="8" style="40" customWidth="1"/>
    <col min="14347" max="14347" width="5.7109375" style="40" customWidth="1"/>
    <col min="14348" max="14348" width="8" style="40" customWidth="1"/>
    <col min="14349" max="14350" width="9.28515625" style="40" customWidth="1"/>
    <col min="14351" max="14351" width="11.5703125" style="40" customWidth="1"/>
    <col min="14352" max="14592" width="6.7109375" style="40" customWidth="1"/>
    <col min="14593" max="14593" width="5.7109375" style="40" customWidth="1"/>
    <col min="14594" max="14594" width="4.28515625" style="40" customWidth="1"/>
    <col min="14595" max="14595" width="7.28515625" style="40" customWidth="1"/>
    <col min="14596" max="14596" width="2.28515625" style="40" customWidth="1"/>
    <col min="14597" max="14597" width="3" style="40" customWidth="1"/>
    <col min="14598" max="14598" width="5.28515625" style="40" customWidth="1"/>
    <col min="14599" max="14599" width="10.28515625" style="40" customWidth="1"/>
    <col min="14600" max="14600" width="10.42578125" style="40" customWidth="1"/>
    <col min="14601" max="14601" width="2.7109375" style="40" customWidth="1"/>
    <col min="14602" max="14602" width="8" style="40" customWidth="1"/>
    <col min="14603" max="14603" width="5.7109375" style="40" customWidth="1"/>
    <col min="14604" max="14604" width="8" style="40" customWidth="1"/>
    <col min="14605" max="14606" width="9.28515625" style="40" customWidth="1"/>
    <col min="14607" max="14607" width="11.5703125" style="40" customWidth="1"/>
    <col min="14608" max="14848" width="6.7109375" style="40" customWidth="1"/>
    <col min="14849" max="14849" width="5.7109375" style="40" customWidth="1"/>
    <col min="14850" max="14850" width="4.28515625" style="40" customWidth="1"/>
    <col min="14851" max="14851" width="7.28515625" style="40" customWidth="1"/>
    <col min="14852" max="14852" width="2.28515625" style="40" customWidth="1"/>
    <col min="14853" max="14853" width="3" style="40" customWidth="1"/>
    <col min="14854" max="14854" width="5.28515625" style="40" customWidth="1"/>
    <col min="14855" max="14855" width="10.28515625" style="40" customWidth="1"/>
    <col min="14856" max="14856" width="10.42578125" style="40" customWidth="1"/>
    <col min="14857" max="14857" width="2.7109375" style="40" customWidth="1"/>
    <col min="14858" max="14858" width="8" style="40" customWidth="1"/>
    <col min="14859" max="14859" width="5.7109375" style="40" customWidth="1"/>
    <col min="14860" max="14860" width="8" style="40" customWidth="1"/>
    <col min="14861" max="14862" width="9.28515625" style="40" customWidth="1"/>
    <col min="14863" max="14863" width="11.5703125" style="40" customWidth="1"/>
    <col min="14864" max="15104" width="6.7109375" style="40" customWidth="1"/>
    <col min="15105" max="15105" width="5.7109375" style="40" customWidth="1"/>
    <col min="15106" max="15106" width="4.28515625" style="40" customWidth="1"/>
    <col min="15107" max="15107" width="7.28515625" style="40" customWidth="1"/>
    <col min="15108" max="15108" width="2.28515625" style="40" customWidth="1"/>
    <col min="15109" max="15109" width="3" style="40" customWidth="1"/>
    <col min="15110" max="15110" width="5.28515625" style="40" customWidth="1"/>
    <col min="15111" max="15111" width="10.28515625" style="40" customWidth="1"/>
    <col min="15112" max="15112" width="10.42578125" style="40" customWidth="1"/>
    <col min="15113" max="15113" width="2.7109375" style="40" customWidth="1"/>
    <col min="15114" max="15114" width="8" style="40" customWidth="1"/>
    <col min="15115" max="15115" width="5.7109375" style="40" customWidth="1"/>
    <col min="15116" max="15116" width="8" style="40" customWidth="1"/>
    <col min="15117" max="15118" width="9.28515625" style="40" customWidth="1"/>
    <col min="15119" max="15119" width="11.5703125" style="40" customWidth="1"/>
    <col min="15120" max="15360" width="6.7109375" style="40" customWidth="1"/>
    <col min="15361" max="15361" width="5.7109375" style="40" customWidth="1"/>
    <col min="15362" max="15362" width="4.28515625" style="40" customWidth="1"/>
    <col min="15363" max="15363" width="7.28515625" style="40" customWidth="1"/>
    <col min="15364" max="15364" width="2.28515625" style="40" customWidth="1"/>
    <col min="15365" max="15365" width="3" style="40" customWidth="1"/>
    <col min="15366" max="15366" width="5.28515625" style="40" customWidth="1"/>
    <col min="15367" max="15367" width="10.28515625" style="40" customWidth="1"/>
    <col min="15368" max="15368" width="10.42578125" style="40" customWidth="1"/>
    <col min="15369" max="15369" width="2.7109375" style="40" customWidth="1"/>
    <col min="15370" max="15370" width="8" style="40" customWidth="1"/>
    <col min="15371" max="15371" width="5.7109375" style="40" customWidth="1"/>
    <col min="15372" max="15372" width="8" style="40" customWidth="1"/>
    <col min="15373" max="15374" width="9.28515625" style="40" customWidth="1"/>
    <col min="15375" max="15375" width="11.5703125" style="40" customWidth="1"/>
    <col min="15376" max="15616" width="6.7109375" style="40" customWidth="1"/>
    <col min="15617" max="15617" width="5.7109375" style="40" customWidth="1"/>
    <col min="15618" max="15618" width="4.28515625" style="40" customWidth="1"/>
    <col min="15619" max="15619" width="7.28515625" style="40" customWidth="1"/>
    <col min="15620" max="15620" width="2.28515625" style="40" customWidth="1"/>
    <col min="15621" max="15621" width="3" style="40" customWidth="1"/>
    <col min="15622" max="15622" width="5.28515625" style="40" customWidth="1"/>
    <col min="15623" max="15623" width="10.28515625" style="40" customWidth="1"/>
    <col min="15624" max="15624" width="10.42578125" style="40" customWidth="1"/>
    <col min="15625" max="15625" width="2.7109375" style="40" customWidth="1"/>
    <col min="15626" max="15626" width="8" style="40" customWidth="1"/>
    <col min="15627" max="15627" width="5.7109375" style="40" customWidth="1"/>
    <col min="15628" max="15628" width="8" style="40" customWidth="1"/>
    <col min="15629" max="15630" width="9.28515625" style="40" customWidth="1"/>
    <col min="15631" max="15631" width="11.5703125" style="40" customWidth="1"/>
    <col min="15632" max="15872" width="6.7109375" style="40" customWidth="1"/>
    <col min="15873" max="15873" width="5.7109375" style="40" customWidth="1"/>
    <col min="15874" max="15874" width="4.28515625" style="40" customWidth="1"/>
    <col min="15875" max="15875" width="7.28515625" style="40" customWidth="1"/>
    <col min="15876" max="15876" width="2.28515625" style="40" customWidth="1"/>
    <col min="15877" max="15877" width="3" style="40" customWidth="1"/>
    <col min="15878" max="15878" width="5.28515625" style="40" customWidth="1"/>
    <col min="15879" max="15879" width="10.28515625" style="40" customWidth="1"/>
    <col min="15880" max="15880" width="10.42578125" style="40" customWidth="1"/>
    <col min="15881" max="15881" width="2.7109375" style="40" customWidth="1"/>
    <col min="15882" max="15882" width="8" style="40" customWidth="1"/>
    <col min="15883" max="15883" width="5.7109375" style="40" customWidth="1"/>
    <col min="15884" max="15884" width="8" style="40" customWidth="1"/>
    <col min="15885" max="15886" width="9.28515625" style="40" customWidth="1"/>
    <col min="15887" max="15887" width="11.5703125" style="40" customWidth="1"/>
    <col min="15888" max="16128" width="6.7109375" style="40" customWidth="1"/>
    <col min="16129" max="16129" width="5.7109375" style="40" customWidth="1"/>
    <col min="16130" max="16130" width="4.28515625" style="40" customWidth="1"/>
    <col min="16131" max="16131" width="7.28515625" style="40" customWidth="1"/>
    <col min="16132" max="16132" width="2.28515625" style="40" customWidth="1"/>
    <col min="16133" max="16133" width="3" style="40" customWidth="1"/>
    <col min="16134" max="16134" width="5.28515625" style="40" customWidth="1"/>
    <col min="16135" max="16135" width="10.28515625" style="40" customWidth="1"/>
    <col min="16136" max="16136" width="10.42578125" style="40" customWidth="1"/>
    <col min="16137" max="16137" width="2.7109375" style="40" customWidth="1"/>
    <col min="16138" max="16138" width="8" style="40" customWidth="1"/>
    <col min="16139" max="16139" width="5.7109375" style="40" customWidth="1"/>
    <col min="16140" max="16140" width="8" style="40" customWidth="1"/>
    <col min="16141" max="16142" width="9.28515625" style="40" customWidth="1"/>
    <col min="16143" max="16143" width="11.5703125" style="40" customWidth="1"/>
    <col min="16144" max="16384" width="6.7109375" style="40" customWidth="1"/>
  </cols>
  <sheetData>
    <row r="1" spans="1:15"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38"/>
      <c r="O1" s="39"/>
    </row>
    <row r="2" spans="1:15" s="43" customFormat="1"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1"/>
      <c r="O2" s="42"/>
    </row>
    <row r="3" spans="1:15" s="43" customFormat="1">
      <c r="A3" s="381" t="s">
        <v>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</row>
    <row r="4" spans="1:15" s="43" customFormat="1">
      <c r="A4" s="381" t="s">
        <v>78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</row>
    <row r="5" spans="1:15" s="43" customFormat="1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41"/>
      <c r="O5" s="42"/>
    </row>
    <row r="6" spans="1:15" s="43" customFormat="1">
      <c r="B6" s="44"/>
      <c r="C6" s="45" t="s">
        <v>1011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8" spans="1:15">
      <c r="B8" s="394" t="s">
        <v>203</v>
      </c>
      <c r="C8" s="394"/>
      <c r="D8" s="46"/>
      <c r="E8" s="46"/>
      <c r="F8" s="46"/>
      <c r="G8" s="395" t="s">
        <v>667</v>
      </c>
      <c r="H8" s="395"/>
      <c r="I8" s="395"/>
      <c r="J8" s="395"/>
      <c r="K8" s="395"/>
      <c r="L8" s="395"/>
      <c r="M8" s="395"/>
      <c r="N8" s="395"/>
      <c r="O8" s="395"/>
    </row>
    <row r="9" spans="1:15">
      <c r="B9" s="392" t="s">
        <v>204</v>
      </c>
      <c r="C9" s="392"/>
      <c r="D9" s="396" t="s">
        <v>294</v>
      </c>
      <c r="E9" s="396"/>
      <c r="F9" s="85" t="s">
        <v>206</v>
      </c>
      <c r="G9" s="86">
        <v>960</v>
      </c>
      <c r="H9" s="85" t="s">
        <v>207</v>
      </c>
      <c r="I9" s="397">
        <v>960</v>
      </c>
      <c r="J9" s="397"/>
      <c r="K9" s="398" t="s">
        <v>295</v>
      </c>
      <c r="L9" s="398"/>
      <c r="M9" s="398"/>
      <c r="N9" s="398"/>
      <c r="O9" s="87">
        <v>3.0500000000000003</v>
      </c>
    </row>
    <row r="10" spans="1:15"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>
      <c r="B11" s="396" t="s">
        <v>209</v>
      </c>
      <c r="C11" s="396"/>
      <c r="D11" s="396" t="s">
        <v>210</v>
      </c>
      <c r="E11" s="396"/>
      <c r="F11" s="396"/>
      <c r="G11" s="396"/>
      <c r="H11" s="396"/>
      <c r="I11" s="396"/>
      <c r="J11" s="396"/>
      <c r="K11" s="88" t="s">
        <v>211</v>
      </c>
      <c r="L11" s="89" t="s">
        <v>212</v>
      </c>
      <c r="M11" s="89" t="s">
        <v>213</v>
      </c>
      <c r="N11" s="89" t="s">
        <v>214</v>
      </c>
      <c r="O11" s="89" t="s">
        <v>215</v>
      </c>
    </row>
    <row r="12" spans="1:15">
      <c r="B12" s="46"/>
      <c r="C12" s="46"/>
      <c r="D12" s="391" t="s">
        <v>216</v>
      </c>
      <c r="E12" s="391"/>
      <c r="F12" s="391"/>
      <c r="G12" s="391"/>
      <c r="H12" s="391"/>
      <c r="I12" s="391"/>
      <c r="J12" s="391"/>
      <c r="K12" s="46"/>
      <c r="L12" s="46"/>
      <c r="M12" s="46"/>
      <c r="N12" s="46"/>
      <c r="O12" s="46"/>
    </row>
    <row r="13" spans="1:15">
      <c r="B13" s="392" t="s">
        <v>280</v>
      </c>
      <c r="C13" s="392"/>
      <c r="D13" s="393" t="s">
        <v>281</v>
      </c>
      <c r="E13" s="393"/>
      <c r="F13" s="393"/>
      <c r="G13" s="393"/>
      <c r="H13" s="393"/>
      <c r="I13" s="393"/>
      <c r="J13" s="393"/>
      <c r="K13" s="90" t="s">
        <v>219</v>
      </c>
      <c r="L13" s="91">
        <v>0.1</v>
      </c>
      <c r="M13" s="91">
        <v>8.0000000000000004E-4</v>
      </c>
      <c r="N13" s="92">
        <v>36.39</v>
      </c>
      <c r="O13" s="92">
        <v>0.03</v>
      </c>
    </row>
    <row r="14" spans="1:1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93">
        <v>0.03</v>
      </c>
    </row>
    <row r="15" spans="1:15">
      <c r="B15" s="46"/>
      <c r="C15" s="46"/>
      <c r="D15" s="391" t="s">
        <v>222</v>
      </c>
      <c r="E15" s="391"/>
      <c r="F15" s="391"/>
      <c r="G15" s="391"/>
      <c r="H15" s="391"/>
      <c r="I15" s="391"/>
      <c r="J15" s="391"/>
      <c r="K15" s="46"/>
      <c r="L15" s="46"/>
      <c r="M15" s="46"/>
      <c r="N15" s="46"/>
      <c r="O15" s="46"/>
    </row>
    <row r="16" spans="1:15">
      <c r="B16" s="392" t="s">
        <v>309</v>
      </c>
      <c r="C16" s="392"/>
      <c r="D16" s="393" t="s">
        <v>310</v>
      </c>
      <c r="E16" s="393"/>
      <c r="F16" s="393"/>
      <c r="G16" s="393"/>
      <c r="H16" s="393"/>
      <c r="I16" s="393"/>
      <c r="J16" s="393"/>
      <c r="K16" s="90" t="s">
        <v>242</v>
      </c>
      <c r="L16" s="91">
        <v>0.5</v>
      </c>
      <c r="M16" s="91">
        <v>4.1999999999999997E-3</v>
      </c>
      <c r="N16" s="92">
        <v>24.93</v>
      </c>
      <c r="O16" s="92">
        <v>0.1</v>
      </c>
    </row>
    <row r="17" spans="2:15">
      <c r="B17" s="392" t="s">
        <v>430</v>
      </c>
      <c r="C17" s="392"/>
      <c r="D17" s="393" t="s">
        <v>431</v>
      </c>
      <c r="E17" s="393"/>
      <c r="F17" s="393"/>
      <c r="G17" s="393"/>
      <c r="H17" s="393"/>
      <c r="I17" s="393"/>
      <c r="J17" s="393"/>
      <c r="K17" s="90" t="s">
        <v>242</v>
      </c>
      <c r="L17" s="91">
        <v>1</v>
      </c>
      <c r="M17" s="91">
        <v>8.3000000000000001E-3</v>
      </c>
      <c r="N17" s="92">
        <v>352.1</v>
      </c>
      <c r="O17" s="92">
        <v>2.92</v>
      </c>
    </row>
    <row r="18" spans="2:15">
      <c r="B18" s="392" t="s">
        <v>223</v>
      </c>
      <c r="C18" s="392"/>
      <c r="D18" s="393" t="s">
        <v>224</v>
      </c>
      <c r="E18" s="393"/>
      <c r="F18" s="393"/>
      <c r="G18" s="393"/>
      <c r="H18" s="393"/>
      <c r="I18" s="393"/>
      <c r="J18" s="393"/>
      <c r="K18" s="90" t="s">
        <v>225</v>
      </c>
      <c r="L18" s="46"/>
      <c r="M18" s="91">
        <v>3</v>
      </c>
      <c r="N18" s="92">
        <v>0.03</v>
      </c>
      <c r="O18" s="46"/>
    </row>
    <row r="19" spans="2:15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93">
        <v>3.02</v>
      </c>
    </row>
    <row r="20" spans="2:15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</row>
    <row r="21" spans="2:15">
      <c r="B21" s="394" t="s">
        <v>203</v>
      </c>
      <c r="C21" s="394"/>
      <c r="D21" s="46"/>
      <c r="E21" s="46"/>
      <c r="F21" s="46"/>
      <c r="G21" s="395" t="s">
        <v>650</v>
      </c>
      <c r="H21" s="395"/>
      <c r="I21" s="395"/>
      <c r="J21" s="395"/>
      <c r="K21" s="395"/>
      <c r="L21" s="395"/>
      <c r="M21" s="395"/>
      <c r="N21" s="395"/>
      <c r="O21" s="395"/>
    </row>
    <row r="22" spans="2:15">
      <c r="B22" s="392" t="s">
        <v>204</v>
      </c>
      <c r="C22" s="392"/>
      <c r="D22" s="396" t="s">
        <v>294</v>
      </c>
      <c r="E22" s="396"/>
      <c r="F22" s="85" t="s">
        <v>206</v>
      </c>
      <c r="G22" s="86">
        <v>375</v>
      </c>
      <c r="H22" s="85" t="s">
        <v>207</v>
      </c>
      <c r="I22" s="397">
        <v>375</v>
      </c>
      <c r="J22" s="397"/>
      <c r="K22" s="398" t="s">
        <v>295</v>
      </c>
      <c r="L22" s="398"/>
      <c r="M22" s="398"/>
      <c r="N22" s="398"/>
      <c r="O22" s="87">
        <v>6.83</v>
      </c>
    </row>
    <row r="23" spans="2:1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2:15">
      <c r="B24" s="396" t="s">
        <v>209</v>
      </c>
      <c r="C24" s="396"/>
      <c r="D24" s="396" t="s">
        <v>210</v>
      </c>
      <c r="E24" s="396"/>
      <c r="F24" s="396"/>
      <c r="G24" s="396"/>
      <c r="H24" s="396"/>
      <c r="I24" s="396"/>
      <c r="J24" s="396"/>
      <c r="K24" s="88" t="s">
        <v>211</v>
      </c>
      <c r="L24" s="89" t="s">
        <v>212</v>
      </c>
      <c r="M24" s="89" t="s">
        <v>213</v>
      </c>
      <c r="N24" s="89" t="s">
        <v>214</v>
      </c>
      <c r="O24" s="89" t="s">
        <v>215</v>
      </c>
    </row>
    <row r="25" spans="2:15">
      <c r="B25" s="46"/>
      <c r="C25" s="46"/>
      <c r="D25" s="391" t="s">
        <v>222</v>
      </c>
      <c r="E25" s="391"/>
      <c r="F25" s="391"/>
      <c r="G25" s="391"/>
      <c r="H25" s="391"/>
      <c r="I25" s="391"/>
      <c r="J25" s="391"/>
      <c r="K25" s="46"/>
      <c r="L25" s="46"/>
      <c r="M25" s="46"/>
      <c r="N25" s="46"/>
      <c r="O25" s="46"/>
    </row>
    <row r="26" spans="2:15">
      <c r="B26" s="392" t="s">
        <v>346</v>
      </c>
      <c r="C26" s="392"/>
      <c r="D26" s="393" t="s">
        <v>347</v>
      </c>
      <c r="E26" s="393"/>
      <c r="F26" s="393"/>
      <c r="G26" s="393"/>
      <c r="H26" s="393"/>
      <c r="I26" s="393"/>
      <c r="J26" s="393"/>
      <c r="K26" s="90" t="s">
        <v>242</v>
      </c>
      <c r="L26" s="91">
        <v>1</v>
      </c>
      <c r="M26" s="91">
        <v>2.1299999999999999E-2</v>
      </c>
      <c r="N26" s="92">
        <v>177.5</v>
      </c>
      <c r="O26" s="92">
        <v>3.7800000000000002</v>
      </c>
    </row>
    <row r="27" spans="2:15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93">
        <v>3.7800000000000002</v>
      </c>
    </row>
    <row r="28" spans="2:15">
      <c r="B28" s="46"/>
      <c r="C28" s="46"/>
      <c r="D28" s="391" t="s">
        <v>300</v>
      </c>
      <c r="E28" s="391"/>
      <c r="F28" s="391"/>
      <c r="G28" s="391"/>
      <c r="H28" s="391"/>
      <c r="I28" s="391"/>
      <c r="J28" s="391"/>
      <c r="K28" s="46"/>
      <c r="L28" s="46"/>
      <c r="M28" s="46"/>
      <c r="N28" s="46"/>
      <c r="O28" s="46"/>
    </row>
    <row r="29" spans="2:15">
      <c r="B29" s="392" t="s">
        <v>668</v>
      </c>
      <c r="C29" s="392"/>
      <c r="D29" s="393" t="s">
        <v>667</v>
      </c>
      <c r="E29" s="393"/>
      <c r="F29" s="393"/>
      <c r="G29" s="393"/>
      <c r="H29" s="393"/>
      <c r="I29" s="393"/>
      <c r="J29" s="393"/>
      <c r="K29" s="90" t="s">
        <v>22</v>
      </c>
      <c r="L29" s="46"/>
      <c r="M29" s="91">
        <v>1</v>
      </c>
      <c r="N29" s="92">
        <v>3.0500000000000003</v>
      </c>
      <c r="O29" s="92">
        <v>3.0500000000000003</v>
      </c>
    </row>
    <row r="30" spans="2:15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93">
        <v>3.0500000000000003</v>
      </c>
    </row>
    <row r="31" spans="2:15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  <row r="32" spans="2:15">
      <c r="B32" s="394" t="s">
        <v>203</v>
      </c>
      <c r="C32" s="394"/>
      <c r="D32" s="46"/>
      <c r="E32" s="46"/>
      <c r="F32" s="46"/>
      <c r="G32" s="395" t="s">
        <v>792</v>
      </c>
      <c r="H32" s="395"/>
      <c r="I32" s="395"/>
      <c r="J32" s="395"/>
      <c r="K32" s="395"/>
      <c r="L32" s="395"/>
      <c r="M32" s="395"/>
      <c r="N32" s="395"/>
      <c r="O32" s="395"/>
    </row>
    <row r="33" spans="2:15">
      <c r="B33" s="392" t="s">
        <v>204</v>
      </c>
      <c r="C33" s="392"/>
      <c r="D33" s="396" t="s">
        <v>317</v>
      </c>
      <c r="E33" s="396"/>
      <c r="F33" s="85" t="s">
        <v>206</v>
      </c>
      <c r="G33" s="86">
        <v>12</v>
      </c>
      <c r="H33" s="85" t="s">
        <v>207</v>
      </c>
      <c r="I33" s="397">
        <v>12</v>
      </c>
      <c r="J33" s="397"/>
      <c r="K33" s="398" t="s">
        <v>318</v>
      </c>
      <c r="L33" s="398"/>
      <c r="M33" s="398"/>
      <c r="N33" s="398"/>
      <c r="O33" s="87">
        <v>65.989999999999995</v>
      </c>
    </row>
    <row r="34" spans="2:15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2:15">
      <c r="B35" s="396" t="s">
        <v>209</v>
      </c>
      <c r="C35" s="396"/>
      <c r="D35" s="396" t="s">
        <v>210</v>
      </c>
      <c r="E35" s="396"/>
      <c r="F35" s="396"/>
      <c r="G35" s="396"/>
      <c r="H35" s="396"/>
      <c r="I35" s="396"/>
      <c r="J35" s="396"/>
      <c r="K35" s="88" t="s">
        <v>211</v>
      </c>
      <c r="L35" s="89" t="s">
        <v>212</v>
      </c>
      <c r="M35" s="89" t="s">
        <v>213</v>
      </c>
      <c r="N35" s="89" t="s">
        <v>214</v>
      </c>
      <c r="O35" s="89" t="s">
        <v>215</v>
      </c>
    </row>
    <row r="36" spans="2:15">
      <c r="B36" s="46"/>
      <c r="C36" s="46"/>
      <c r="D36" s="391" t="s">
        <v>216</v>
      </c>
      <c r="E36" s="391"/>
      <c r="F36" s="391"/>
      <c r="G36" s="391"/>
      <c r="H36" s="391"/>
      <c r="I36" s="391"/>
      <c r="J36" s="391"/>
      <c r="K36" s="46"/>
      <c r="L36" s="46"/>
      <c r="M36" s="46"/>
      <c r="N36" s="46"/>
      <c r="O36" s="46"/>
    </row>
    <row r="37" spans="2:15">
      <c r="B37" s="392" t="s">
        <v>280</v>
      </c>
      <c r="C37" s="392"/>
      <c r="D37" s="393" t="s">
        <v>281</v>
      </c>
      <c r="E37" s="393"/>
      <c r="F37" s="393"/>
      <c r="G37" s="393"/>
      <c r="H37" s="393"/>
      <c r="I37" s="393"/>
      <c r="J37" s="393"/>
      <c r="K37" s="90" t="s">
        <v>219</v>
      </c>
      <c r="L37" s="91">
        <v>0.2</v>
      </c>
      <c r="M37" s="91">
        <v>0.1333</v>
      </c>
      <c r="N37" s="92">
        <v>36.39</v>
      </c>
      <c r="O37" s="92">
        <v>4.8500000000000005</v>
      </c>
    </row>
    <row r="38" spans="2:15">
      <c r="B38" s="392" t="s">
        <v>217</v>
      </c>
      <c r="C38" s="392"/>
      <c r="D38" s="393" t="s">
        <v>218</v>
      </c>
      <c r="E38" s="393"/>
      <c r="F38" s="393"/>
      <c r="G38" s="393"/>
      <c r="H38" s="393"/>
      <c r="I38" s="393"/>
      <c r="J38" s="393"/>
      <c r="K38" s="90" t="s">
        <v>219</v>
      </c>
      <c r="L38" s="91">
        <v>1</v>
      </c>
      <c r="M38" s="91">
        <v>0.66670000000000007</v>
      </c>
      <c r="N38" s="92">
        <v>22.490000000000002</v>
      </c>
      <c r="O38" s="92">
        <v>14.99</v>
      </c>
    </row>
    <row r="39" spans="2:15">
      <c r="B39" s="392" t="s">
        <v>220</v>
      </c>
      <c r="C39" s="392"/>
      <c r="D39" s="393" t="s">
        <v>221</v>
      </c>
      <c r="E39" s="393"/>
      <c r="F39" s="393"/>
      <c r="G39" s="393"/>
      <c r="H39" s="393"/>
      <c r="I39" s="393"/>
      <c r="J39" s="393"/>
      <c r="K39" s="90" t="s">
        <v>219</v>
      </c>
      <c r="L39" s="91">
        <v>1</v>
      </c>
      <c r="M39" s="91">
        <v>0.66670000000000007</v>
      </c>
      <c r="N39" s="92">
        <v>20.32</v>
      </c>
      <c r="O39" s="92">
        <v>13.55</v>
      </c>
    </row>
    <row r="40" spans="2:1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93">
        <v>33.39</v>
      </c>
    </row>
    <row r="41" spans="2:15">
      <c r="B41" s="46"/>
      <c r="C41" s="46"/>
      <c r="D41" s="391" t="s">
        <v>231</v>
      </c>
      <c r="E41" s="391"/>
      <c r="F41" s="391"/>
      <c r="G41" s="391"/>
      <c r="H41" s="391"/>
      <c r="I41" s="391"/>
      <c r="J41" s="391"/>
      <c r="K41" s="46"/>
      <c r="L41" s="46"/>
      <c r="M41" s="46"/>
      <c r="N41" s="46"/>
      <c r="O41" s="46"/>
    </row>
    <row r="42" spans="2:15">
      <c r="B42" s="392" t="s">
        <v>376</v>
      </c>
      <c r="C42" s="392"/>
      <c r="D42" s="393" t="s">
        <v>377</v>
      </c>
      <c r="E42" s="393"/>
      <c r="F42" s="393"/>
      <c r="G42" s="393"/>
      <c r="H42" s="393"/>
      <c r="I42" s="393"/>
      <c r="J42" s="393"/>
      <c r="K42" s="90" t="s">
        <v>63</v>
      </c>
      <c r="L42" s="46"/>
      <c r="M42" s="91">
        <v>0.1</v>
      </c>
      <c r="N42" s="92">
        <v>8.36</v>
      </c>
      <c r="O42" s="92">
        <v>0.84</v>
      </c>
    </row>
    <row r="43" spans="2:15">
      <c r="B43" s="392" t="s">
        <v>378</v>
      </c>
      <c r="C43" s="392"/>
      <c r="D43" s="393" t="s">
        <v>379</v>
      </c>
      <c r="E43" s="393"/>
      <c r="F43" s="393"/>
      <c r="G43" s="393"/>
      <c r="H43" s="393"/>
      <c r="I43" s="393"/>
      <c r="J43" s="393"/>
      <c r="K43" s="90" t="s">
        <v>63</v>
      </c>
      <c r="L43" s="46"/>
      <c r="M43" s="91">
        <v>0.2</v>
      </c>
      <c r="N43" s="92">
        <v>6.38</v>
      </c>
      <c r="O43" s="92">
        <v>1.28</v>
      </c>
    </row>
    <row r="44" spans="2:15">
      <c r="B44" s="392" t="s">
        <v>380</v>
      </c>
      <c r="C44" s="392"/>
      <c r="D44" s="393" t="s">
        <v>381</v>
      </c>
      <c r="E44" s="393"/>
      <c r="F44" s="393"/>
      <c r="G44" s="393"/>
      <c r="H44" s="393"/>
      <c r="I44" s="393"/>
      <c r="J44" s="393"/>
      <c r="K44" s="90" t="s">
        <v>273</v>
      </c>
      <c r="L44" s="46"/>
      <c r="M44" s="91">
        <v>0.05</v>
      </c>
      <c r="N44" s="92">
        <v>105.60000000000001</v>
      </c>
      <c r="O44" s="92">
        <v>5.28</v>
      </c>
    </row>
    <row r="45" spans="2:15">
      <c r="B45" s="392" t="s">
        <v>382</v>
      </c>
      <c r="C45" s="392"/>
      <c r="D45" s="393" t="s">
        <v>383</v>
      </c>
      <c r="E45" s="393"/>
      <c r="F45" s="393"/>
      <c r="G45" s="393"/>
      <c r="H45" s="393"/>
      <c r="I45" s="393"/>
      <c r="J45" s="393"/>
      <c r="K45" s="90" t="s">
        <v>384</v>
      </c>
      <c r="L45" s="46"/>
      <c r="M45" s="91">
        <v>4</v>
      </c>
      <c r="N45" s="92">
        <v>6.05</v>
      </c>
      <c r="O45" s="92">
        <v>24.2</v>
      </c>
    </row>
    <row r="46" spans="2:1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93">
        <v>31.6</v>
      </c>
    </row>
    <row r="47" spans="2:15">
      <c r="B47" s="46"/>
      <c r="C47" s="46"/>
      <c r="D47" s="391" t="s">
        <v>222</v>
      </c>
      <c r="E47" s="391"/>
      <c r="F47" s="391"/>
      <c r="G47" s="391"/>
      <c r="H47" s="391"/>
      <c r="I47" s="391"/>
      <c r="J47" s="391"/>
      <c r="K47" s="46"/>
      <c r="L47" s="46"/>
      <c r="M47" s="46"/>
      <c r="N47" s="46"/>
      <c r="O47" s="46"/>
    </row>
    <row r="48" spans="2:15">
      <c r="B48" s="392" t="s">
        <v>223</v>
      </c>
      <c r="C48" s="392"/>
      <c r="D48" s="393" t="s">
        <v>224</v>
      </c>
      <c r="E48" s="393"/>
      <c r="F48" s="393"/>
      <c r="G48" s="393"/>
      <c r="H48" s="393"/>
      <c r="I48" s="393"/>
      <c r="J48" s="393"/>
      <c r="K48" s="90" t="s">
        <v>225</v>
      </c>
      <c r="L48" s="46"/>
      <c r="M48" s="91">
        <v>3</v>
      </c>
      <c r="N48" s="92">
        <v>33.39</v>
      </c>
      <c r="O48" s="92">
        <v>1</v>
      </c>
    </row>
    <row r="49" spans="2:1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93">
        <v>1</v>
      </c>
    </row>
    <row r="50" spans="2:1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</row>
    <row r="51" spans="2:15">
      <c r="B51" s="394" t="s">
        <v>203</v>
      </c>
      <c r="C51" s="394"/>
      <c r="D51" s="46"/>
      <c r="E51" s="46"/>
      <c r="F51" s="46"/>
      <c r="G51" s="395" t="s">
        <v>907</v>
      </c>
      <c r="H51" s="395"/>
      <c r="I51" s="395"/>
      <c r="J51" s="395"/>
      <c r="K51" s="395"/>
      <c r="L51" s="395"/>
      <c r="M51" s="395"/>
      <c r="N51" s="395"/>
      <c r="O51" s="395"/>
    </row>
    <row r="52" spans="2:15">
      <c r="B52" s="392" t="s">
        <v>204</v>
      </c>
      <c r="C52" s="392"/>
      <c r="D52" s="396" t="s">
        <v>317</v>
      </c>
      <c r="E52" s="396"/>
      <c r="F52" s="85" t="s">
        <v>206</v>
      </c>
      <c r="G52" s="86">
        <v>10</v>
      </c>
      <c r="H52" s="85" t="s">
        <v>207</v>
      </c>
      <c r="I52" s="397">
        <v>10</v>
      </c>
      <c r="J52" s="397"/>
      <c r="K52" s="398" t="s">
        <v>318</v>
      </c>
      <c r="L52" s="398"/>
      <c r="M52" s="398"/>
      <c r="N52" s="398"/>
      <c r="O52" s="87">
        <v>49.71</v>
      </c>
    </row>
    <row r="53" spans="2:1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2:15">
      <c r="B54" s="396" t="s">
        <v>209</v>
      </c>
      <c r="C54" s="396"/>
      <c r="D54" s="396" t="s">
        <v>210</v>
      </c>
      <c r="E54" s="396"/>
      <c r="F54" s="396"/>
      <c r="G54" s="396"/>
      <c r="H54" s="396"/>
      <c r="I54" s="396"/>
      <c r="J54" s="396"/>
      <c r="K54" s="88" t="s">
        <v>211</v>
      </c>
      <c r="L54" s="89" t="s">
        <v>212</v>
      </c>
      <c r="M54" s="89" t="s">
        <v>213</v>
      </c>
      <c r="N54" s="89" t="s">
        <v>214</v>
      </c>
      <c r="O54" s="89" t="s">
        <v>215</v>
      </c>
    </row>
    <row r="55" spans="2:15">
      <c r="B55" s="46"/>
      <c r="C55" s="46"/>
      <c r="D55" s="391" t="s">
        <v>216</v>
      </c>
      <c r="E55" s="391"/>
      <c r="F55" s="391"/>
      <c r="G55" s="391"/>
      <c r="H55" s="391"/>
      <c r="I55" s="391"/>
      <c r="J55" s="391"/>
      <c r="K55" s="46"/>
      <c r="L55" s="46"/>
      <c r="M55" s="46"/>
      <c r="N55" s="46"/>
      <c r="O55" s="46"/>
    </row>
    <row r="56" spans="2:15">
      <c r="B56" s="392" t="s">
        <v>280</v>
      </c>
      <c r="C56" s="392"/>
      <c r="D56" s="393" t="s">
        <v>281</v>
      </c>
      <c r="E56" s="393"/>
      <c r="F56" s="393"/>
      <c r="G56" s="393"/>
      <c r="H56" s="393"/>
      <c r="I56" s="393"/>
      <c r="J56" s="393"/>
      <c r="K56" s="90" t="s">
        <v>219</v>
      </c>
      <c r="L56" s="91">
        <v>0.2</v>
      </c>
      <c r="M56" s="91">
        <v>0.16</v>
      </c>
      <c r="N56" s="92">
        <v>36.39</v>
      </c>
      <c r="O56" s="92">
        <v>5.82</v>
      </c>
    </row>
    <row r="57" spans="2:15">
      <c r="B57" s="392" t="s">
        <v>342</v>
      </c>
      <c r="C57" s="392"/>
      <c r="D57" s="393" t="s">
        <v>343</v>
      </c>
      <c r="E57" s="393"/>
      <c r="F57" s="393"/>
      <c r="G57" s="393"/>
      <c r="H57" s="393"/>
      <c r="I57" s="393"/>
      <c r="J57" s="393"/>
      <c r="K57" s="90" t="s">
        <v>219</v>
      </c>
      <c r="L57" s="91">
        <v>1</v>
      </c>
      <c r="M57" s="91">
        <v>0.8</v>
      </c>
      <c r="N57" s="92">
        <v>28.52</v>
      </c>
      <c r="O57" s="92">
        <v>22.82</v>
      </c>
    </row>
    <row r="58" spans="2:15">
      <c r="B58" s="392" t="s">
        <v>220</v>
      </c>
      <c r="C58" s="392"/>
      <c r="D58" s="393" t="s">
        <v>221</v>
      </c>
      <c r="E58" s="393"/>
      <c r="F58" s="393"/>
      <c r="G58" s="393"/>
      <c r="H58" s="393"/>
      <c r="I58" s="393"/>
      <c r="J58" s="393"/>
      <c r="K58" s="90" t="s">
        <v>219</v>
      </c>
      <c r="L58" s="91">
        <v>0.5</v>
      </c>
      <c r="M58" s="91">
        <v>0.4</v>
      </c>
      <c r="N58" s="92">
        <v>20.32</v>
      </c>
      <c r="O58" s="92">
        <v>8.1300000000000008</v>
      </c>
    </row>
    <row r="59" spans="2:1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93">
        <v>36.770000000000003</v>
      </c>
    </row>
    <row r="60" spans="2:15">
      <c r="B60" s="46"/>
      <c r="C60" s="46"/>
      <c r="D60" s="391" t="s">
        <v>231</v>
      </c>
      <c r="E60" s="391"/>
      <c r="F60" s="391"/>
      <c r="G60" s="391"/>
      <c r="H60" s="391"/>
      <c r="I60" s="391"/>
      <c r="J60" s="391"/>
      <c r="K60" s="46"/>
      <c r="L60" s="46"/>
      <c r="M60" s="46"/>
      <c r="N60" s="46"/>
      <c r="O60" s="46"/>
    </row>
    <row r="61" spans="2:15">
      <c r="B61" s="392" t="s">
        <v>378</v>
      </c>
      <c r="C61" s="392"/>
      <c r="D61" s="393" t="s">
        <v>379</v>
      </c>
      <c r="E61" s="393"/>
      <c r="F61" s="393"/>
      <c r="G61" s="393"/>
      <c r="H61" s="393"/>
      <c r="I61" s="393"/>
      <c r="J61" s="393"/>
      <c r="K61" s="90" t="s">
        <v>63</v>
      </c>
      <c r="L61" s="46"/>
      <c r="M61" s="91">
        <v>2.2000000000000002E-2</v>
      </c>
      <c r="N61" s="92">
        <v>6.38</v>
      </c>
      <c r="O61" s="92">
        <v>0.14000000000000001</v>
      </c>
    </row>
    <row r="62" spans="2:15">
      <c r="B62" s="392" t="s">
        <v>439</v>
      </c>
      <c r="C62" s="392"/>
      <c r="D62" s="393" t="s">
        <v>440</v>
      </c>
      <c r="E62" s="393"/>
      <c r="F62" s="393"/>
      <c r="G62" s="393"/>
      <c r="H62" s="393"/>
      <c r="I62" s="393"/>
      <c r="J62" s="393"/>
      <c r="K62" s="90" t="s">
        <v>22</v>
      </c>
      <c r="L62" s="46"/>
      <c r="M62" s="91">
        <v>1.6E-2</v>
      </c>
      <c r="N62" s="92">
        <v>60.5</v>
      </c>
      <c r="O62" s="92">
        <v>0.97</v>
      </c>
    </row>
    <row r="63" spans="2:15">
      <c r="B63" s="392" t="s">
        <v>264</v>
      </c>
      <c r="C63" s="392"/>
      <c r="D63" s="393" t="s">
        <v>265</v>
      </c>
      <c r="E63" s="393"/>
      <c r="F63" s="393"/>
      <c r="G63" s="393"/>
      <c r="H63" s="393"/>
      <c r="I63" s="393"/>
      <c r="J63" s="393"/>
      <c r="K63" s="90" t="s">
        <v>266</v>
      </c>
      <c r="L63" s="46"/>
      <c r="M63" s="91">
        <v>0.2</v>
      </c>
      <c r="N63" s="92">
        <v>28.93</v>
      </c>
      <c r="O63" s="92">
        <v>5.79</v>
      </c>
    </row>
    <row r="64" spans="2:15">
      <c r="B64" s="392" t="s">
        <v>382</v>
      </c>
      <c r="C64" s="392"/>
      <c r="D64" s="393" t="s">
        <v>383</v>
      </c>
      <c r="E64" s="393"/>
      <c r="F64" s="393"/>
      <c r="G64" s="393"/>
      <c r="H64" s="393"/>
      <c r="I64" s="393"/>
      <c r="J64" s="393"/>
      <c r="K64" s="90" t="s">
        <v>384</v>
      </c>
      <c r="L64" s="46"/>
      <c r="M64" s="91">
        <v>0.48</v>
      </c>
      <c r="N64" s="92">
        <v>6.05</v>
      </c>
      <c r="O64" s="92">
        <v>2.9</v>
      </c>
    </row>
    <row r="65" spans="2:1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93">
        <v>9.8000000000000007</v>
      </c>
    </row>
    <row r="66" spans="2:15">
      <c r="B66" s="46"/>
      <c r="C66" s="46"/>
      <c r="D66" s="391" t="s">
        <v>222</v>
      </c>
      <c r="E66" s="391"/>
      <c r="F66" s="391"/>
      <c r="G66" s="391"/>
      <c r="H66" s="391"/>
      <c r="I66" s="391"/>
      <c r="J66" s="391"/>
      <c r="K66" s="46"/>
      <c r="L66" s="46"/>
      <c r="M66" s="46"/>
      <c r="N66" s="46"/>
      <c r="O66" s="46"/>
    </row>
    <row r="67" spans="2:15">
      <c r="B67" s="392" t="s">
        <v>223</v>
      </c>
      <c r="C67" s="392"/>
      <c r="D67" s="393" t="s">
        <v>224</v>
      </c>
      <c r="E67" s="393"/>
      <c r="F67" s="393"/>
      <c r="G67" s="393"/>
      <c r="H67" s="393"/>
      <c r="I67" s="393"/>
      <c r="J67" s="393"/>
      <c r="K67" s="90" t="s">
        <v>225</v>
      </c>
      <c r="L67" s="46"/>
      <c r="M67" s="91">
        <v>3</v>
      </c>
      <c r="N67" s="92">
        <v>36.770000000000003</v>
      </c>
      <c r="O67" s="92">
        <v>1.1000000000000001</v>
      </c>
    </row>
    <row r="68" spans="2:15">
      <c r="B68" s="392" t="s">
        <v>980</v>
      </c>
      <c r="C68" s="392"/>
      <c r="D68" s="393" t="s">
        <v>981</v>
      </c>
      <c r="E68" s="393"/>
      <c r="F68" s="393"/>
      <c r="G68" s="393"/>
      <c r="H68" s="393"/>
      <c r="I68" s="393"/>
      <c r="J68" s="393"/>
      <c r="K68" s="90" t="s">
        <v>242</v>
      </c>
      <c r="L68" s="91">
        <v>0.25</v>
      </c>
      <c r="M68" s="91">
        <v>0.2</v>
      </c>
      <c r="N68" s="92">
        <v>10</v>
      </c>
      <c r="O68" s="92">
        <v>2</v>
      </c>
    </row>
    <row r="69" spans="2:1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93">
        <v>3.1</v>
      </c>
    </row>
    <row r="70" spans="2:15">
      <c r="B70" s="46"/>
      <c r="C70" s="46"/>
      <c r="D70" s="391" t="s">
        <v>300</v>
      </c>
      <c r="E70" s="391"/>
      <c r="F70" s="391"/>
      <c r="G70" s="391"/>
      <c r="H70" s="391"/>
      <c r="I70" s="391"/>
      <c r="J70" s="391"/>
      <c r="K70" s="46"/>
      <c r="L70" s="46"/>
      <c r="M70" s="46"/>
      <c r="N70" s="46"/>
      <c r="O70" s="46"/>
    </row>
    <row r="71" spans="2:15">
      <c r="B71" s="392" t="s">
        <v>315</v>
      </c>
      <c r="C71" s="392"/>
      <c r="D71" s="393" t="s">
        <v>316</v>
      </c>
      <c r="E71" s="393"/>
      <c r="F71" s="393"/>
      <c r="G71" s="393"/>
      <c r="H71" s="393"/>
      <c r="I71" s="393"/>
      <c r="J71" s="393"/>
      <c r="K71" s="90" t="s">
        <v>22</v>
      </c>
      <c r="L71" s="46"/>
      <c r="M71" s="91">
        <v>2E-3</v>
      </c>
      <c r="N71" s="92">
        <v>21.6</v>
      </c>
      <c r="O71" s="92">
        <v>0.04</v>
      </c>
    </row>
    <row r="72" spans="2:1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93">
        <v>0.04</v>
      </c>
    </row>
    <row r="73" spans="2:1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</row>
    <row r="74" spans="2:15">
      <c r="B74" s="394" t="s">
        <v>203</v>
      </c>
      <c r="C74" s="394"/>
      <c r="D74" s="46"/>
      <c r="E74" s="46"/>
      <c r="F74" s="46"/>
      <c r="G74" s="395" t="s">
        <v>909</v>
      </c>
      <c r="H74" s="395"/>
      <c r="I74" s="395"/>
      <c r="J74" s="395"/>
      <c r="K74" s="395"/>
      <c r="L74" s="395"/>
      <c r="M74" s="395"/>
      <c r="N74" s="395"/>
      <c r="O74" s="395"/>
    </row>
    <row r="75" spans="2:15">
      <c r="B75" s="392" t="s">
        <v>204</v>
      </c>
      <c r="C75" s="392"/>
      <c r="D75" s="396" t="s">
        <v>317</v>
      </c>
      <c r="E75" s="396"/>
      <c r="F75" s="85" t="s">
        <v>206</v>
      </c>
      <c r="G75" s="86">
        <v>25</v>
      </c>
      <c r="H75" s="85" t="s">
        <v>207</v>
      </c>
      <c r="I75" s="397">
        <v>25</v>
      </c>
      <c r="J75" s="397"/>
      <c r="K75" s="398" t="s">
        <v>318</v>
      </c>
      <c r="L75" s="398"/>
      <c r="M75" s="398"/>
      <c r="N75" s="398"/>
      <c r="O75" s="87">
        <v>29.650000000000002</v>
      </c>
    </row>
    <row r="76" spans="2:1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</row>
    <row r="77" spans="2:15">
      <c r="B77" s="396" t="s">
        <v>209</v>
      </c>
      <c r="C77" s="396"/>
      <c r="D77" s="396" t="s">
        <v>210</v>
      </c>
      <c r="E77" s="396"/>
      <c r="F77" s="396"/>
      <c r="G77" s="396"/>
      <c r="H77" s="396"/>
      <c r="I77" s="396"/>
      <c r="J77" s="396"/>
      <c r="K77" s="88" t="s">
        <v>211</v>
      </c>
      <c r="L77" s="89" t="s">
        <v>212</v>
      </c>
      <c r="M77" s="89" t="s">
        <v>213</v>
      </c>
      <c r="N77" s="89" t="s">
        <v>214</v>
      </c>
      <c r="O77" s="89" t="s">
        <v>215</v>
      </c>
    </row>
    <row r="78" spans="2:15">
      <c r="B78" s="46"/>
      <c r="C78" s="46"/>
      <c r="D78" s="391" t="s">
        <v>216</v>
      </c>
      <c r="E78" s="391"/>
      <c r="F78" s="391"/>
      <c r="G78" s="391"/>
      <c r="H78" s="391"/>
      <c r="I78" s="391"/>
      <c r="J78" s="391"/>
      <c r="K78" s="46"/>
      <c r="L78" s="46"/>
      <c r="M78" s="46"/>
      <c r="N78" s="46"/>
      <c r="O78" s="46"/>
    </row>
    <row r="79" spans="2:15">
      <c r="B79" s="392" t="s">
        <v>280</v>
      </c>
      <c r="C79" s="392"/>
      <c r="D79" s="393" t="s">
        <v>281</v>
      </c>
      <c r="E79" s="393"/>
      <c r="F79" s="393"/>
      <c r="G79" s="393"/>
      <c r="H79" s="393"/>
      <c r="I79" s="393"/>
      <c r="J79" s="393"/>
      <c r="K79" s="90" t="s">
        <v>219</v>
      </c>
      <c r="L79" s="91">
        <v>0.1</v>
      </c>
      <c r="M79" s="91">
        <v>3.2000000000000001E-2</v>
      </c>
      <c r="N79" s="92">
        <v>36.39</v>
      </c>
      <c r="O79" s="92">
        <v>1.1599999999999999</v>
      </c>
    </row>
    <row r="80" spans="2:15">
      <c r="B80" s="392" t="s">
        <v>342</v>
      </c>
      <c r="C80" s="392"/>
      <c r="D80" s="393" t="s">
        <v>343</v>
      </c>
      <c r="E80" s="393"/>
      <c r="F80" s="393"/>
      <c r="G80" s="393"/>
      <c r="H80" s="393"/>
      <c r="I80" s="393"/>
      <c r="J80" s="393"/>
      <c r="K80" s="90" t="s">
        <v>219</v>
      </c>
      <c r="L80" s="91">
        <v>1</v>
      </c>
      <c r="M80" s="91">
        <v>0.32</v>
      </c>
      <c r="N80" s="92">
        <v>28.52</v>
      </c>
      <c r="O80" s="92">
        <v>9.1300000000000008</v>
      </c>
    </row>
    <row r="81" spans="2:15">
      <c r="B81" s="392" t="s">
        <v>220</v>
      </c>
      <c r="C81" s="392"/>
      <c r="D81" s="393" t="s">
        <v>221</v>
      </c>
      <c r="E81" s="393"/>
      <c r="F81" s="393"/>
      <c r="G81" s="393"/>
      <c r="H81" s="393"/>
      <c r="I81" s="393"/>
      <c r="J81" s="393"/>
      <c r="K81" s="90" t="s">
        <v>219</v>
      </c>
      <c r="L81" s="91">
        <v>0.5</v>
      </c>
      <c r="M81" s="91">
        <v>0.16</v>
      </c>
      <c r="N81" s="92">
        <v>20.32</v>
      </c>
      <c r="O81" s="92">
        <v>3.25</v>
      </c>
    </row>
    <row r="82" spans="2:1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93">
        <v>13.540000000000001</v>
      </c>
    </row>
    <row r="83" spans="2:15">
      <c r="B83" s="46"/>
      <c r="C83" s="46"/>
      <c r="D83" s="391" t="s">
        <v>231</v>
      </c>
      <c r="E83" s="391"/>
      <c r="F83" s="391"/>
      <c r="G83" s="391"/>
      <c r="H83" s="391"/>
      <c r="I83" s="391"/>
      <c r="J83" s="391"/>
      <c r="K83" s="46"/>
      <c r="L83" s="46"/>
      <c r="M83" s="46"/>
      <c r="N83" s="46"/>
      <c r="O83" s="46"/>
    </row>
    <row r="84" spans="2:15">
      <c r="B84" s="392" t="s">
        <v>982</v>
      </c>
      <c r="C84" s="392"/>
      <c r="D84" s="393" t="s">
        <v>983</v>
      </c>
      <c r="E84" s="393"/>
      <c r="F84" s="393"/>
      <c r="G84" s="393"/>
      <c r="H84" s="393"/>
      <c r="I84" s="393"/>
      <c r="J84" s="393"/>
      <c r="K84" s="90" t="s">
        <v>11</v>
      </c>
      <c r="L84" s="46"/>
      <c r="M84" s="91">
        <v>0.05</v>
      </c>
      <c r="N84" s="92">
        <v>3.1</v>
      </c>
      <c r="O84" s="92">
        <v>0.16</v>
      </c>
    </row>
    <row r="85" spans="2:15">
      <c r="B85" s="392" t="s">
        <v>984</v>
      </c>
      <c r="C85" s="392"/>
      <c r="D85" s="393" t="s">
        <v>985</v>
      </c>
      <c r="E85" s="393"/>
      <c r="F85" s="393"/>
      <c r="G85" s="393"/>
      <c r="H85" s="393"/>
      <c r="I85" s="393"/>
      <c r="J85" s="393"/>
      <c r="K85" s="90" t="s">
        <v>273</v>
      </c>
      <c r="L85" s="46"/>
      <c r="M85" s="91">
        <v>7.0000000000000007E-2</v>
      </c>
      <c r="N85" s="92">
        <v>66</v>
      </c>
      <c r="O85" s="92">
        <v>4.62</v>
      </c>
    </row>
    <row r="86" spans="2:15">
      <c r="B86" s="392" t="s">
        <v>986</v>
      </c>
      <c r="C86" s="392"/>
      <c r="D86" s="393" t="s">
        <v>987</v>
      </c>
      <c r="E86" s="393"/>
      <c r="F86" s="393"/>
      <c r="G86" s="393"/>
      <c r="H86" s="393"/>
      <c r="I86" s="393"/>
      <c r="J86" s="393"/>
      <c r="K86" s="90" t="s">
        <v>273</v>
      </c>
      <c r="L86" s="46"/>
      <c r="M86" s="91">
        <v>0.13</v>
      </c>
      <c r="N86" s="92">
        <v>84</v>
      </c>
      <c r="O86" s="92">
        <v>10.92</v>
      </c>
    </row>
    <row r="87" spans="2:1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93">
        <v>15.700000000000001</v>
      </c>
    </row>
    <row r="88" spans="2:15">
      <c r="B88" s="46"/>
      <c r="C88" s="46"/>
      <c r="D88" s="391" t="s">
        <v>222</v>
      </c>
      <c r="E88" s="391"/>
      <c r="F88" s="391"/>
      <c r="G88" s="391"/>
      <c r="H88" s="391"/>
      <c r="I88" s="391"/>
      <c r="J88" s="391"/>
      <c r="K88" s="46"/>
      <c r="L88" s="46"/>
      <c r="M88" s="46"/>
      <c r="N88" s="46"/>
      <c r="O88" s="46"/>
    </row>
    <row r="89" spans="2:15">
      <c r="B89" s="392" t="s">
        <v>223</v>
      </c>
      <c r="C89" s="392"/>
      <c r="D89" s="393" t="s">
        <v>224</v>
      </c>
      <c r="E89" s="393"/>
      <c r="F89" s="393"/>
      <c r="G89" s="393"/>
      <c r="H89" s="393"/>
      <c r="I89" s="393"/>
      <c r="J89" s="393"/>
      <c r="K89" s="90" t="s">
        <v>225</v>
      </c>
      <c r="L89" s="46"/>
      <c r="M89" s="91">
        <v>3</v>
      </c>
      <c r="N89" s="92">
        <v>13.540000000000001</v>
      </c>
      <c r="O89" s="92">
        <v>0.41000000000000003</v>
      </c>
    </row>
    <row r="90" spans="2:15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93">
        <v>0.41000000000000003</v>
      </c>
    </row>
    <row r="91" spans="2:15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</row>
    <row r="92" spans="2:15">
      <c r="B92" s="394" t="s">
        <v>203</v>
      </c>
      <c r="C92" s="394"/>
      <c r="D92" s="46"/>
      <c r="E92" s="46"/>
      <c r="F92" s="46"/>
      <c r="G92" s="395" t="s">
        <v>322</v>
      </c>
      <c r="H92" s="395"/>
      <c r="I92" s="395"/>
      <c r="J92" s="395"/>
      <c r="K92" s="395"/>
      <c r="L92" s="395"/>
      <c r="M92" s="395"/>
      <c r="N92" s="395"/>
      <c r="O92" s="395"/>
    </row>
    <row r="93" spans="2:15">
      <c r="B93" s="392" t="s">
        <v>204</v>
      </c>
      <c r="C93" s="392"/>
      <c r="D93" s="396" t="s">
        <v>294</v>
      </c>
      <c r="E93" s="396"/>
      <c r="F93" s="85" t="s">
        <v>206</v>
      </c>
      <c r="G93" s="86">
        <v>30</v>
      </c>
      <c r="H93" s="85" t="s">
        <v>207</v>
      </c>
      <c r="I93" s="397">
        <v>30</v>
      </c>
      <c r="J93" s="397"/>
      <c r="K93" s="398" t="s">
        <v>295</v>
      </c>
      <c r="L93" s="398"/>
      <c r="M93" s="398"/>
      <c r="N93" s="398"/>
      <c r="O93" s="87">
        <v>66.23</v>
      </c>
    </row>
    <row r="94" spans="2:15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</row>
    <row r="95" spans="2:15">
      <c r="B95" s="396" t="s">
        <v>209</v>
      </c>
      <c r="C95" s="396"/>
      <c r="D95" s="396" t="s">
        <v>210</v>
      </c>
      <c r="E95" s="396"/>
      <c r="F95" s="396"/>
      <c r="G95" s="396"/>
      <c r="H95" s="396"/>
      <c r="I95" s="396"/>
      <c r="J95" s="396"/>
      <c r="K95" s="88" t="s">
        <v>211</v>
      </c>
      <c r="L95" s="89" t="s">
        <v>212</v>
      </c>
      <c r="M95" s="89" t="s">
        <v>213</v>
      </c>
      <c r="N95" s="89" t="s">
        <v>214</v>
      </c>
      <c r="O95" s="89" t="s">
        <v>215</v>
      </c>
    </row>
    <row r="96" spans="2:15">
      <c r="B96" s="46"/>
      <c r="C96" s="46"/>
      <c r="D96" s="391" t="s">
        <v>216</v>
      </c>
      <c r="E96" s="391"/>
      <c r="F96" s="391"/>
      <c r="G96" s="391"/>
      <c r="H96" s="391"/>
      <c r="I96" s="391"/>
      <c r="J96" s="391"/>
      <c r="K96" s="46"/>
      <c r="L96" s="46"/>
      <c r="M96" s="46"/>
      <c r="N96" s="46"/>
      <c r="O96" s="46"/>
    </row>
    <row r="97" spans="2:15">
      <c r="B97" s="392" t="s">
        <v>280</v>
      </c>
      <c r="C97" s="392"/>
      <c r="D97" s="393" t="s">
        <v>281</v>
      </c>
      <c r="E97" s="393"/>
      <c r="F97" s="393"/>
      <c r="G97" s="393"/>
      <c r="H97" s="393"/>
      <c r="I97" s="393"/>
      <c r="J97" s="393"/>
      <c r="K97" s="90" t="s">
        <v>219</v>
      </c>
      <c r="L97" s="91">
        <v>0.1</v>
      </c>
      <c r="M97" s="91">
        <v>2.6700000000000002E-2</v>
      </c>
      <c r="N97" s="92">
        <v>36.39</v>
      </c>
      <c r="O97" s="92">
        <v>0.97</v>
      </c>
    </row>
    <row r="98" spans="2:15">
      <c r="B98" s="392" t="s">
        <v>220</v>
      </c>
      <c r="C98" s="392"/>
      <c r="D98" s="393" t="s">
        <v>221</v>
      </c>
      <c r="E98" s="393"/>
      <c r="F98" s="393"/>
      <c r="G98" s="393"/>
      <c r="H98" s="393"/>
      <c r="I98" s="393"/>
      <c r="J98" s="393"/>
      <c r="K98" s="90" t="s">
        <v>219</v>
      </c>
      <c r="L98" s="91">
        <v>3</v>
      </c>
      <c r="M98" s="91">
        <v>0.8</v>
      </c>
      <c r="N98" s="92">
        <v>20.32</v>
      </c>
      <c r="O98" s="92">
        <v>16.260000000000002</v>
      </c>
    </row>
    <row r="99" spans="2:15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93">
        <v>17.23</v>
      </c>
    </row>
    <row r="100" spans="2:15">
      <c r="B100" s="46"/>
      <c r="C100" s="46"/>
      <c r="D100" s="391" t="s">
        <v>222</v>
      </c>
      <c r="E100" s="391"/>
      <c r="F100" s="391"/>
      <c r="G100" s="391"/>
      <c r="H100" s="391"/>
      <c r="I100" s="391"/>
      <c r="J100" s="391"/>
      <c r="K100" s="46"/>
      <c r="L100" s="46"/>
      <c r="M100" s="46"/>
      <c r="N100" s="46"/>
      <c r="O100" s="46"/>
    </row>
    <row r="101" spans="2:15">
      <c r="B101" s="392" t="s">
        <v>338</v>
      </c>
      <c r="C101" s="392"/>
      <c r="D101" s="393" t="s">
        <v>339</v>
      </c>
      <c r="E101" s="393"/>
      <c r="F101" s="393"/>
      <c r="G101" s="393"/>
      <c r="H101" s="393"/>
      <c r="I101" s="393"/>
      <c r="J101" s="393"/>
      <c r="K101" s="90" t="s">
        <v>242</v>
      </c>
      <c r="L101" s="91">
        <v>1</v>
      </c>
      <c r="M101" s="91">
        <v>0.26670000000000005</v>
      </c>
      <c r="N101" s="92">
        <v>182.44</v>
      </c>
      <c r="O101" s="92">
        <v>48.660000000000004</v>
      </c>
    </row>
    <row r="102" spans="2:15">
      <c r="B102" s="392" t="s">
        <v>223</v>
      </c>
      <c r="C102" s="392"/>
      <c r="D102" s="393" t="s">
        <v>224</v>
      </c>
      <c r="E102" s="393"/>
      <c r="F102" s="393"/>
      <c r="G102" s="393"/>
      <c r="H102" s="393"/>
      <c r="I102" s="393"/>
      <c r="J102" s="393"/>
      <c r="K102" s="90" t="s">
        <v>225</v>
      </c>
      <c r="L102" s="46"/>
      <c r="M102" s="91">
        <v>2</v>
      </c>
      <c r="N102" s="92">
        <v>17.23</v>
      </c>
      <c r="O102" s="92">
        <v>0.34</v>
      </c>
    </row>
    <row r="103" spans="2:15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93">
        <v>49</v>
      </c>
    </row>
    <row r="104" spans="2:15"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</row>
    <row r="105" spans="2:15">
      <c r="B105" s="394" t="s">
        <v>203</v>
      </c>
      <c r="C105" s="394"/>
      <c r="D105" s="46"/>
      <c r="E105" s="46"/>
      <c r="F105" s="46"/>
      <c r="G105" s="395" t="s">
        <v>737</v>
      </c>
      <c r="H105" s="395"/>
      <c r="I105" s="395"/>
      <c r="J105" s="395"/>
      <c r="K105" s="395"/>
      <c r="L105" s="395"/>
      <c r="M105" s="395"/>
      <c r="N105" s="395"/>
      <c r="O105" s="395"/>
    </row>
    <row r="106" spans="2:15">
      <c r="B106" s="392" t="s">
        <v>204</v>
      </c>
      <c r="C106" s="392"/>
      <c r="D106" s="396" t="s">
        <v>294</v>
      </c>
      <c r="E106" s="396"/>
      <c r="F106" s="85" t="s">
        <v>206</v>
      </c>
      <c r="G106" s="86">
        <v>88.888899999999992</v>
      </c>
      <c r="H106" s="85" t="s">
        <v>207</v>
      </c>
      <c r="I106" s="397">
        <v>88.888899999999992</v>
      </c>
      <c r="J106" s="397"/>
      <c r="K106" s="398" t="s">
        <v>295</v>
      </c>
      <c r="L106" s="398"/>
      <c r="M106" s="398"/>
      <c r="N106" s="398"/>
      <c r="O106" s="87">
        <v>51.07</v>
      </c>
    </row>
    <row r="107" spans="2:15"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</row>
    <row r="108" spans="2:15">
      <c r="B108" s="396" t="s">
        <v>209</v>
      </c>
      <c r="C108" s="396"/>
      <c r="D108" s="396" t="s">
        <v>210</v>
      </c>
      <c r="E108" s="396"/>
      <c r="F108" s="396"/>
      <c r="G108" s="396"/>
      <c r="H108" s="396"/>
      <c r="I108" s="396"/>
      <c r="J108" s="396"/>
      <c r="K108" s="88" t="s">
        <v>211</v>
      </c>
      <c r="L108" s="89" t="s">
        <v>212</v>
      </c>
      <c r="M108" s="89" t="s">
        <v>213</v>
      </c>
      <c r="N108" s="89" t="s">
        <v>214</v>
      </c>
      <c r="O108" s="89" t="s">
        <v>215</v>
      </c>
    </row>
    <row r="109" spans="2:15">
      <c r="B109" s="46"/>
      <c r="C109" s="46"/>
      <c r="D109" s="391" t="s">
        <v>216</v>
      </c>
      <c r="E109" s="391"/>
      <c r="F109" s="391"/>
      <c r="G109" s="391"/>
      <c r="H109" s="391"/>
      <c r="I109" s="391"/>
      <c r="J109" s="391"/>
      <c r="K109" s="46"/>
      <c r="L109" s="46"/>
      <c r="M109" s="46"/>
      <c r="N109" s="46"/>
      <c r="O109" s="46"/>
    </row>
    <row r="110" spans="2:15">
      <c r="B110" s="392" t="s">
        <v>280</v>
      </c>
      <c r="C110" s="392"/>
      <c r="D110" s="393" t="s">
        <v>281</v>
      </c>
      <c r="E110" s="393"/>
      <c r="F110" s="393"/>
      <c r="G110" s="393"/>
      <c r="H110" s="393"/>
      <c r="I110" s="393"/>
      <c r="J110" s="393"/>
      <c r="K110" s="90" t="s">
        <v>219</v>
      </c>
      <c r="L110" s="91">
        <v>0.1</v>
      </c>
      <c r="M110" s="91">
        <v>9.0000000000000011E-3</v>
      </c>
      <c r="N110" s="92">
        <v>36.39</v>
      </c>
      <c r="O110" s="92">
        <v>0.33</v>
      </c>
    </row>
    <row r="111" spans="2:15">
      <c r="B111" s="392" t="s">
        <v>220</v>
      </c>
      <c r="C111" s="392"/>
      <c r="D111" s="393" t="s">
        <v>221</v>
      </c>
      <c r="E111" s="393"/>
      <c r="F111" s="393"/>
      <c r="G111" s="393"/>
      <c r="H111" s="393"/>
      <c r="I111" s="393"/>
      <c r="J111" s="393"/>
      <c r="K111" s="90" t="s">
        <v>219</v>
      </c>
      <c r="L111" s="91">
        <v>1</v>
      </c>
      <c r="M111" s="91">
        <v>0.09</v>
      </c>
      <c r="N111" s="92">
        <v>20.32</v>
      </c>
      <c r="O111" s="92">
        <v>1.83</v>
      </c>
    </row>
    <row r="112" spans="2:15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93">
        <v>2.16</v>
      </c>
    </row>
    <row r="113" spans="2:15">
      <c r="B113" s="46"/>
      <c r="C113" s="46"/>
      <c r="D113" s="391" t="s">
        <v>222</v>
      </c>
      <c r="E113" s="391"/>
      <c r="F113" s="391"/>
      <c r="G113" s="391"/>
      <c r="H113" s="391"/>
      <c r="I113" s="391"/>
      <c r="J113" s="391"/>
      <c r="K113" s="46"/>
      <c r="L113" s="46"/>
      <c r="M113" s="46"/>
      <c r="N113" s="46"/>
      <c r="O113" s="46"/>
    </row>
    <row r="114" spans="2:15">
      <c r="B114" s="392" t="s">
        <v>284</v>
      </c>
      <c r="C114" s="392"/>
      <c r="D114" s="393" t="s">
        <v>285</v>
      </c>
      <c r="E114" s="393"/>
      <c r="F114" s="393"/>
      <c r="G114" s="393"/>
      <c r="H114" s="393"/>
      <c r="I114" s="393"/>
      <c r="J114" s="393"/>
      <c r="K114" s="90" t="s">
        <v>242</v>
      </c>
      <c r="L114" s="91">
        <v>1</v>
      </c>
      <c r="M114" s="91">
        <v>0.09</v>
      </c>
      <c r="N114" s="92">
        <v>400.33</v>
      </c>
      <c r="O114" s="92">
        <v>36.03</v>
      </c>
    </row>
    <row r="115" spans="2:15">
      <c r="B115" s="392" t="s">
        <v>313</v>
      </c>
      <c r="C115" s="392"/>
      <c r="D115" s="393" t="s">
        <v>314</v>
      </c>
      <c r="E115" s="393"/>
      <c r="F115" s="393"/>
      <c r="G115" s="393"/>
      <c r="H115" s="393"/>
      <c r="I115" s="393"/>
      <c r="J115" s="393"/>
      <c r="K115" s="90" t="s">
        <v>242</v>
      </c>
      <c r="L115" s="91">
        <v>1</v>
      </c>
      <c r="M115" s="91">
        <v>0.09</v>
      </c>
      <c r="N115" s="92">
        <v>142.42000000000002</v>
      </c>
      <c r="O115" s="92">
        <v>12.82</v>
      </c>
    </row>
    <row r="116" spans="2:15">
      <c r="B116" s="392" t="s">
        <v>223</v>
      </c>
      <c r="C116" s="392"/>
      <c r="D116" s="393" t="s">
        <v>224</v>
      </c>
      <c r="E116" s="393"/>
      <c r="F116" s="393"/>
      <c r="G116" s="393"/>
      <c r="H116" s="393"/>
      <c r="I116" s="393"/>
      <c r="J116" s="393"/>
      <c r="K116" s="90" t="s">
        <v>225</v>
      </c>
      <c r="L116" s="46"/>
      <c r="M116" s="91">
        <v>3</v>
      </c>
      <c r="N116" s="92">
        <v>2.16</v>
      </c>
      <c r="O116" s="92">
        <v>0.06</v>
      </c>
    </row>
    <row r="117" spans="2:15"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93">
        <v>48.910000000000004</v>
      </c>
    </row>
    <row r="118" spans="2:15"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</row>
    <row r="119" spans="2:15">
      <c r="B119" s="394" t="s">
        <v>203</v>
      </c>
      <c r="C119" s="394"/>
      <c r="D119" s="46"/>
      <c r="E119" s="46"/>
      <c r="F119" s="46"/>
      <c r="G119" s="395" t="s">
        <v>656</v>
      </c>
      <c r="H119" s="395"/>
      <c r="I119" s="395"/>
      <c r="J119" s="395"/>
      <c r="K119" s="395"/>
      <c r="L119" s="395"/>
      <c r="M119" s="395"/>
      <c r="N119" s="395"/>
      <c r="O119" s="395"/>
    </row>
    <row r="120" spans="2:15">
      <c r="B120" s="392" t="s">
        <v>204</v>
      </c>
      <c r="C120" s="392"/>
      <c r="D120" s="396" t="s">
        <v>294</v>
      </c>
      <c r="E120" s="396"/>
      <c r="F120" s="85" t="s">
        <v>206</v>
      </c>
      <c r="G120" s="86">
        <v>160</v>
      </c>
      <c r="H120" s="85" t="s">
        <v>207</v>
      </c>
      <c r="I120" s="397">
        <v>160</v>
      </c>
      <c r="J120" s="397"/>
      <c r="K120" s="398" t="s">
        <v>295</v>
      </c>
      <c r="L120" s="398"/>
      <c r="M120" s="398"/>
      <c r="N120" s="398"/>
      <c r="O120" s="87">
        <v>23.16</v>
      </c>
    </row>
    <row r="121" spans="2:15"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</row>
    <row r="122" spans="2:15">
      <c r="B122" s="396" t="s">
        <v>209</v>
      </c>
      <c r="C122" s="396"/>
      <c r="D122" s="396" t="s">
        <v>210</v>
      </c>
      <c r="E122" s="396"/>
      <c r="F122" s="396"/>
      <c r="G122" s="396"/>
      <c r="H122" s="396"/>
      <c r="I122" s="396"/>
      <c r="J122" s="396"/>
      <c r="K122" s="88" t="s">
        <v>211</v>
      </c>
      <c r="L122" s="89" t="s">
        <v>212</v>
      </c>
      <c r="M122" s="89" t="s">
        <v>213</v>
      </c>
      <c r="N122" s="89" t="s">
        <v>214</v>
      </c>
      <c r="O122" s="89" t="s">
        <v>215</v>
      </c>
    </row>
    <row r="123" spans="2:15">
      <c r="B123" s="46"/>
      <c r="C123" s="46"/>
      <c r="D123" s="391" t="s">
        <v>216</v>
      </c>
      <c r="E123" s="391"/>
      <c r="F123" s="391"/>
      <c r="G123" s="391"/>
      <c r="H123" s="391"/>
      <c r="I123" s="391"/>
      <c r="J123" s="391"/>
      <c r="K123" s="46"/>
      <c r="L123" s="46"/>
      <c r="M123" s="46"/>
      <c r="N123" s="46"/>
      <c r="O123" s="46"/>
    </row>
    <row r="124" spans="2:15">
      <c r="B124" s="392" t="s">
        <v>280</v>
      </c>
      <c r="C124" s="392"/>
      <c r="D124" s="393" t="s">
        <v>281</v>
      </c>
      <c r="E124" s="393"/>
      <c r="F124" s="393"/>
      <c r="G124" s="393"/>
      <c r="H124" s="393"/>
      <c r="I124" s="393"/>
      <c r="J124" s="393"/>
      <c r="K124" s="90" t="s">
        <v>219</v>
      </c>
      <c r="L124" s="91">
        <v>0.5</v>
      </c>
      <c r="M124" s="91">
        <v>2.5000000000000001E-2</v>
      </c>
      <c r="N124" s="92">
        <v>36.39</v>
      </c>
      <c r="O124" s="92">
        <v>0.91</v>
      </c>
    </row>
    <row r="125" spans="2:15">
      <c r="B125" s="392" t="s">
        <v>217</v>
      </c>
      <c r="C125" s="392"/>
      <c r="D125" s="393" t="s">
        <v>218</v>
      </c>
      <c r="E125" s="393"/>
      <c r="F125" s="393"/>
      <c r="G125" s="393"/>
      <c r="H125" s="393"/>
      <c r="I125" s="393"/>
      <c r="J125" s="393"/>
      <c r="K125" s="90" t="s">
        <v>219</v>
      </c>
      <c r="L125" s="91">
        <v>1</v>
      </c>
      <c r="M125" s="91">
        <v>0.05</v>
      </c>
      <c r="N125" s="92">
        <v>22.490000000000002</v>
      </c>
      <c r="O125" s="92">
        <v>1.1200000000000001</v>
      </c>
    </row>
    <row r="126" spans="2:15">
      <c r="B126" s="392" t="s">
        <v>220</v>
      </c>
      <c r="C126" s="392"/>
      <c r="D126" s="393" t="s">
        <v>221</v>
      </c>
      <c r="E126" s="393"/>
      <c r="F126" s="393"/>
      <c r="G126" s="393"/>
      <c r="H126" s="393"/>
      <c r="I126" s="393"/>
      <c r="J126" s="393"/>
      <c r="K126" s="90" t="s">
        <v>219</v>
      </c>
      <c r="L126" s="91">
        <v>1</v>
      </c>
      <c r="M126" s="91">
        <v>0.05</v>
      </c>
      <c r="N126" s="92">
        <v>20.32</v>
      </c>
      <c r="O126" s="92">
        <v>1.02</v>
      </c>
    </row>
    <row r="127" spans="2:15"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93">
        <v>3.0500000000000003</v>
      </c>
    </row>
    <row r="128" spans="2:15">
      <c r="B128" s="46"/>
      <c r="C128" s="46"/>
      <c r="D128" s="391" t="s">
        <v>222</v>
      </c>
      <c r="E128" s="391"/>
      <c r="F128" s="391"/>
      <c r="G128" s="391"/>
      <c r="H128" s="391"/>
      <c r="I128" s="391"/>
      <c r="J128" s="391"/>
      <c r="K128" s="46"/>
      <c r="L128" s="46"/>
      <c r="M128" s="46"/>
      <c r="N128" s="46"/>
      <c r="O128" s="46"/>
    </row>
    <row r="129" spans="2:15">
      <c r="B129" s="392" t="s">
        <v>284</v>
      </c>
      <c r="C129" s="392"/>
      <c r="D129" s="393" t="s">
        <v>285</v>
      </c>
      <c r="E129" s="393"/>
      <c r="F129" s="393"/>
      <c r="G129" s="393"/>
      <c r="H129" s="393"/>
      <c r="I129" s="393"/>
      <c r="J129" s="393"/>
      <c r="K129" s="90" t="s">
        <v>242</v>
      </c>
      <c r="L129" s="91">
        <v>1</v>
      </c>
      <c r="M129" s="91">
        <v>0.05</v>
      </c>
      <c r="N129" s="92">
        <v>400.33</v>
      </c>
      <c r="O129" s="92">
        <v>20.02</v>
      </c>
    </row>
    <row r="130" spans="2:15">
      <c r="B130" s="392" t="s">
        <v>223</v>
      </c>
      <c r="C130" s="392"/>
      <c r="D130" s="393" t="s">
        <v>224</v>
      </c>
      <c r="E130" s="393"/>
      <c r="F130" s="393"/>
      <c r="G130" s="393"/>
      <c r="H130" s="393"/>
      <c r="I130" s="393"/>
      <c r="J130" s="393"/>
      <c r="K130" s="90" t="s">
        <v>225</v>
      </c>
      <c r="L130" s="46"/>
      <c r="M130" s="91">
        <v>3</v>
      </c>
      <c r="N130" s="92">
        <v>3.0500000000000003</v>
      </c>
      <c r="O130" s="92">
        <v>0.09</v>
      </c>
    </row>
    <row r="131" spans="2:15"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93">
        <v>20.11</v>
      </c>
    </row>
    <row r="132" spans="2:15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</row>
    <row r="133" spans="2:15">
      <c r="B133" s="394" t="s">
        <v>203</v>
      </c>
      <c r="C133" s="394"/>
      <c r="D133" s="46"/>
      <c r="E133" s="46"/>
      <c r="F133" s="46"/>
      <c r="G133" s="395" t="s">
        <v>988</v>
      </c>
      <c r="H133" s="395"/>
      <c r="I133" s="395"/>
      <c r="J133" s="395"/>
      <c r="K133" s="395"/>
      <c r="L133" s="395"/>
      <c r="M133" s="395"/>
      <c r="N133" s="395"/>
      <c r="O133" s="395"/>
    </row>
    <row r="134" spans="2:15">
      <c r="B134" s="392" t="s">
        <v>204</v>
      </c>
      <c r="C134" s="392"/>
      <c r="D134" s="396" t="s">
        <v>294</v>
      </c>
      <c r="E134" s="396"/>
      <c r="F134" s="85" t="s">
        <v>206</v>
      </c>
      <c r="G134" s="86">
        <v>549.33330000000001</v>
      </c>
      <c r="H134" s="85" t="s">
        <v>207</v>
      </c>
      <c r="I134" s="397">
        <v>549.33330000000001</v>
      </c>
      <c r="J134" s="397"/>
      <c r="K134" s="398" t="s">
        <v>295</v>
      </c>
      <c r="L134" s="398"/>
      <c r="M134" s="398"/>
      <c r="N134" s="398"/>
      <c r="O134" s="87">
        <v>9.1300000000000008</v>
      </c>
    </row>
    <row r="135" spans="2:15"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</row>
    <row r="136" spans="2:15">
      <c r="B136" s="396" t="s">
        <v>209</v>
      </c>
      <c r="C136" s="396"/>
      <c r="D136" s="396" t="s">
        <v>210</v>
      </c>
      <c r="E136" s="396"/>
      <c r="F136" s="396"/>
      <c r="G136" s="396"/>
      <c r="H136" s="396"/>
      <c r="I136" s="396"/>
      <c r="J136" s="396"/>
      <c r="K136" s="88" t="s">
        <v>211</v>
      </c>
      <c r="L136" s="89" t="s">
        <v>212</v>
      </c>
      <c r="M136" s="89" t="s">
        <v>213</v>
      </c>
      <c r="N136" s="89" t="s">
        <v>214</v>
      </c>
      <c r="O136" s="89" t="s">
        <v>215</v>
      </c>
    </row>
    <row r="137" spans="2:15">
      <c r="B137" s="46"/>
      <c r="C137" s="46"/>
      <c r="D137" s="391" t="s">
        <v>216</v>
      </c>
      <c r="E137" s="391"/>
      <c r="F137" s="391"/>
      <c r="G137" s="391"/>
      <c r="H137" s="391"/>
      <c r="I137" s="391"/>
      <c r="J137" s="391"/>
      <c r="K137" s="46"/>
      <c r="L137" s="46"/>
      <c r="M137" s="46"/>
      <c r="N137" s="46"/>
      <c r="O137" s="46"/>
    </row>
    <row r="138" spans="2:15">
      <c r="B138" s="392" t="s">
        <v>280</v>
      </c>
      <c r="C138" s="392"/>
      <c r="D138" s="393" t="s">
        <v>281</v>
      </c>
      <c r="E138" s="393"/>
      <c r="F138" s="393"/>
      <c r="G138" s="393"/>
      <c r="H138" s="393"/>
      <c r="I138" s="393"/>
      <c r="J138" s="393"/>
      <c r="K138" s="90" t="s">
        <v>219</v>
      </c>
      <c r="L138" s="91">
        <v>0.5</v>
      </c>
      <c r="M138" s="91">
        <v>7.3000000000000001E-3</v>
      </c>
      <c r="N138" s="92">
        <v>36.39</v>
      </c>
      <c r="O138" s="92">
        <v>0.27</v>
      </c>
    </row>
    <row r="139" spans="2:15">
      <c r="B139" s="392" t="s">
        <v>220</v>
      </c>
      <c r="C139" s="392"/>
      <c r="D139" s="393" t="s">
        <v>221</v>
      </c>
      <c r="E139" s="393"/>
      <c r="F139" s="393"/>
      <c r="G139" s="393"/>
      <c r="H139" s="393"/>
      <c r="I139" s="393"/>
      <c r="J139" s="393"/>
      <c r="K139" s="90" t="s">
        <v>219</v>
      </c>
      <c r="L139" s="91">
        <v>1</v>
      </c>
      <c r="M139" s="91">
        <v>1.46E-2</v>
      </c>
      <c r="N139" s="92">
        <v>20.32</v>
      </c>
      <c r="O139" s="92">
        <v>0.3</v>
      </c>
    </row>
    <row r="140" spans="2:15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93">
        <v>0.57000000000000006</v>
      </c>
    </row>
    <row r="141" spans="2:15">
      <c r="B141" s="46"/>
      <c r="C141" s="46"/>
      <c r="D141" s="391" t="s">
        <v>222</v>
      </c>
      <c r="E141" s="391"/>
      <c r="F141" s="391"/>
      <c r="G141" s="391"/>
      <c r="H141" s="391"/>
      <c r="I141" s="391"/>
      <c r="J141" s="391"/>
      <c r="K141" s="46"/>
      <c r="L141" s="46"/>
      <c r="M141" s="46"/>
      <c r="N141" s="46"/>
      <c r="O141" s="46"/>
    </row>
    <row r="142" spans="2:15">
      <c r="B142" s="392" t="s">
        <v>284</v>
      </c>
      <c r="C142" s="392"/>
      <c r="D142" s="393" t="s">
        <v>285</v>
      </c>
      <c r="E142" s="393"/>
      <c r="F142" s="393"/>
      <c r="G142" s="393"/>
      <c r="H142" s="393"/>
      <c r="I142" s="393"/>
      <c r="J142" s="393"/>
      <c r="K142" s="90" t="s">
        <v>242</v>
      </c>
      <c r="L142" s="91">
        <v>1</v>
      </c>
      <c r="M142" s="91">
        <v>1.46E-2</v>
      </c>
      <c r="N142" s="92">
        <v>400.33</v>
      </c>
      <c r="O142" s="92">
        <v>5.84</v>
      </c>
    </row>
    <row r="143" spans="2:15">
      <c r="B143" s="392" t="s">
        <v>286</v>
      </c>
      <c r="C143" s="392"/>
      <c r="D143" s="393" t="s">
        <v>287</v>
      </c>
      <c r="E143" s="393"/>
      <c r="F143" s="393"/>
      <c r="G143" s="393"/>
      <c r="H143" s="393"/>
      <c r="I143" s="393"/>
      <c r="J143" s="393"/>
      <c r="K143" s="90" t="s">
        <v>242</v>
      </c>
      <c r="L143" s="91">
        <v>0.5</v>
      </c>
      <c r="M143" s="91">
        <v>7.3000000000000001E-3</v>
      </c>
      <c r="N143" s="92">
        <v>370</v>
      </c>
      <c r="O143" s="92">
        <v>2.7</v>
      </c>
    </row>
    <row r="144" spans="2:15">
      <c r="B144" s="392" t="s">
        <v>223</v>
      </c>
      <c r="C144" s="392"/>
      <c r="D144" s="393" t="s">
        <v>224</v>
      </c>
      <c r="E144" s="393"/>
      <c r="F144" s="393"/>
      <c r="G144" s="393"/>
      <c r="H144" s="393"/>
      <c r="I144" s="393"/>
      <c r="J144" s="393"/>
      <c r="K144" s="90" t="s">
        <v>225</v>
      </c>
      <c r="L144" s="46"/>
      <c r="M144" s="91">
        <v>3</v>
      </c>
      <c r="N144" s="92">
        <v>0.57000000000000006</v>
      </c>
      <c r="O144" s="92">
        <v>0.02</v>
      </c>
    </row>
    <row r="145" spans="2:15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93">
        <v>8.56</v>
      </c>
    </row>
    <row r="146" spans="2:15"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</row>
    <row r="147" spans="2:15">
      <c r="B147" s="394" t="s">
        <v>203</v>
      </c>
      <c r="C147" s="394"/>
      <c r="D147" s="46"/>
      <c r="E147" s="46"/>
      <c r="F147" s="46"/>
      <c r="G147" s="395" t="s">
        <v>426</v>
      </c>
      <c r="H147" s="395"/>
      <c r="I147" s="395"/>
      <c r="J147" s="395"/>
      <c r="K147" s="395"/>
      <c r="L147" s="395"/>
      <c r="M147" s="395"/>
      <c r="N147" s="395"/>
      <c r="O147" s="395"/>
    </row>
    <row r="148" spans="2:15">
      <c r="B148" s="392" t="s">
        <v>204</v>
      </c>
      <c r="C148" s="392"/>
      <c r="D148" s="396" t="s">
        <v>294</v>
      </c>
      <c r="E148" s="396"/>
      <c r="F148" s="85" t="s">
        <v>206</v>
      </c>
      <c r="G148" s="86">
        <v>549.33330000000001</v>
      </c>
      <c r="H148" s="85" t="s">
        <v>207</v>
      </c>
      <c r="I148" s="397">
        <v>549.33330000000001</v>
      </c>
      <c r="J148" s="397"/>
      <c r="K148" s="398" t="s">
        <v>295</v>
      </c>
      <c r="L148" s="398"/>
      <c r="M148" s="398"/>
      <c r="N148" s="398"/>
      <c r="O148" s="87">
        <v>9.1300000000000008</v>
      </c>
    </row>
    <row r="149" spans="2:15"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</row>
    <row r="150" spans="2:15">
      <c r="B150" s="396" t="s">
        <v>209</v>
      </c>
      <c r="C150" s="396"/>
      <c r="D150" s="396" t="s">
        <v>210</v>
      </c>
      <c r="E150" s="396"/>
      <c r="F150" s="396"/>
      <c r="G150" s="396"/>
      <c r="H150" s="396"/>
      <c r="I150" s="396"/>
      <c r="J150" s="396"/>
      <c r="K150" s="88" t="s">
        <v>211</v>
      </c>
      <c r="L150" s="89" t="s">
        <v>212</v>
      </c>
      <c r="M150" s="89" t="s">
        <v>213</v>
      </c>
      <c r="N150" s="89" t="s">
        <v>214</v>
      </c>
      <c r="O150" s="89" t="s">
        <v>215</v>
      </c>
    </row>
    <row r="151" spans="2:15">
      <c r="B151" s="46"/>
      <c r="C151" s="46"/>
      <c r="D151" s="391" t="s">
        <v>216</v>
      </c>
      <c r="E151" s="391"/>
      <c r="F151" s="391"/>
      <c r="G151" s="391"/>
      <c r="H151" s="391"/>
      <c r="I151" s="391"/>
      <c r="J151" s="391"/>
      <c r="K151" s="46"/>
      <c r="L151" s="46"/>
      <c r="M151" s="46"/>
      <c r="N151" s="46"/>
      <c r="O151" s="46"/>
    </row>
    <row r="152" spans="2:15">
      <c r="B152" s="392" t="s">
        <v>280</v>
      </c>
      <c r="C152" s="392"/>
      <c r="D152" s="393" t="s">
        <v>281</v>
      </c>
      <c r="E152" s="393"/>
      <c r="F152" s="393"/>
      <c r="G152" s="393"/>
      <c r="H152" s="393"/>
      <c r="I152" s="393"/>
      <c r="J152" s="393"/>
      <c r="K152" s="90" t="s">
        <v>219</v>
      </c>
      <c r="L152" s="91">
        <v>0.5</v>
      </c>
      <c r="M152" s="91">
        <v>7.3000000000000001E-3</v>
      </c>
      <c r="N152" s="92">
        <v>36.39</v>
      </c>
      <c r="O152" s="92">
        <v>0.27</v>
      </c>
    </row>
    <row r="153" spans="2:15">
      <c r="B153" s="392" t="s">
        <v>220</v>
      </c>
      <c r="C153" s="392"/>
      <c r="D153" s="393" t="s">
        <v>221</v>
      </c>
      <c r="E153" s="393"/>
      <c r="F153" s="393"/>
      <c r="G153" s="393"/>
      <c r="H153" s="393"/>
      <c r="I153" s="393"/>
      <c r="J153" s="393"/>
      <c r="K153" s="90" t="s">
        <v>219</v>
      </c>
      <c r="L153" s="91">
        <v>1</v>
      </c>
      <c r="M153" s="91">
        <v>1.46E-2</v>
      </c>
      <c r="N153" s="92">
        <v>20.32</v>
      </c>
      <c r="O153" s="92">
        <v>0.3</v>
      </c>
    </row>
    <row r="154" spans="2:15"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93">
        <v>0.57000000000000006</v>
      </c>
    </row>
    <row r="155" spans="2:15">
      <c r="B155" s="46"/>
      <c r="C155" s="46"/>
      <c r="D155" s="391" t="s">
        <v>222</v>
      </c>
      <c r="E155" s="391"/>
      <c r="F155" s="391"/>
      <c r="G155" s="391"/>
      <c r="H155" s="391"/>
      <c r="I155" s="391"/>
      <c r="J155" s="391"/>
      <c r="K155" s="46"/>
      <c r="L155" s="46"/>
      <c r="M155" s="46"/>
      <c r="N155" s="46"/>
      <c r="O155" s="46"/>
    </row>
    <row r="156" spans="2:15">
      <c r="B156" s="392" t="s">
        <v>284</v>
      </c>
      <c r="C156" s="392"/>
      <c r="D156" s="393" t="s">
        <v>285</v>
      </c>
      <c r="E156" s="393"/>
      <c r="F156" s="393"/>
      <c r="G156" s="393"/>
      <c r="H156" s="393"/>
      <c r="I156" s="393"/>
      <c r="J156" s="393"/>
      <c r="K156" s="90" t="s">
        <v>242</v>
      </c>
      <c r="L156" s="91">
        <v>1</v>
      </c>
      <c r="M156" s="91">
        <v>1.46E-2</v>
      </c>
      <c r="N156" s="92">
        <v>400.33</v>
      </c>
      <c r="O156" s="92">
        <v>5.84</v>
      </c>
    </row>
    <row r="157" spans="2:15">
      <c r="B157" s="392" t="s">
        <v>286</v>
      </c>
      <c r="C157" s="392"/>
      <c r="D157" s="393" t="s">
        <v>287</v>
      </c>
      <c r="E157" s="393"/>
      <c r="F157" s="393"/>
      <c r="G157" s="393"/>
      <c r="H157" s="393"/>
      <c r="I157" s="393"/>
      <c r="J157" s="393"/>
      <c r="K157" s="90" t="s">
        <v>242</v>
      </c>
      <c r="L157" s="91">
        <v>0.5</v>
      </c>
      <c r="M157" s="91">
        <v>7.3000000000000001E-3</v>
      </c>
      <c r="N157" s="92">
        <v>370</v>
      </c>
      <c r="O157" s="92">
        <v>2.7</v>
      </c>
    </row>
    <row r="158" spans="2:15">
      <c r="B158" s="392" t="s">
        <v>223</v>
      </c>
      <c r="C158" s="392"/>
      <c r="D158" s="393" t="s">
        <v>224</v>
      </c>
      <c r="E158" s="393"/>
      <c r="F158" s="393"/>
      <c r="G158" s="393"/>
      <c r="H158" s="393"/>
      <c r="I158" s="393"/>
      <c r="J158" s="393"/>
      <c r="K158" s="90" t="s">
        <v>225</v>
      </c>
      <c r="L158" s="46"/>
      <c r="M158" s="91">
        <v>3</v>
      </c>
      <c r="N158" s="92">
        <v>0.57000000000000006</v>
      </c>
      <c r="O158" s="92">
        <v>0.02</v>
      </c>
    </row>
    <row r="159" spans="2:15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93">
        <v>8.56</v>
      </c>
    </row>
    <row r="160" spans="2:15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</row>
    <row r="161" spans="2:15">
      <c r="B161" s="394" t="s">
        <v>203</v>
      </c>
      <c r="C161" s="394"/>
      <c r="D161" s="46"/>
      <c r="E161" s="46"/>
      <c r="F161" s="46"/>
      <c r="G161" s="395" t="s">
        <v>50</v>
      </c>
      <c r="H161" s="395"/>
      <c r="I161" s="395"/>
      <c r="J161" s="395"/>
      <c r="K161" s="395"/>
      <c r="L161" s="395"/>
      <c r="M161" s="395"/>
      <c r="N161" s="395"/>
      <c r="O161" s="395"/>
    </row>
    <row r="162" spans="2:15">
      <c r="B162" s="392" t="s">
        <v>204</v>
      </c>
      <c r="C162" s="392"/>
      <c r="D162" s="396" t="s">
        <v>294</v>
      </c>
      <c r="E162" s="396"/>
      <c r="F162" s="85" t="s">
        <v>206</v>
      </c>
      <c r="G162" s="86">
        <v>48</v>
      </c>
      <c r="H162" s="85" t="s">
        <v>207</v>
      </c>
      <c r="I162" s="397">
        <v>48</v>
      </c>
      <c r="J162" s="397"/>
      <c r="K162" s="398" t="s">
        <v>295</v>
      </c>
      <c r="L162" s="398"/>
      <c r="M162" s="398"/>
      <c r="N162" s="398"/>
      <c r="O162" s="87">
        <v>42.87</v>
      </c>
    </row>
    <row r="163" spans="2:15"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</row>
    <row r="164" spans="2:15">
      <c r="B164" s="396" t="s">
        <v>209</v>
      </c>
      <c r="C164" s="396"/>
      <c r="D164" s="396" t="s">
        <v>210</v>
      </c>
      <c r="E164" s="396"/>
      <c r="F164" s="396"/>
      <c r="G164" s="396"/>
      <c r="H164" s="396"/>
      <c r="I164" s="396"/>
      <c r="J164" s="396"/>
      <c r="K164" s="88" t="s">
        <v>211</v>
      </c>
      <c r="L164" s="89" t="s">
        <v>212</v>
      </c>
      <c r="M164" s="89" t="s">
        <v>213</v>
      </c>
      <c r="N164" s="89" t="s">
        <v>214</v>
      </c>
      <c r="O164" s="89" t="s">
        <v>215</v>
      </c>
    </row>
    <row r="165" spans="2:15">
      <c r="B165" s="46"/>
      <c r="C165" s="46"/>
      <c r="D165" s="391" t="s">
        <v>216</v>
      </c>
      <c r="E165" s="391"/>
      <c r="F165" s="391"/>
      <c r="G165" s="391"/>
      <c r="H165" s="391"/>
      <c r="I165" s="391"/>
      <c r="J165" s="391"/>
      <c r="K165" s="46"/>
      <c r="L165" s="46"/>
      <c r="M165" s="46"/>
      <c r="N165" s="46"/>
      <c r="O165" s="46"/>
    </row>
    <row r="166" spans="2:15">
      <c r="B166" s="392" t="s">
        <v>280</v>
      </c>
      <c r="C166" s="392"/>
      <c r="D166" s="393" t="s">
        <v>281</v>
      </c>
      <c r="E166" s="393"/>
      <c r="F166" s="393"/>
      <c r="G166" s="393"/>
      <c r="H166" s="393"/>
      <c r="I166" s="393"/>
      <c r="J166" s="393"/>
      <c r="K166" s="90" t="s">
        <v>219</v>
      </c>
      <c r="L166" s="91">
        <v>0.1</v>
      </c>
      <c r="M166" s="91">
        <v>1.67E-2</v>
      </c>
      <c r="N166" s="92">
        <v>36.39</v>
      </c>
      <c r="O166" s="92">
        <v>0.61</v>
      </c>
    </row>
    <row r="167" spans="2:15">
      <c r="B167" s="392" t="s">
        <v>220</v>
      </c>
      <c r="C167" s="392"/>
      <c r="D167" s="393" t="s">
        <v>221</v>
      </c>
      <c r="E167" s="393"/>
      <c r="F167" s="393"/>
      <c r="G167" s="393"/>
      <c r="H167" s="393"/>
      <c r="I167" s="393"/>
      <c r="J167" s="393"/>
      <c r="K167" s="90" t="s">
        <v>219</v>
      </c>
      <c r="L167" s="91">
        <v>1</v>
      </c>
      <c r="M167" s="91">
        <v>0.16670000000000001</v>
      </c>
      <c r="N167" s="92">
        <v>20.32</v>
      </c>
      <c r="O167" s="92">
        <v>3.39</v>
      </c>
    </row>
    <row r="168" spans="2:15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93">
        <v>4</v>
      </c>
    </row>
    <row r="169" spans="2:15">
      <c r="B169" s="46"/>
      <c r="C169" s="46"/>
      <c r="D169" s="391" t="s">
        <v>222</v>
      </c>
      <c r="E169" s="391"/>
      <c r="F169" s="391"/>
      <c r="G169" s="391"/>
      <c r="H169" s="391"/>
      <c r="I169" s="391"/>
      <c r="J169" s="391"/>
      <c r="K169" s="46"/>
      <c r="L169" s="46"/>
      <c r="M169" s="46"/>
      <c r="N169" s="46"/>
      <c r="O169" s="46"/>
    </row>
    <row r="170" spans="2:15">
      <c r="B170" s="392" t="s">
        <v>338</v>
      </c>
      <c r="C170" s="392"/>
      <c r="D170" s="393" t="s">
        <v>339</v>
      </c>
      <c r="E170" s="393"/>
      <c r="F170" s="393"/>
      <c r="G170" s="393"/>
      <c r="H170" s="393"/>
      <c r="I170" s="393"/>
      <c r="J170" s="393"/>
      <c r="K170" s="90" t="s">
        <v>242</v>
      </c>
      <c r="L170" s="91">
        <v>1</v>
      </c>
      <c r="M170" s="91">
        <v>0.16670000000000001</v>
      </c>
      <c r="N170" s="92">
        <v>182.44</v>
      </c>
      <c r="O170" s="92">
        <v>30.41</v>
      </c>
    </row>
    <row r="171" spans="2:15">
      <c r="B171" s="392" t="s">
        <v>223</v>
      </c>
      <c r="C171" s="392"/>
      <c r="D171" s="393" t="s">
        <v>224</v>
      </c>
      <c r="E171" s="393"/>
      <c r="F171" s="393"/>
      <c r="G171" s="393"/>
      <c r="H171" s="393"/>
      <c r="I171" s="393"/>
      <c r="J171" s="393"/>
      <c r="K171" s="90" t="s">
        <v>225</v>
      </c>
      <c r="L171" s="46"/>
      <c r="M171" s="91">
        <v>3</v>
      </c>
      <c r="N171" s="92">
        <v>4</v>
      </c>
      <c r="O171" s="92">
        <v>0.12</v>
      </c>
    </row>
    <row r="172" spans="2:15">
      <c r="B172" s="392" t="s">
        <v>340</v>
      </c>
      <c r="C172" s="392"/>
      <c r="D172" s="393" t="s">
        <v>341</v>
      </c>
      <c r="E172" s="393"/>
      <c r="F172" s="393"/>
      <c r="G172" s="393"/>
      <c r="H172" s="393"/>
      <c r="I172" s="393"/>
      <c r="J172" s="393"/>
      <c r="K172" s="90" t="s">
        <v>242</v>
      </c>
      <c r="L172" s="91">
        <v>1</v>
      </c>
      <c r="M172" s="91">
        <v>0.16670000000000001</v>
      </c>
      <c r="N172" s="92">
        <v>50</v>
      </c>
      <c r="O172" s="92">
        <v>8.34</v>
      </c>
    </row>
    <row r="173" spans="2:15"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93">
        <v>38.869999999999997</v>
      </c>
    </row>
    <row r="174" spans="2:15"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</row>
    <row r="175" spans="2:15">
      <c r="B175" s="394" t="s">
        <v>203</v>
      </c>
      <c r="C175" s="394"/>
      <c r="D175" s="46"/>
      <c r="E175" s="46"/>
      <c r="F175" s="46"/>
      <c r="G175" s="395" t="s">
        <v>427</v>
      </c>
      <c r="H175" s="395"/>
      <c r="I175" s="395"/>
      <c r="J175" s="395"/>
      <c r="K175" s="395"/>
      <c r="L175" s="395"/>
      <c r="M175" s="395"/>
      <c r="N175" s="395"/>
      <c r="O175" s="395"/>
    </row>
    <row r="176" spans="2:15">
      <c r="B176" s="392" t="s">
        <v>204</v>
      </c>
      <c r="C176" s="392"/>
      <c r="D176" s="396" t="s">
        <v>294</v>
      </c>
      <c r="E176" s="396"/>
      <c r="F176" s="85" t="s">
        <v>206</v>
      </c>
      <c r="G176" s="86">
        <v>533.33330000000001</v>
      </c>
      <c r="H176" s="85" t="s">
        <v>207</v>
      </c>
      <c r="I176" s="397">
        <v>533.33330000000001</v>
      </c>
      <c r="J176" s="397"/>
      <c r="K176" s="398" t="s">
        <v>295</v>
      </c>
      <c r="L176" s="398"/>
      <c r="M176" s="398"/>
      <c r="N176" s="398"/>
      <c r="O176" s="87">
        <v>28.94</v>
      </c>
    </row>
    <row r="177" spans="2:15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</row>
    <row r="178" spans="2:15">
      <c r="B178" s="396" t="s">
        <v>209</v>
      </c>
      <c r="C178" s="396"/>
      <c r="D178" s="396" t="s">
        <v>210</v>
      </c>
      <c r="E178" s="396"/>
      <c r="F178" s="396"/>
      <c r="G178" s="396"/>
      <c r="H178" s="396"/>
      <c r="I178" s="396"/>
      <c r="J178" s="396"/>
      <c r="K178" s="88" t="s">
        <v>211</v>
      </c>
      <c r="L178" s="89" t="s">
        <v>212</v>
      </c>
      <c r="M178" s="89" t="s">
        <v>213</v>
      </c>
      <c r="N178" s="89" t="s">
        <v>214</v>
      </c>
      <c r="O178" s="89" t="s">
        <v>215</v>
      </c>
    </row>
    <row r="179" spans="2:15">
      <c r="B179" s="46"/>
      <c r="C179" s="46"/>
      <c r="D179" s="391" t="s">
        <v>216</v>
      </c>
      <c r="E179" s="391"/>
      <c r="F179" s="391"/>
      <c r="G179" s="391"/>
      <c r="H179" s="391"/>
      <c r="I179" s="391"/>
      <c r="J179" s="391"/>
      <c r="K179" s="46"/>
      <c r="L179" s="46"/>
      <c r="M179" s="46"/>
      <c r="N179" s="46"/>
      <c r="O179" s="46"/>
    </row>
    <row r="180" spans="2:15">
      <c r="B180" s="392" t="s">
        <v>280</v>
      </c>
      <c r="C180" s="392"/>
      <c r="D180" s="393" t="s">
        <v>281</v>
      </c>
      <c r="E180" s="393"/>
      <c r="F180" s="393"/>
      <c r="G180" s="393"/>
      <c r="H180" s="393"/>
      <c r="I180" s="393"/>
      <c r="J180" s="393"/>
      <c r="K180" s="90" t="s">
        <v>219</v>
      </c>
      <c r="L180" s="91">
        <v>1</v>
      </c>
      <c r="M180" s="91">
        <v>1.4999999999999999E-2</v>
      </c>
      <c r="N180" s="92">
        <v>36.39</v>
      </c>
      <c r="O180" s="92">
        <v>0.55000000000000004</v>
      </c>
    </row>
    <row r="181" spans="2:15">
      <c r="B181" s="392" t="s">
        <v>220</v>
      </c>
      <c r="C181" s="392"/>
      <c r="D181" s="393" t="s">
        <v>221</v>
      </c>
      <c r="E181" s="393"/>
      <c r="F181" s="393"/>
      <c r="G181" s="393"/>
      <c r="H181" s="393"/>
      <c r="I181" s="393"/>
      <c r="J181" s="393"/>
      <c r="K181" s="90" t="s">
        <v>219</v>
      </c>
      <c r="L181" s="91">
        <v>2</v>
      </c>
      <c r="M181" s="91">
        <v>0.03</v>
      </c>
      <c r="N181" s="92">
        <v>20.32</v>
      </c>
      <c r="O181" s="92">
        <v>0.61</v>
      </c>
    </row>
    <row r="182" spans="2:15"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93">
        <v>1.1599999999999999</v>
      </c>
    </row>
    <row r="183" spans="2:15">
      <c r="B183" s="46"/>
      <c r="C183" s="46"/>
      <c r="D183" s="391" t="s">
        <v>222</v>
      </c>
      <c r="E183" s="391"/>
      <c r="F183" s="391"/>
      <c r="G183" s="391"/>
      <c r="H183" s="391"/>
      <c r="I183" s="391"/>
      <c r="J183" s="391"/>
      <c r="K183" s="46"/>
      <c r="L183" s="46"/>
      <c r="M183" s="46"/>
      <c r="N183" s="46"/>
      <c r="O183" s="46"/>
    </row>
    <row r="184" spans="2:15">
      <c r="B184" s="392" t="s">
        <v>428</v>
      </c>
      <c r="C184" s="392"/>
      <c r="D184" s="393" t="s">
        <v>429</v>
      </c>
      <c r="E184" s="393"/>
      <c r="F184" s="393"/>
      <c r="G184" s="393"/>
      <c r="H184" s="393"/>
      <c r="I184" s="393"/>
      <c r="J184" s="393"/>
      <c r="K184" s="90" t="s">
        <v>242</v>
      </c>
      <c r="L184" s="91">
        <v>1</v>
      </c>
      <c r="M184" s="91">
        <v>1.4999999999999999E-2</v>
      </c>
      <c r="N184" s="92">
        <v>468.40000000000003</v>
      </c>
      <c r="O184" s="92">
        <v>7.03</v>
      </c>
    </row>
    <row r="185" spans="2:15">
      <c r="B185" s="392" t="s">
        <v>284</v>
      </c>
      <c r="C185" s="392"/>
      <c r="D185" s="393" t="s">
        <v>285</v>
      </c>
      <c r="E185" s="393"/>
      <c r="F185" s="393"/>
      <c r="G185" s="393"/>
      <c r="H185" s="393"/>
      <c r="I185" s="393"/>
      <c r="J185" s="393"/>
      <c r="K185" s="90" t="s">
        <v>242</v>
      </c>
      <c r="L185" s="91">
        <v>1</v>
      </c>
      <c r="M185" s="91">
        <v>1.4999999999999999E-2</v>
      </c>
      <c r="N185" s="92">
        <v>400.33</v>
      </c>
      <c r="O185" s="92">
        <v>6</v>
      </c>
    </row>
    <row r="186" spans="2:15">
      <c r="B186" s="392" t="s">
        <v>430</v>
      </c>
      <c r="C186" s="392"/>
      <c r="D186" s="393" t="s">
        <v>431</v>
      </c>
      <c r="E186" s="393"/>
      <c r="F186" s="393"/>
      <c r="G186" s="393"/>
      <c r="H186" s="393"/>
      <c r="I186" s="393"/>
      <c r="J186" s="393"/>
      <c r="K186" s="90" t="s">
        <v>242</v>
      </c>
      <c r="L186" s="91">
        <v>1</v>
      </c>
      <c r="M186" s="91">
        <v>1.4999999999999999E-2</v>
      </c>
      <c r="N186" s="92">
        <v>352.1</v>
      </c>
      <c r="O186" s="92">
        <v>5.28</v>
      </c>
    </row>
    <row r="187" spans="2:15">
      <c r="B187" s="392" t="s">
        <v>432</v>
      </c>
      <c r="C187" s="392"/>
      <c r="D187" s="393" t="s">
        <v>433</v>
      </c>
      <c r="E187" s="393"/>
      <c r="F187" s="393"/>
      <c r="G187" s="393"/>
      <c r="H187" s="393"/>
      <c r="I187" s="393"/>
      <c r="J187" s="393"/>
      <c r="K187" s="90" t="s">
        <v>242</v>
      </c>
      <c r="L187" s="91">
        <v>1</v>
      </c>
      <c r="M187" s="91">
        <v>1.4999999999999999E-2</v>
      </c>
      <c r="N187" s="92">
        <v>629.49</v>
      </c>
      <c r="O187" s="92">
        <v>9.44</v>
      </c>
    </row>
    <row r="188" spans="2:15">
      <c r="B188" s="392" t="s">
        <v>223</v>
      </c>
      <c r="C188" s="392"/>
      <c r="D188" s="393" t="s">
        <v>224</v>
      </c>
      <c r="E188" s="393"/>
      <c r="F188" s="393"/>
      <c r="G188" s="393"/>
      <c r="H188" s="393"/>
      <c r="I188" s="393"/>
      <c r="J188" s="393"/>
      <c r="K188" s="90" t="s">
        <v>225</v>
      </c>
      <c r="L188" s="46"/>
      <c r="M188" s="91">
        <v>3</v>
      </c>
      <c r="N188" s="92">
        <v>1.1599999999999999</v>
      </c>
      <c r="O188" s="92">
        <v>0.03</v>
      </c>
    </row>
    <row r="189" spans="2:15"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93">
        <v>27.78</v>
      </c>
    </row>
    <row r="190" spans="2:15"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</row>
    <row r="191" spans="2:15">
      <c r="B191" s="394" t="s">
        <v>203</v>
      </c>
      <c r="C191" s="394"/>
      <c r="D191" s="46"/>
      <c r="E191" s="46"/>
      <c r="F191" s="46"/>
      <c r="G191" s="395" t="s">
        <v>434</v>
      </c>
      <c r="H191" s="395"/>
      <c r="I191" s="395"/>
      <c r="J191" s="395"/>
      <c r="K191" s="395"/>
      <c r="L191" s="395"/>
      <c r="M191" s="395"/>
      <c r="N191" s="395"/>
      <c r="O191" s="395"/>
    </row>
    <row r="192" spans="2:15">
      <c r="B192" s="392" t="s">
        <v>204</v>
      </c>
      <c r="C192" s="392"/>
      <c r="D192" s="396" t="s">
        <v>294</v>
      </c>
      <c r="E192" s="396"/>
      <c r="F192" s="85" t="s">
        <v>206</v>
      </c>
      <c r="G192" s="86">
        <v>711.11109999999996</v>
      </c>
      <c r="H192" s="85" t="s">
        <v>207</v>
      </c>
      <c r="I192" s="397">
        <v>711.11109999999996</v>
      </c>
      <c r="J192" s="397"/>
      <c r="K192" s="398" t="s">
        <v>295</v>
      </c>
      <c r="L192" s="398"/>
      <c r="M192" s="398"/>
      <c r="N192" s="398"/>
      <c r="O192" s="87">
        <v>16.27</v>
      </c>
    </row>
    <row r="193" spans="2:15"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</row>
    <row r="194" spans="2:15">
      <c r="B194" s="396" t="s">
        <v>209</v>
      </c>
      <c r="C194" s="396"/>
      <c r="D194" s="396" t="s">
        <v>210</v>
      </c>
      <c r="E194" s="396"/>
      <c r="F194" s="396"/>
      <c r="G194" s="396"/>
      <c r="H194" s="396"/>
      <c r="I194" s="396"/>
      <c r="J194" s="396"/>
      <c r="K194" s="88" t="s">
        <v>211</v>
      </c>
      <c r="L194" s="89" t="s">
        <v>212</v>
      </c>
      <c r="M194" s="89" t="s">
        <v>213</v>
      </c>
      <c r="N194" s="89" t="s">
        <v>214</v>
      </c>
      <c r="O194" s="89" t="s">
        <v>215</v>
      </c>
    </row>
    <row r="195" spans="2:15">
      <c r="B195" s="46"/>
      <c r="C195" s="46"/>
      <c r="D195" s="391" t="s">
        <v>216</v>
      </c>
      <c r="E195" s="391"/>
      <c r="F195" s="391"/>
      <c r="G195" s="391"/>
      <c r="H195" s="391"/>
      <c r="I195" s="391"/>
      <c r="J195" s="391"/>
      <c r="K195" s="46"/>
      <c r="L195" s="46"/>
      <c r="M195" s="46"/>
      <c r="N195" s="46"/>
      <c r="O195" s="46"/>
    </row>
    <row r="196" spans="2:15">
      <c r="B196" s="392" t="s">
        <v>280</v>
      </c>
      <c r="C196" s="392"/>
      <c r="D196" s="393" t="s">
        <v>281</v>
      </c>
      <c r="E196" s="393"/>
      <c r="F196" s="393"/>
      <c r="G196" s="393"/>
      <c r="H196" s="393"/>
      <c r="I196" s="393"/>
      <c r="J196" s="393"/>
      <c r="K196" s="90" t="s">
        <v>219</v>
      </c>
      <c r="L196" s="91">
        <v>1</v>
      </c>
      <c r="M196" s="91">
        <v>1.1299999999999999E-2</v>
      </c>
      <c r="N196" s="92">
        <v>36.39</v>
      </c>
      <c r="O196" s="92">
        <v>0.41000000000000003</v>
      </c>
    </row>
    <row r="197" spans="2:15">
      <c r="B197" s="392" t="s">
        <v>220</v>
      </c>
      <c r="C197" s="392"/>
      <c r="D197" s="393" t="s">
        <v>221</v>
      </c>
      <c r="E197" s="393"/>
      <c r="F197" s="393"/>
      <c r="G197" s="393"/>
      <c r="H197" s="393"/>
      <c r="I197" s="393"/>
      <c r="J197" s="393"/>
      <c r="K197" s="90" t="s">
        <v>219</v>
      </c>
      <c r="L197" s="91">
        <v>1</v>
      </c>
      <c r="M197" s="91">
        <v>1.1299999999999999E-2</v>
      </c>
      <c r="N197" s="92">
        <v>20.32</v>
      </c>
      <c r="O197" s="92">
        <v>0.23</v>
      </c>
    </row>
    <row r="198" spans="2:15"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93">
        <v>0.64</v>
      </c>
    </row>
    <row r="199" spans="2:15">
      <c r="B199" s="46"/>
      <c r="C199" s="46"/>
      <c r="D199" s="391" t="s">
        <v>222</v>
      </c>
      <c r="E199" s="391"/>
      <c r="F199" s="391"/>
      <c r="G199" s="391"/>
      <c r="H199" s="391"/>
      <c r="I199" s="391"/>
      <c r="J199" s="391"/>
      <c r="K199" s="46"/>
      <c r="L199" s="46"/>
      <c r="M199" s="46"/>
      <c r="N199" s="46"/>
      <c r="O199" s="46"/>
    </row>
    <row r="200" spans="2:15">
      <c r="B200" s="392" t="s">
        <v>284</v>
      </c>
      <c r="C200" s="392"/>
      <c r="D200" s="393" t="s">
        <v>285</v>
      </c>
      <c r="E200" s="393"/>
      <c r="F200" s="393"/>
      <c r="G200" s="393"/>
      <c r="H200" s="393"/>
      <c r="I200" s="393"/>
      <c r="J200" s="393"/>
      <c r="K200" s="90" t="s">
        <v>242</v>
      </c>
      <c r="L200" s="91">
        <v>1</v>
      </c>
      <c r="M200" s="91">
        <v>1.1299999999999999E-2</v>
      </c>
      <c r="N200" s="92">
        <v>400.33</v>
      </c>
      <c r="O200" s="92">
        <v>4.5200000000000005</v>
      </c>
    </row>
    <row r="201" spans="2:15">
      <c r="B201" s="392" t="s">
        <v>430</v>
      </c>
      <c r="C201" s="392"/>
      <c r="D201" s="393" t="s">
        <v>431</v>
      </c>
      <c r="E201" s="393"/>
      <c r="F201" s="393"/>
      <c r="G201" s="393"/>
      <c r="H201" s="393"/>
      <c r="I201" s="393"/>
      <c r="J201" s="393"/>
      <c r="K201" s="90" t="s">
        <v>242</v>
      </c>
      <c r="L201" s="91">
        <v>1</v>
      </c>
      <c r="M201" s="91">
        <v>1.1299999999999999E-2</v>
      </c>
      <c r="N201" s="92">
        <v>352.1</v>
      </c>
      <c r="O201" s="92">
        <v>3.98</v>
      </c>
    </row>
    <row r="202" spans="2:15">
      <c r="B202" s="392" t="s">
        <v>432</v>
      </c>
      <c r="C202" s="392"/>
      <c r="D202" s="393" t="s">
        <v>433</v>
      </c>
      <c r="E202" s="393"/>
      <c r="F202" s="393"/>
      <c r="G202" s="393"/>
      <c r="H202" s="393"/>
      <c r="I202" s="393"/>
      <c r="J202" s="393"/>
      <c r="K202" s="90" t="s">
        <v>242</v>
      </c>
      <c r="L202" s="91">
        <v>1</v>
      </c>
      <c r="M202" s="91">
        <v>1.1299999999999999E-2</v>
      </c>
      <c r="N202" s="92">
        <v>629.49</v>
      </c>
      <c r="O202" s="92">
        <v>7.11</v>
      </c>
    </row>
    <row r="203" spans="2:15">
      <c r="B203" s="392" t="s">
        <v>223</v>
      </c>
      <c r="C203" s="392"/>
      <c r="D203" s="393" t="s">
        <v>224</v>
      </c>
      <c r="E203" s="393"/>
      <c r="F203" s="393"/>
      <c r="G203" s="393"/>
      <c r="H203" s="393"/>
      <c r="I203" s="393"/>
      <c r="J203" s="393"/>
      <c r="K203" s="90" t="s">
        <v>225</v>
      </c>
      <c r="L203" s="46"/>
      <c r="M203" s="91">
        <v>3</v>
      </c>
      <c r="N203" s="92">
        <v>0.64</v>
      </c>
      <c r="O203" s="92">
        <v>0.02</v>
      </c>
    </row>
    <row r="204" spans="2:15"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93">
        <v>15.63</v>
      </c>
    </row>
    <row r="205" spans="2:15"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</row>
    <row r="206" spans="2:15">
      <c r="B206" s="394" t="s">
        <v>203</v>
      </c>
      <c r="C206" s="394"/>
      <c r="D206" s="46"/>
      <c r="E206" s="46"/>
      <c r="F206" s="46"/>
      <c r="G206" s="395" t="s">
        <v>707</v>
      </c>
      <c r="H206" s="395"/>
      <c r="I206" s="395"/>
      <c r="J206" s="395"/>
      <c r="K206" s="395"/>
      <c r="L206" s="395"/>
      <c r="M206" s="395"/>
      <c r="N206" s="395"/>
      <c r="O206" s="395"/>
    </row>
    <row r="207" spans="2:15">
      <c r="B207" s="392" t="s">
        <v>204</v>
      </c>
      <c r="C207" s="392"/>
      <c r="D207" s="396" t="s">
        <v>294</v>
      </c>
      <c r="E207" s="396"/>
      <c r="F207" s="85" t="s">
        <v>206</v>
      </c>
      <c r="G207" s="86">
        <v>372</v>
      </c>
      <c r="H207" s="85" t="s">
        <v>207</v>
      </c>
      <c r="I207" s="397">
        <v>372</v>
      </c>
      <c r="J207" s="397"/>
      <c r="K207" s="398" t="s">
        <v>295</v>
      </c>
      <c r="L207" s="398"/>
      <c r="M207" s="398"/>
      <c r="N207" s="398"/>
      <c r="O207" s="87">
        <v>3.8200000000000003</v>
      </c>
    </row>
    <row r="208" spans="2:15"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</row>
    <row r="209" spans="2:15">
      <c r="B209" s="396" t="s">
        <v>209</v>
      </c>
      <c r="C209" s="396"/>
      <c r="D209" s="396" t="s">
        <v>210</v>
      </c>
      <c r="E209" s="396"/>
      <c r="F209" s="396"/>
      <c r="G209" s="396"/>
      <c r="H209" s="396"/>
      <c r="I209" s="396"/>
      <c r="J209" s="396"/>
      <c r="K209" s="88" t="s">
        <v>211</v>
      </c>
      <c r="L209" s="89" t="s">
        <v>212</v>
      </c>
      <c r="M209" s="89" t="s">
        <v>213</v>
      </c>
      <c r="N209" s="89" t="s">
        <v>214</v>
      </c>
      <c r="O209" s="89" t="s">
        <v>215</v>
      </c>
    </row>
    <row r="210" spans="2:15">
      <c r="B210" s="46"/>
      <c r="C210" s="46"/>
      <c r="D210" s="391" t="s">
        <v>222</v>
      </c>
      <c r="E210" s="391"/>
      <c r="F210" s="391"/>
      <c r="G210" s="391"/>
      <c r="H210" s="391"/>
      <c r="I210" s="391"/>
      <c r="J210" s="391"/>
      <c r="K210" s="46"/>
      <c r="L210" s="46"/>
      <c r="M210" s="46"/>
      <c r="N210" s="46"/>
      <c r="O210" s="46"/>
    </row>
    <row r="211" spans="2:15">
      <c r="B211" s="392" t="s">
        <v>346</v>
      </c>
      <c r="C211" s="392"/>
      <c r="D211" s="393" t="s">
        <v>347</v>
      </c>
      <c r="E211" s="393"/>
      <c r="F211" s="393"/>
      <c r="G211" s="393"/>
      <c r="H211" s="393"/>
      <c r="I211" s="393"/>
      <c r="J211" s="393"/>
      <c r="K211" s="90" t="s">
        <v>242</v>
      </c>
      <c r="L211" s="91">
        <v>1</v>
      </c>
      <c r="M211" s="91">
        <v>2.1499999999999998E-2</v>
      </c>
      <c r="N211" s="92">
        <v>177.5</v>
      </c>
      <c r="O211" s="92">
        <v>3.8200000000000003</v>
      </c>
    </row>
    <row r="212" spans="2:15"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93">
        <v>3.8200000000000003</v>
      </c>
    </row>
    <row r="213" spans="2:15"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</row>
    <row r="214" spans="2:15">
      <c r="B214" s="394" t="s">
        <v>203</v>
      </c>
      <c r="C214" s="394"/>
      <c r="D214" s="46"/>
      <c r="E214" s="46"/>
      <c r="F214" s="46"/>
      <c r="G214" s="395" t="s">
        <v>351</v>
      </c>
      <c r="H214" s="395"/>
      <c r="I214" s="395"/>
      <c r="J214" s="395"/>
      <c r="K214" s="395"/>
      <c r="L214" s="395"/>
      <c r="M214" s="395"/>
      <c r="N214" s="395"/>
      <c r="O214" s="395"/>
    </row>
    <row r="215" spans="2:15">
      <c r="B215" s="392" t="s">
        <v>204</v>
      </c>
      <c r="C215" s="392"/>
      <c r="D215" s="396" t="s">
        <v>294</v>
      </c>
      <c r="E215" s="396"/>
      <c r="F215" s="85" t="s">
        <v>206</v>
      </c>
      <c r="G215" s="86">
        <v>866.66669999999999</v>
      </c>
      <c r="H215" s="85" t="s">
        <v>207</v>
      </c>
      <c r="I215" s="397">
        <v>866.66669999999999</v>
      </c>
      <c r="J215" s="397"/>
      <c r="K215" s="398" t="s">
        <v>295</v>
      </c>
      <c r="L215" s="398"/>
      <c r="M215" s="398"/>
      <c r="N215" s="398"/>
      <c r="O215" s="87">
        <v>4.0200000000000005</v>
      </c>
    </row>
    <row r="216" spans="2:15"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</row>
    <row r="217" spans="2:15">
      <c r="B217" s="396" t="s">
        <v>209</v>
      </c>
      <c r="C217" s="396"/>
      <c r="D217" s="396" t="s">
        <v>210</v>
      </c>
      <c r="E217" s="396"/>
      <c r="F217" s="396"/>
      <c r="G217" s="396"/>
      <c r="H217" s="396"/>
      <c r="I217" s="396"/>
      <c r="J217" s="396"/>
      <c r="K217" s="88" t="s">
        <v>211</v>
      </c>
      <c r="L217" s="89" t="s">
        <v>212</v>
      </c>
      <c r="M217" s="89" t="s">
        <v>213</v>
      </c>
      <c r="N217" s="89" t="s">
        <v>214</v>
      </c>
      <c r="O217" s="89" t="s">
        <v>215</v>
      </c>
    </row>
    <row r="218" spans="2:15">
      <c r="B218" s="46"/>
      <c r="C218" s="46"/>
      <c r="D218" s="391" t="s">
        <v>216</v>
      </c>
      <c r="E218" s="391"/>
      <c r="F218" s="391"/>
      <c r="G218" s="391"/>
      <c r="H218" s="391"/>
      <c r="I218" s="391"/>
      <c r="J218" s="391"/>
      <c r="K218" s="46"/>
      <c r="L218" s="46"/>
      <c r="M218" s="46"/>
      <c r="N218" s="46"/>
      <c r="O218" s="46"/>
    </row>
    <row r="219" spans="2:15">
      <c r="B219" s="392" t="s">
        <v>280</v>
      </c>
      <c r="C219" s="392"/>
      <c r="D219" s="393" t="s">
        <v>281</v>
      </c>
      <c r="E219" s="393"/>
      <c r="F219" s="393"/>
      <c r="G219" s="393"/>
      <c r="H219" s="393"/>
      <c r="I219" s="393"/>
      <c r="J219" s="393"/>
      <c r="K219" s="90" t="s">
        <v>219</v>
      </c>
      <c r="L219" s="91">
        <v>0.1</v>
      </c>
      <c r="M219" s="91">
        <v>8.9999999999999998E-4</v>
      </c>
      <c r="N219" s="92">
        <v>36.39</v>
      </c>
      <c r="O219" s="92">
        <v>0.03</v>
      </c>
    </row>
    <row r="220" spans="2:15">
      <c r="B220" s="392" t="s">
        <v>220</v>
      </c>
      <c r="C220" s="392"/>
      <c r="D220" s="393" t="s">
        <v>221</v>
      </c>
      <c r="E220" s="393"/>
      <c r="F220" s="393"/>
      <c r="G220" s="393"/>
      <c r="H220" s="393"/>
      <c r="I220" s="393"/>
      <c r="J220" s="393"/>
      <c r="K220" s="90" t="s">
        <v>219</v>
      </c>
      <c r="L220" s="91">
        <v>1</v>
      </c>
      <c r="M220" s="91">
        <v>9.1999999999999998E-3</v>
      </c>
      <c r="N220" s="92">
        <v>20.32</v>
      </c>
      <c r="O220" s="92">
        <v>0.19</v>
      </c>
    </row>
    <row r="221" spans="2:15"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93">
        <v>0.22</v>
      </c>
    </row>
    <row r="222" spans="2:15">
      <c r="B222" s="46"/>
      <c r="C222" s="46"/>
      <c r="D222" s="391" t="s">
        <v>222</v>
      </c>
      <c r="E222" s="391"/>
      <c r="F222" s="391"/>
      <c r="G222" s="391"/>
      <c r="H222" s="391"/>
      <c r="I222" s="391"/>
      <c r="J222" s="391"/>
      <c r="K222" s="46"/>
      <c r="L222" s="46"/>
      <c r="M222" s="46"/>
      <c r="N222" s="46"/>
      <c r="O222" s="46"/>
    </row>
    <row r="223" spans="2:15">
      <c r="B223" s="392" t="s">
        <v>309</v>
      </c>
      <c r="C223" s="392"/>
      <c r="D223" s="393" t="s">
        <v>310</v>
      </c>
      <c r="E223" s="393"/>
      <c r="F223" s="393"/>
      <c r="G223" s="393"/>
      <c r="H223" s="393"/>
      <c r="I223" s="393"/>
      <c r="J223" s="393"/>
      <c r="K223" s="90" t="s">
        <v>242</v>
      </c>
      <c r="L223" s="91">
        <v>0.5</v>
      </c>
      <c r="M223" s="91">
        <v>4.5999999999999999E-3</v>
      </c>
      <c r="N223" s="92">
        <v>24.93</v>
      </c>
      <c r="O223" s="92">
        <v>0.11</v>
      </c>
    </row>
    <row r="224" spans="2:15">
      <c r="B224" s="392" t="s">
        <v>284</v>
      </c>
      <c r="C224" s="392"/>
      <c r="D224" s="393" t="s">
        <v>285</v>
      </c>
      <c r="E224" s="393"/>
      <c r="F224" s="393"/>
      <c r="G224" s="393"/>
      <c r="H224" s="393"/>
      <c r="I224" s="393"/>
      <c r="J224" s="393"/>
      <c r="K224" s="90" t="s">
        <v>242</v>
      </c>
      <c r="L224" s="91">
        <v>1</v>
      </c>
      <c r="M224" s="91">
        <v>9.1999999999999998E-3</v>
      </c>
      <c r="N224" s="92">
        <v>400.33</v>
      </c>
      <c r="O224" s="92">
        <v>3.68</v>
      </c>
    </row>
    <row r="225" spans="2:15">
      <c r="B225" s="392" t="s">
        <v>223</v>
      </c>
      <c r="C225" s="392"/>
      <c r="D225" s="393" t="s">
        <v>224</v>
      </c>
      <c r="E225" s="393"/>
      <c r="F225" s="393"/>
      <c r="G225" s="393"/>
      <c r="H225" s="393"/>
      <c r="I225" s="393"/>
      <c r="J225" s="393"/>
      <c r="K225" s="90" t="s">
        <v>225</v>
      </c>
      <c r="L225" s="46"/>
      <c r="M225" s="91">
        <v>3</v>
      </c>
      <c r="N225" s="92">
        <v>0.22</v>
      </c>
      <c r="O225" s="92">
        <v>0.01</v>
      </c>
    </row>
    <row r="226" spans="2:15"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93">
        <v>3.8000000000000003</v>
      </c>
    </row>
    <row r="227" spans="2:15"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</row>
    <row r="228" spans="2:15">
      <c r="B228" s="394" t="s">
        <v>203</v>
      </c>
      <c r="C228" s="394"/>
      <c r="D228" s="46"/>
      <c r="E228" s="46"/>
      <c r="F228" s="46"/>
      <c r="G228" s="395" t="s">
        <v>355</v>
      </c>
      <c r="H228" s="395"/>
      <c r="I228" s="395"/>
      <c r="J228" s="395"/>
      <c r="K228" s="395"/>
      <c r="L228" s="395"/>
      <c r="M228" s="395"/>
      <c r="N228" s="395"/>
      <c r="O228" s="395"/>
    </row>
    <row r="229" spans="2:15">
      <c r="B229" s="392" t="s">
        <v>204</v>
      </c>
      <c r="C229" s="392"/>
      <c r="D229" s="396" t="s">
        <v>294</v>
      </c>
      <c r="E229" s="396"/>
      <c r="F229" s="85" t="s">
        <v>206</v>
      </c>
      <c r="G229" s="86">
        <v>146.66669999999999</v>
      </c>
      <c r="H229" s="85" t="s">
        <v>207</v>
      </c>
      <c r="I229" s="397">
        <v>146.66669999999999</v>
      </c>
      <c r="J229" s="397"/>
      <c r="K229" s="398" t="s">
        <v>295</v>
      </c>
      <c r="L229" s="398"/>
      <c r="M229" s="398"/>
      <c r="N229" s="398"/>
      <c r="O229" s="87">
        <v>5.78</v>
      </c>
    </row>
    <row r="230" spans="2:15"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</row>
    <row r="231" spans="2:15">
      <c r="B231" s="396" t="s">
        <v>209</v>
      </c>
      <c r="C231" s="396"/>
      <c r="D231" s="396" t="s">
        <v>210</v>
      </c>
      <c r="E231" s="396"/>
      <c r="F231" s="396"/>
      <c r="G231" s="396"/>
      <c r="H231" s="396"/>
      <c r="I231" s="396"/>
      <c r="J231" s="396"/>
      <c r="K231" s="88" t="s">
        <v>211</v>
      </c>
      <c r="L231" s="89" t="s">
        <v>212</v>
      </c>
      <c r="M231" s="89" t="s">
        <v>213</v>
      </c>
      <c r="N231" s="89" t="s">
        <v>214</v>
      </c>
      <c r="O231" s="89" t="s">
        <v>215</v>
      </c>
    </row>
    <row r="232" spans="2:15">
      <c r="B232" s="46"/>
      <c r="C232" s="46"/>
      <c r="D232" s="391" t="s">
        <v>222</v>
      </c>
      <c r="E232" s="391"/>
      <c r="F232" s="391"/>
      <c r="G232" s="391"/>
      <c r="H232" s="391"/>
      <c r="I232" s="391"/>
      <c r="J232" s="391"/>
      <c r="K232" s="46"/>
      <c r="L232" s="46"/>
      <c r="M232" s="46"/>
      <c r="N232" s="46"/>
      <c r="O232" s="46"/>
    </row>
    <row r="233" spans="2:15">
      <c r="B233" s="392" t="s">
        <v>309</v>
      </c>
      <c r="C233" s="392"/>
      <c r="D233" s="393" t="s">
        <v>310</v>
      </c>
      <c r="E233" s="393"/>
      <c r="F233" s="393"/>
      <c r="G233" s="393"/>
      <c r="H233" s="393"/>
      <c r="I233" s="393"/>
      <c r="J233" s="393"/>
      <c r="K233" s="90" t="s">
        <v>242</v>
      </c>
      <c r="L233" s="91">
        <v>0.25</v>
      </c>
      <c r="M233" s="91">
        <v>1.3600000000000001E-2</v>
      </c>
      <c r="N233" s="92">
        <v>24.93</v>
      </c>
      <c r="O233" s="92">
        <v>0.34</v>
      </c>
    </row>
    <row r="234" spans="2:15">
      <c r="B234" s="392" t="s">
        <v>284</v>
      </c>
      <c r="C234" s="392"/>
      <c r="D234" s="393" t="s">
        <v>285</v>
      </c>
      <c r="E234" s="393"/>
      <c r="F234" s="393"/>
      <c r="G234" s="393"/>
      <c r="H234" s="393"/>
      <c r="I234" s="393"/>
      <c r="J234" s="393"/>
      <c r="K234" s="90" t="s">
        <v>242</v>
      </c>
      <c r="L234" s="91">
        <v>0.25</v>
      </c>
      <c r="M234" s="91">
        <v>1.3600000000000001E-2</v>
      </c>
      <c r="N234" s="92">
        <v>400.33</v>
      </c>
      <c r="O234" s="92">
        <v>5.44</v>
      </c>
    </row>
    <row r="235" spans="2:15"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93">
        <v>5.78</v>
      </c>
    </row>
    <row r="236" spans="2:15"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</row>
    <row r="237" spans="2:15">
      <c r="B237" s="394" t="s">
        <v>203</v>
      </c>
      <c r="C237" s="394"/>
      <c r="D237" s="46"/>
      <c r="E237" s="46"/>
      <c r="F237" s="46"/>
      <c r="G237" s="395" t="s">
        <v>435</v>
      </c>
      <c r="H237" s="395"/>
      <c r="I237" s="395"/>
      <c r="J237" s="395"/>
      <c r="K237" s="395"/>
      <c r="L237" s="395"/>
      <c r="M237" s="395"/>
      <c r="N237" s="395"/>
      <c r="O237" s="395"/>
    </row>
    <row r="238" spans="2:15">
      <c r="B238" s="392" t="s">
        <v>204</v>
      </c>
      <c r="C238" s="392"/>
      <c r="D238" s="396" t="s">
        <v>294</v>
      </c>
      <c r="E238" s="396"/>
      <c r="F238" s="85" t="s">
        <v>206</v>
      </c>
      <c r="G238" s="86">
        <v>252</v>
      </c>
      <c r="H238" s="85" t="s">
        <v>207</v>
      </c>
      <c r="I238" s="397">
        <v>252</v>
      </c>
      <c r="J238" s="397"/>
      <c r="K238" s="398" t="s">
        <v>295</v>
      </c>
      <c r="L238" s="398"/>
      <c r="M238" s="398"/>
      <c r="N238" s="398"/>
      <c r="O238" s="87">
        <v>9.7799999999999994</v>
      </c>
    </row>
    <row r="239" spans="2:15"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</row>
    <row r="240" spans="2:15">
      <c r="B240" s="396" t="s">
        <v>209</v>
      </c>
      <c r="C240" s="396"/>
      <c r="D240" s="396" t="s">
        <v>210</v>
      </c>
      <c r="E240" s="396"/>
      <c r="F240" s="396"/>
      <c r="G240" s="396"/>
      <c r="H240" s="396"/>
      <c r="I240" s="396"/>
      <c r="J240" s="396"/>
      <c r="K240" s="88" t="s">
        <v>211</v>
      </c>
      <c r="L240" s="89" t="s">
        <v>212</v>
      </c>
      <c r="M240" s="89" t="s">
        <v>213</v>
      </c>
      <c r="N240" s="89" t="s">
        <v>214</v>
      </c>
      <c r="O240" s="89" t="s">
        <v>215</v>
      </c>
    </row>
    <row r="241" spans="2:15">
      <c r="B241" s="46"/>
      <c r="C241" s="46"/>
      <c r="D241" s="391" t="s">
        <v>216</v>
      </c>
      <c r="E241" s="391"/>
      <c r="F241" s="391"/>
      <c r="G241" s="391"/>
      <c r="H241" s="391"/>
      <c r="I241" s="391"/>
      <c r="J241" s="391"/>
      <c r="K241" s="46"/>
      <c r="L241" s="46"/>
      <c r="M241" s="46"/>
      <c r="N241" s="46"/>
      <c r="O241" s="46"/>
    </row>
    <row r="242" spans="2:15">
      <c r="B242" s="392" t="s">
        <v>282</v>
      </c>
      <c r="C242" s="392"/>
      <c r="D242" s="393" t="s">
        <v>283</v>
      </c>
      <c r="E242" s="393"/>
      <c r="F242" s="393"/>
      <c r="G242" s="393"/>
      <c r="H242" s="393"/>
      <c r="I242" s="393"/>
      <c r="J242" s="393"/>
      <c r="K242" s="90" t="s">
        <v>219</v>
      </c>
      <c r="L242" s="91">
        <v>0.2</v>
      </c>
      <c r="M242" s="91">
        <v>6.3E-3</v>
      </c>
      <c r="N242" s="92">
        <v>20.32</v>
      </c>
      <c r="O242" s="92">
        <v>0.13</v>
      </c>
    </row>
    <row r="243" spans="2:15"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93">
        <v>0.13</v>
      </c>
    </row>
    <row r="244" spans="2:15">
      <c r="B244" s="46"/>
      <c r="C244" s="46"/>
      <c r="D244" s="391" t="s">
        <v>222</v>
      </c>
      <c r="E244" s="391"/>
      <c r="F244" s="391"/>
      <c r="G244" s="391"/>
      <c r="H244" s="391"/>
      <c r="I244" s="391"/>
      <c r="J244" s="391"/>
      <c r="K244" s="46"/>
      <c r="L244" s="46"/>
      <c r="M244" s="46"/>
      <c r="N244" s="46"/>
      <c r="O244" s="46"/>
    </row>
    <row r="245" spans="2:15">
      <c r="B245" s="392" t="s">
        <v>346</v>
      </c>
      <c r="C245" s="392"/>
      <c r="D245" s="393" t="s">
        <v>347</v>
      </c>
      <c r="E245" s="393"/>
      <c r="F245" s="393"/>
      <c r="G245" s="393"/>
      <c r="H245" s="393"/>
      <c r="I245" s="393"/>
      <c r="J245" s="393"/>
      <c r="K245" s="90" t="s">
        <v>242</v>
      </c>
      <c r="L245" s="91">
        <v>1</v>
      </c>
      <c r="M245" s="91">
        <v>3.1699999999999999E-2</v>
      </c>
      <c r="N245" s="92">
        <v>177.5</v>
      </c>
      <c r="O245" s="92">
        <v>5.63</v>
      </c>
    </row>
    <row r="246" spans="2:15"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93">
        <v>5.63</v>
      </c>
    </row>
    <row r="247" spans="2:15">
      <c r="B247" s="46"/>
      <c r="C247" s="46"/>
      <c r="D247" s="391" t="s">
        <v>300</v>
      </c>
      <c r="E247" s="391"/>
      <c r="F247" s="391"/>
      <c r="G247" s="391"/>
      <c r="H247" s="391"/>
      <c r="I247" s="391"/>
      <c r="J247" s="391"/>
      <c r="K247" s="46"/>
      <c r="L247" s="46"/>
      <c r="M247" s="46"/>
      <c r="N247" s="46"/>
      <c r="O247" s="46"/>
    </row>
    <row r="248" spans="2:15">
      <c r="B248" s="392" t="s">
        <v>350</v>
      </c>
      <c r="C248" s="392"/>
      <c r="D248" s="393" t="s">
        <v>351</v>
      </c>
      <c r="E248" s="393"/>
      <c r="F248" s="393"/>
      <c r="G248" s="393"/>
      <c r="H248" s="393"/>
      <c r="I248" s="393"/>
      <c r="J248" s="393"/>
      <c r="K248" s="90" t="s">
        <v>22</v>
      </c>
      <c r="L248" s="46"/>
      <c r="M248" s="91">
        <v>1</v>
      </c>
      <c r="N248" s="92">
        <v>4.0200000000000005</v>
      </c>
      <c r="O248" s="92">
        <v>4.0200000000000005</v>
      </c>
    </row>
    <row r="249" spans="2:15"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93">
        <v>4.0200000000000005</v>
      </c>
    </row>
    <row r="250" spans="2:15"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</row>
    <row r="251" spans="2:15">
      <c r="B251" s="394" t="s">
        <v>203</v>
      </c>
      <c r="C251" s="394"/>
      <c r="D251" s="46"/>
      <c r="E251" s="46"/>
      <c r="F251" s="46"/>
      <c r="G251" s="395" t="s">
        <v>436</v>
      </c>
      <c r="H251" s="395"/>
      <c r="I251" s="395"/>
      <c r="J251" s="395"/>
      <c r="K251" s="395"/>
      <c r="L251" s="395"/>
      <c r="M251" s="395"/>
      <c r="N251" s="395"/>
      <c r="O251" s="395"/>
    </row>
    <row r="252" spans="2:15">
      <c r="B252" s="392" t="s">
        <v>204</v>
      </c>
      <c r="C252" s="392"/>
      <c r="D252" s="396" t="s">
        <v>294</v>
      </c>
      <c r="E252" s="396"/>
      <c r="F252" s="85" t="s">
        <v>206</v>
      </c>
      <c r="G252" s="86">
        <v>528</v>
      </c>
      <c r="H252" s="85" t="s">
        <v>207</v>
      </c>
      <c r="I252" s="397">
        <v>528</v>
      </c>
      <c r="J252" s="397"/>
      <c r="K252" s="398" t="s">
        <v>295</v>
      </c>
      <c r="L252" s="398"/>
      <c r="M252" s="398"/>
      <c r="N252" s="398"/>
      <c r="O252" s="87">
        <v>2.7</v>
      </c>
    </row>
    <row r="253" spans="2:15"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</row>
    <row r="254" spans="2:15">
      <c r="B254" s="396" t="s">
        <v>209</v>
      </c>
      <c r="C254" s="396"/>
      <c r="D254" s="396" t="s">
        <v>210</v>
      </c>
      <c r="E254" s="396"/>
      <c r="F254" s="396"/>
      <c r="G254" s="396"/>
      <c r="H254" s="396"/>
      <c r="I254" s="396"/>
      <c r="J254" s="396"/>
      <c r="K254" s="88" t="s">
        <v>211</v>
      </c>
      <c r="L254" s="89" t="s">
        <v>212</v>
      </c>
      <c r="M254" s="89" t="s">
        <v>213</v>
      </c>
      <c r="N254" s="89" t="s">
        <v>214</v>
      </c>
      <c r="O254" s="89" t="s">
        <v>215</v>
      </c>
    </row>
    <row r="255" spans="2:15">
      <c r="B255" s="46"/>
      <c r="C255" s="46"/>
      <c r="D255" s="391" t="s">
        <v>222</v>
      </c>
      <c r="E255" s="391"/>
      <c r="F255" s="391"/>
      <c r="G255" s="391"/>
      <c r="H255" s="391"/>
      <c r="I255" s="391"/>
      <c r="J255" s="391"/>
      <c r="K255" s="46"/>
      <c r="L255" s="46"/>
      <c r="M255" s="46"/>
      <c r="N255" s="46"/>
      <c r="O255" s="46"/>
    </row>
    <row r="256" spans="2:15">
      <c r="B256" s="392" t="s">
        <v>346</v>
      </c>
      <c r="C256" s="392"/>
      <c r="D256" s="393" t="s">
        <v>347</v>
      </c>
      <c r="E256" s="393"/>
      <c r="F256" s="393"/>
      <c r="G256" s="393"/>
      <c r="H256" s="393"/>
      <c r="I256" s="393"/>
      <c r="J256" s="393"/>
      <c r="K256" s="90" t="s">
        <v>242</v>
      </c>
      <c r="L256" s="91">
        <v>1</v>
      </c>
      <c r="M256" s="91">
        <v>1.52E-2</v>
      </c>
      <c r="N256" s="92">
        <v>177.5</v>
      </c>
      <c r="O256" s="92">
        <v>2.7</v>
      </c>
    </row>
    <row r="257" spans="2:15"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93">
        <v>2.7</v>
      </c>
    </row>
    <row r="258" spans="2:15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</row>
    <row r="259" spans="2:15">
      <c r="B259" s="394" t="s">
        <v>203</v>
      </c>
      <c r="C259" s="394"/>
      <c r="D259" s="46"/>
      <c r="E259" s="46"/>
      <c r="F259" s="46"/>
      <c r="G259" s="395" t="s">
        <v>658</v>
      </c>
      <c r="H259" s="395"/>
      <c r="I259" s="395"/>
      <c r="J259" s="395"/>
      <c r="K259" s="395"/>
      <c r="L259" s="395"/>
      <c r="M259" s="395"/>
      <c r="N259" s="395"/>
      <c r="O259" s="395"/>
    </row>
    <row r="260" spans="2:15">
      <c r="B260" s="392" t="s">
        <v>204</v>
      </c>
      <c r="C260" s="392"/>
      <c r="D260" s="396" t="s">
        <v>294</v>
      </c>
      <c r="E260" s="396"/>
      <c r="F260" s="85" t="s">
        <v>206</v>
      </c>
      <c r="G260" s="86">
        <v>480</v>
      </c>
      <c r="H260" s="85" t="s">
        <v>207</v>
      </c>
      <c r="I260" s="397">
        <v>480</v>
      </c>
      <c r="J260" s="397"/>
      <c r="K260" s="398" t="s">
        <v>295</v>
      </c>
      <c r="L260" s="398"/>
      <c r="M260" s="398"/>
      <c r="N260" s="398"/>
      <c r="O260" s="87">
        <v>6.3</v>
      </c>
    </row>
    <row r="261" spans="2:15"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</row>
    <row r="262" spans="2:15">
      <c r="B262" s="396" t="s">
        <v>209</v>
      </c>
      <c r="C262" s="396"/>
      <c r="D262" s="396" t="s">
        <v>210</v>
      </c>
      <c r="E262" s="396"/>
      <c r="F262" s="396"/>
      <c r="G262" s="396"/>
      <c r="H262" s="396"/>
      <c r="I262" s="396"/>
      <c r="J262" s="396"/>
      <c r="K262" s="88" t="s">
        <v>211</v>
      </c>
      <c r="L262" s="89" t="s">
        <v>212</v>
      </c>
      <c r="M262" s="89" t="s">
        <v>213</v>
      </c>
      <c r="N262" s="89" t="s">
        <v>214</v>
      </c>
      <c r="O262" s="89" t="s">
        <v>215</v>
      </c>
    </row>
    <row r="263" spans="2:15">
      <c r="B263" s="46"/>
      <c r="C263" s="46"/>
      <c r="D263" s="391" t="s">
        <v>216</v>
      </c>
      <c r="E263" s="391"/>
      <c r="F263" s="391"/>
      <c r="G263" s="391"/>
      <c r="H263" s="391"/>
      <c r="I263" s="391"/>
      <c r="J263" s="391"/>
      <c r="K263" s="46"/>
      <c r="L263" s="46"/>
      <c r="M263" s="46"/>
      <c r="N263" s="46"/>
      <c r="O263" s="46"/>
    </row>
    <row r="264" spans="2:15">
      <c r="B264" s="392" t="s">
        <v>280</v>
      </c>
      <c r="C264" s="392"/>
      <c r="D264" s="393" t="s">
        <v>281</v>
      </c>
      <c r="E264" s="393"/>
      <c r="F264" s="393"/>
      <c r="G264" s="393"/>
      <c r="H264" s="393"/>
      <c r="I264" s="393"/>
      <c r="J264" s="393"/>
      <c r="K264" s="90" t="s">
        <v>219</v>
      </c>
      <c r="L264" s="91">
        <v>0.2</v>
      </c>
      <c r="M264" s="91">
        <v>3.3000000000000004E-3</v>
      </c>
      <c r="N264" s="92">
        <v>36.39</v>
      </c>
      <c r="O264" s="92">
        <v>0.12</v>
      </c>
    </row>
    <row r="265" spans="2:15"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93">
        <v>0.12</v>
      </c>
    </row>
    <row r="266" spans="2:15">
      <c r="B266" s="46"/>
      <c r="C266" s="46"/>
      <c r="D266" s="391" t="s">
        <v>222</v>
      </c>
      <c r="E266" s="391"/>
      <c r="F266" s="391"/>
      <c r="G266" s="391"/>
      <c r="H266" s="391"/>
      <c r="I266" s="391"/>
      <c r="J266" s="391"/>
      <c r="K266" s="46"/>
      <c r="L266" s="46"/>
      <c r="M266" s="46"/>
      <c r="N266" s="46"/>
      <c r="O266" s="46"/>
    </row>
    <row r="267" spans="2:15">
      <c r="B267" s="392" t="s">
        <v>286</v>
      </c>
      <c r="C267" s="392"/>
      <c r="D267" s="393" t="s">
        <v>287</v>
      </c>
      <c r="E267" s="393"/>
      <c r="F267" s="393"/>
      <c r="G267" s="393"/>
      <c r="H267" s="393"/>
      <c r="I267" s="393"/>
      <c r="J267" s="393"/>
      <c r="K267" s="90" t="s">
        <v>242</v>
      </c>
      <c r="L267" s="91">
        <v>1</v>
      </c>
      <c r="M267" s="91">
        <v>1.67E-2</v>
      </c>
      <c r="N267" s="92">
        <v>370</v>
      </c>
      <c r="O267" s="92">
        <v>6.18</v>
      </c>
    </row>
    <row r="268" spans="2:15"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93">
        <v>6.18</v>
      </c>
    </row>
    <row r="269" spans="2:15"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</row>
    <row r="270" spans="2:15">
      <c r="B270" s="394" t="s">
        <v>203</v>
      </c>
      <c r="C270" s="394"/>
      <c r="D270" s="46"/>
      <c r="E270" s="46"/>
      <c r="F270" s="46"/>
      <c r="G270" s="395" t="s">
        <v>363</v>
      </c>
      <c r="H270" s="395"/>
      <c r="I270" s="395"/>
      <c r="J270" s="395"/>
      <c r="K270" s="395"/>
      <c r="L270" s="395"/>
      <c r="M270" s="395"/>
      <c r="N270" s="395"/>
      <c r="O270" s="395"/>
    </row>
    <row r="271" spans="2:15">
      <c r="B271" s="392" t="s">
        <v>204</v>
      </c>
      <c r="C271" s="392"/>
      <c r="D271" s="396" t="s">
        <v>294</v>
      </c>
      <c r="E271" s="396"/>
      <c r="F271" s="85" t="s">
        <v>206</v>
      </c>
      <c r="G271" s="86">
        <v>10.666700000000001</v>
      </c>
      <c r="H271" s="85" t="s">
        <v>207</v>
      </c>
      <c r="I271" s="397">
        <v>10.666700000000001</v>
      </c>
      <c r="J271" s="397"/>
      <c r="K271" s="398" t="s">
        <v>295</v>
      </c>
      <c r="L271" s="398"/>
      <c r="M271" s="398"/>
      <c r="N271" s="398"/>
      <c r="O271" s="87">
        <v>337.49</v>
      </c>
    </row>
    <row r="272" spans="2:15"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</row>
    <row r="273" spans="2:15">
      <c r="B273" s="396" t="s">
        <v>209</v>
      </c>
      <c r="C273" s="396"/>
      <c r="D273" s="396" t="s">
        <v>210</v>
      </c>
      <c r="E273" s="396"/>
      <c r="F273" s="396"/>
      <c r="G273" s="396"/>
      <c r="H273" s="396"/>
      <c r="I273" s="396"/>
      <c r="J273" s="396"/>
      <c r="K273" s="88" t="s">
        <v>211</v>
      </c>
      <c r="L273" s="89" t="s">
        <v>212</v>
      </c>
      <c r="M273" s="89" t="s">
        <v>213</v>
      </c>
      <c r="N273" s="89" t="s">
        <v>214</v>
      </c>
      <c r="O273" s="89" t="s">
        <v>215</v>
      </c>
    </row>
    <row r="274" spans="2:15">
      <c r="B274" s="46"/>
      <c r="C274" s="46"/>
      <c r="D274" s="391" t="s">
        <v>216</v>
      </c>
      <c r="E274" s="391"/>
      <c r="F274" s="391"/>
      <c r="G274" s="391"/>
      <c r="H274" s="391"/>
      <c r="I274" s="391"/>
      <c r="J274" s="391"/>
      <c r="K274" s="46"/>
      <c r="L274" s="46"/>
      <c r="M274" s="46"/>
      <c r="N274" s="46"/>
      <c r="O274" s="46"/>
    </row>
    <row r="275" spans="2:15">
      <c r="B275" s="392" t="s">
        <v>280</v>
      </c>
      <c r="C275" s="392"/>
      <c r="D275" s="393" t="s">
        <v>281</v>
      </c>
      <c r="E275" s="393"/>
      <c r="F275" s="393"/>
      <c r="G275" s="393"/>
      <c r="H275" s="393"/>
      <c r="I275" s="393"/>
      <c r="J275" s="393"/>
      <c r="K275" s="90" t="s">
        <v>219</v>
      </c>
      <c r="L275" s="91">
        <v>0.5</v>
      </c>
      <c r="M275" s="91">
        <v>0.375</v>
      </c>
      <c r="N275" s="92">
        <v>36.39</v>
      </c>
      <c r="O275" s="92">
        <v>13.65</v>
      </c>
    </row>
    <row r="276" spans="2:15">
      <c r="B276" s="392" t="s">
        <v>342</v>
      </c>
      <c r="C276" s="392"/>
      <c r="D276" s="393" t="s">
        <v>343</v>
      </c>
      <c r="E276" s="393"/>
      <c r="F276" s="393"/>
      <c r="G276" s="393"/>
      <c r="H276" s="393"/>
      <c r="I276" s="393"/>
      <c r="J276" s="393"/>
      <c r="K276" s="90" t="s">
        <v>219</v>
      </c>
      <c r="L276" s="91">
        <v>1</v>
      </c>
      <c r="M276" s="91">
        <v>0.75</v>
      </c>
      <c r="N276" s="92">
        <v>28.52</v>
      </c>
      <c r="O276" s="92">
        <v>21.39</v>
      </c>
    </row>
    <row r="277" spans="2:15">
      <c r="B277" s="392" t="s">
        <v>220</v>
      </c>
      <c r="C277" s="392"/>
      <c r="D277" s="393" t="s">
        <v>221</v>
      </c>
      <c r="E277" s="393"/>
      <c r="F277" s="393"/>
      <c r="G277" s="393"/>
      <c r="H277" s="393"/>
      <c r="I277" s="393"/>
      <c r="J277" s="393"/>
      <c r="K277" s="90" t="s">
        <v>219</v>
      </c>
      <c r="L277" s="91">
        <v>5</v>
      </c>
      <c r="M277" s="91">
        <v>3.75</v>
      </c>
      <c r="N277" s="92">
        <v>20.32</v>
      </c>
      <c r="O277" s="92">
        <v>76.2</v>
      </c>
    </row>
    <row r="278" spans="2:15"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93">
        <v>111.24000000000001</v>
      </c>
    </row>
    <row r="279" spans="2:15">
      <c r="B279" s="46"/>
      <c r="C279" s="46"/>
      <c r="D279" s="391" t="s">
        <v>231</v>
      </c>
      <c r="E279" s="391"/>
      <c r="F279" s="391"/>
      <c r="G279" s="391"/>
      <c r="H279" s="391"/>
      <c r="I279" s="391"/>
      <c r="J279" s="391"/>
      <c r="K279" s="46"/>
      <c r="L279" s="46"/>
      <c r="M279" s="46"/>
      <c r="N279" s="46"/>
      <c r="O279" s="46"/>
    </row>
    <row r="280" spans="2:15">
      <c r="B280" s="392" t="s">
        <v>437</v>
      </c>
      <c r="C280" s="392"/>
      <c r="D280" s="393" t="s">
        <v>438</v>
      </c>
      <c r="E280" s="393"/>
      <c r="F280" s="393"/>
      <c r="G280" s="393"/>
      <c r="H280" s="393"/>
      <c r="I280" s="393"/>
      <c r="J280" s="393"/>
      <c r="K280" s="90" t="s">
        <v>22</v>
      </c>
      <c r="L280" s="46"/>
      <c r="M280" s="91">
        <v>0.65</v>
      </c>
      <c r="N280" s="92">
        <v>49.5</v>
      </c>
      <c r="O280" s="92">
        <v>32.18</v>
      </c>
    </row>
    <row r="281" spans="2:15">
      <c r="B281" s="392" t="s">
        <v>439</v>
      </c>
      <c r="C281" s="392"/>
      <c r="D281" s="393" t="s">
        <v>440</v>
      </c>
      <c r="E281" s="393"/>
      <c r="F281" s="393"/>
      <c r="G281" s="393"/>
      <c r="H281" s="393"/>
      <c r="I281" s="393"/>
      <c r="J281" s="393"/>
      <c r="K281" s="90" t="s">
        <v>22</v>
      </c>
      <c r="L281" s="46"/>
      <c r="M281" s="91">
        <v>0.45</v>
      </c>
      <c r="N281" s="92">
        <v>60.5</v>
      </c>
      <c r="O281" s="92">
        <v>27.23</v>
      </c>
    </row>
    <row r="282" spans="2:15">
      <c r="B282" s="392" t="s">
        <v>264</v>
      </c>
      <c r="C282" s="392"/>
      <c r="D282" s="393" t="s">
        <v>265</v>
      </c>
      <c r="E282" s="393"/>
      <c r="F282" s="393"/>
      <c r="G282" s="393"/>
      <c r="H282" s="393"/>
      <c r="I282" s="393"/>
      <c r="J282" s="393"/>
      <c r="K282" s="90" t="s">
        <v>266</v>
      </c>
      <c r="L282" s="46"/>
      <c r="M282" s="91">
        <v>5</v>
      </c>
      <c r="N282" s="92">
        <v>28.93</v>
      </c>
      <c r="O282" s="92">
        <v>144.65</v>
      </c>
    </row>
    <row r="283" spans="2:15"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93">
        <v>204.06</v>
      </c>
    </row>
    <row r="284" spans="2:15">
      <c r="B284" s="46"/>
      <c r="C284" s="46"/>
      <c r="D284" s="391" t="s">
        <v>222</v>
      </c>
      <c r="E284" s="391"/>
      <c r="F284" s="391"/>
      <c r="G284" s="391"/>
      <c r="H284" s="391"/>
      <c r="I284" s="391"/>
      <c r="J284" s="391"/>
      <c r="K284" s="46"/>
      <c r="L284" s="46"/>
      <c r="M284" s="46"/>
      <c r="N284" s="46"/>
      <c r="O284" s="46"/>
    </row>
    <row r="285" spans="2:15">
      <c r="B285" s="392" t="s">
        <v>441</v>
      </c>
      <c r="C285" s="392"/>
      <c r="D285" s="393" t="s">
        <v>442</v>
      </c>
      <c r="E285" s="393"/>
      <c r="F285" s="393"/>
      <c r="G285" s="393"/>
      <c r="H285" s="393"/>
      <c r="I285" s="393"/>
      <c r="J285" s="393"/>
      <c r="K285" s="90" t="s">
        <v>242</v>
      </c>
      <c r="L285" s="91">
        <v>1</v>
      </c>
      <c r="M285" s="91">
        <v>0.75</v>
      </c>
      <c r="N285" s="92">
        <v>19.940000000000001</v>
      </c>
      <c r="O285" s="92">
        <v>14.96</v>
      </c>
    </row>
    <row r="286" spans="2:15">
      <c r="B286" s="392" t="s">
        <v>223</v>
      </c>
      <c r="C286" s="392"/>
      <c r="D286" s="393" t="s">
        <v>224</v>
      </c>
      <c r="E286" s="393"/>
      <c r="F286" s="393"/>
      <c r="G286" s="393"/>
      <c r="H286" s="393"/>
      <c r="I286" s="393"/>
      <c r="J286" s="393"/>
      <c r="K286" s="90" t="s">
        <v>225</v>
      </c>
      <c r="L286" s="46"/>
      <c r="M286" s="91">
        <v>3</v>
      </c>
      <c r="N286" s="92">
        <v>111.24000000000001</v>
      </c>
      <c r="O286" s="92">
        <v>3.34</v>
      </c>
    </row>
    <row r="287" spans="2:15"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93">
        <v>18.3</v>
      </c>
    </row>
    <row r="288" spans="2:15">
      <c r="B288" s="46"/>
      <c r="C288" s="46"/>
      <c r="D288" s="391" t="s">
        <v>300</v>
      </c>
      <c r="E288" s="391"/>
      <c r="F288" s="391"/>
      <c r="G288" s="391"/>
      <c r="H288" s="391"/>
      <c r="I288" s="391"/>
      <c r="J288" s="391"/>
      <c r="K288" s="46"/>
      <c r="L288" s="46"/>
      <c r="M288" s="46"/>
      <c r="N288" s="46"/>
      <c r="O288" s="46"/>
    </row>
    <row r="289" spans="2:15">
      <c r="B289" s="392" t="s">
        <v>315</v>
      </c>
      <c r="C289" s="392"/>
      <c r="D289" s="393" t="s">
        <v>316</v>
      </c>
      <c r="E289" s="393"/>
      <c r="F289" s="393"/>
      <c r="G289" s="393"/>
      <c r="H289" s="393"/>
      <c r="I289" s="393"/>
      <c r="J289" s="393"/>
      <c r="K289" s="90" t="s">
        <v>22</v>
      </c>
      <c r="L289" s="46"/>
      <c r="M289" s="91">
        <v>0.18</v>
      </c>
      <c r="N289" s="92">
        <v>21.6</v>
      </c>
      <c r="O289" s="92">
        <v>3.89</v>
      </c>
    </row>
    <row r="290" spans="2:15"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93">
        <v>3.89</v>
      </c>
    </row>
    <row r="291" spans="2:15"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</row>
    <row r="292" spans="2:15">
      <c r="B292" s="394" t="s">
        <v>203</v>
      </c>
      <c r="C292" s="394"/>
      <c r="D292" s="46"/>
      <c r="E292" s="46"/>
      <c r="F292" s="46"/>
      <c r="G292" s="395" t="s">
        <v>812</v>
      </c>
      <c r="H292" s="395"/>
      <c r="I292" s="395"/>
      <c r="J292" s="395"/>
      <c r="K292" s="395"/>
      <c r="L292" s="395"/>
      <c r="M292" s="395"/>
      <c r="N292" s="395"/>
      <c r="O292" s="395"/>
    </row>
    <row r="293" spans="2:15">
      <c r="B293" s="392" t="s">
        <v>204</v>
      </c>
      <c r="C293" s="392"/>
      <c r="D293" s="396" t="s">
        <v>317</v>
      </c>
      <c r="E293" s="396"/>
      <c r="F293" s="85" t="s">
        <v>206</v>
      </c>
      <c r="G293" s="86">
        <v>10</v>
      </c>
      <c r="H293" s="85" t="s">
        <v>207</v>
      </c>
      <c r="I293" s="397">
        <v>10</v>
      </c>
      <c r="J293" s="397"/>
      <c r="K293" s="398" t="s">
        <v>318</v>
      </c>
      <c r="L293" s="398"/>
      <c r="M293" s="398"/>
      <c r="N293" s="398"/>
      <c r="O293" s="87">
        <v>75.900000000000006</v>
      </c>
    </row>
    <row r="294" spans="2:15"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</row>
    <row r="295" spans="2:15">
      <c r="B295" s="396" t="s">
        <v>209</v>
      </c>
      <c r="C295" s="396"/>
      <c r="D295" s="396" t="s">
        <v>210</v>
      </c>
      <c r="E295" s="396"/>
      <c r="F295" s="396"/>
      <c r="G295" s="396"/>
      <c r="H295" s="396"/>
      <c r="I295" s="396"/>
      <c r="J295" s="396"/>
      <c r="K295" s="88" t="s">
        <v>211</v>
      </c>
      <c r="L295" s="89" t="s">
        <v>212</v>
      </c>
      <c r="M295" s="89" t="s">
        <v>213</v>
      </c>
      <c r="N295" s="89" t="s">
        <v>214</v>
      </c>
      <c r="O295" s="89" t="s">
        <v>215</v>
      </c>
    </row>
    <row r="296" spans="2:15">
      <c r="B296" s="46"/>
      <c r="C296" s="46"/>
      <c r="D296" s="391" t="s">
        <v>216</v>
      </c>
      <c r="E296" s="391"/>
      <c r="F296" s="391"/>
      <c r="G296" s="391"/>
      <c r="H296" s="391"/>
      <c r="I296" s="391"/>
      <c r="J296" s="391"/>
      <c r="K296" s="46"/>
      <c r="L296" s="46"/>
      <c r="M296" s="46"/>
      <c r="N296" s="46"/>
      <c r="O296" s="46"/>
    </row>
    <row r="297" spans="2:15">
      <c r="B297" s="392" t="s">
        <v>280</v>
      </c>
      <c r="C297" s="392"/>
      <c r="D297" s="393" t="s">
        <v>281</v>
      </c>
      <c r="E297" s="393"/>
      <c r="F297" s="393"/>
      <c r="G297" s="393"/>
      <c r="H297" s="393"/>
      <c r="I297" s="393"/>
      <c r="J297" s="393"/>
      <c r="K297" s="90" t="s">
        <v>219</v>
      </c>
      <c r="L297" s="91">
        <v>0.2</v>
      </c>
      <c r="M297" s="91">
        <v>0.16</v>
      </c>
      <c r="N297" s="92">
        <v>36.39</v>
      </c>
      <c r="O297" s="92">
        <v>5.82</v>
      </c>
    </row>
    <row r="298" spans="2:15">
      <c r="B298" s="392" t="s">
        <v>217</v>
      </c>
      <c r="C298" s="392"/>
      <c r="D298" s="393" t="s">
        <v>218</v>
      </c>
      <c r="E298" s="393"/>
      <c r="F298" s="393"/>
      <c r="G298" s="393"/>
      <c r="H298" s="393"/>
      <c r="I298" s="393"/>
      <c r="J298" s="393"/>
      <c r="K298" s="90" t="s">
        <v>219</v>
      </c>
      <c r="L298" s="91">
        <v>1</v>
      </c>
      <c r="M298" s="91">
        <v>0.8</v>
      </c>
      <c r="N298" s="92">
        <v>22.490000000000002</v>
      </c>
      <c r="O298" s="92">
        <v>17.990000000000002</v>
      </c>
    </row>
    <row r="299" spans="2:15">
      <c r="B299" s="392" t="s">
        <v>220</v>
      </c>
      <c r="C299" s="392"/>
      <c r="D299" s="393" t="s">
        <v>221</v>
      </c>
      <c r="E299" s="393"/>
      <c r="F299" s="393"/>
      <c r="G299" s="393"/>
      <c r="H299" s="393"/>
      <c r="I299" s="393"/>
      <c r="J299" s="393"/>
      <c r="K299" s="90" t="s">
        <v>219</v>
      </c>
      <c r="L299" s="91">
        <v>1</v>
      </c>
      <c r="M299" s="91">
        <v>0.8</v>
      </c>
      <c r="N299" s="92">
        <v>20.32</v>
      </c>
      <c r="O299" s="92">
        <v>16.260000000000002</v>
      </c>
    </row>
    <row r="300" spans="2:15"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93">
        <v>40.07</v>
      </c>
    </row>
    <row r="301" spans="2:15">
      <c r="B301" s="46"/>
      <c r="C301" s="46"/>
      <c r="D301" s="391" t="s">
        <v>231</v>
      </c>
      <c r="E301" s="391"/>
      <c r="F301" s="391"/>
      <c r="G301" s="391"/>
      <c r="H301" s="391"/>
      <c r="I301" s="391"/>
      <c r="J301" s="391"/>
      <c r="K301" s="46"/>
      <c r="L301" s="46"/>
      <c r="M301" s="46"/>
      <c r="N301" s="46"/>
      <c r="O301" s="46"/>
    </row>
    <row r="302" spans="2:15">
      <c r="B302" s="392" t="s">
        <v>376</v>
      </c>
      <c r="C302" s="392"/>
      <c r="D302" s="393" t="s">
        <v>377</v>
      </c>
      <c r="E302" s="393"/>
      <c r="F302" s="393"/>
      <c r="G302" s="393"/>
      <c r="H302" s="393"/>
      <c r="I302" s="393"/>
      <c r="J302" s="393"/>
      <c r="K302" s="90" t="s">
        <v>63</v>
      </c>
      <c r="L302" s="46"/>
      <c r="M302" s="91">
        <v>0.1</v>
      </c>
      <c r="N302" s="92">
        <v>8.36</v>
      </c>
      <c r="O302" s="92">
        <v>0.84</v>
      </c>
    </row>
    <row r="303" spans="2:15">
      <c r="B303" s="392" t="s">
        <v>378</v>
      </c>
      <c r="C303" s="392"/>
      <c r="D303" s="393" t="s">
        <v>379</v>
      </c>
      <c r="E303" s="393"/>
      <c r="F303" s="393"/>
      <c r="G303" s="393"/>
      <c r="H303" s="393"/>
      <c r="I303" s="393"/>
      <c r="J303" s="393"/>
      <c r="K303" s="90" t="s">
        <v>63</v>
      </c>
      <c r="L303" s="46"/>
      <c r="M303" s="91">
        <v>0.2</v>
      </c>
      <c r="N303" s="92">
        <v>6.38</v>
      </c>
      <c r="O303" s="92">
        <v>1.28</v>
      </c>
    </row>
    <row r="304" spans="2:15">
      <c r="B304" s="392" t="s">
        <v>380</v>
      </c>
      <c r="C304" s="392"/>
      <c r="D304" s="393" t="s">
        <v>381</v>
      </c>
      <c r="E304" s="393"/>
      <c r="F304" s="393"/>
      <c r="G304" s="393"/>
      <c r="H304" s="393"/>
      <c r="I304" s="393"/>
      <c r="J304" s="393"/>
      <c r="K304" s="90" t="s">
        <v>273</v>
      </c>
      <c r="L304" s="46"/>
      <c r="M304" s="91">
        <v>0.05</v>
      </c>
      <c r="N304" s="92">
        <v>105.60000000000001</v>
      </c>
      <c r="O304" s="92">
        <v>5.28</v>
      </c>
    </row>
    <row r="305" spans="2:15">
      <c r="B305" s="392" t="s">
        <v>382</v>
      </c>
      <c r="C305" s="392"/>
      <c r="D305" s="393" t="s">
        <v>383</v>
      </c>
      <c r="E305" s="393"/>
      <c r="F305" s="393"/>
      <c r="G305" s="393"/>
      <c r="H305" s="393"/>
      <c r="I305" s="393"/>
      <c r="J305" s="393"/>
      <c r="K305" s="90" t="s">
        <v>384</v>
      </c>
      <c r="L305" s="46"/>
      <c r="M305" s="91">
        <v>4.5</v>
      </c>
      <c r="N305" s="92">
        <v>6.05</v>
      </c>
      <c r="O305" s="92">
        <v>27.23</v>
      </c>
    </row>
    <row r="306" spans="2:15"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93">
        <v>34.630000000000003</v>
      </c>
    </row>
    <row r="307" spans="2:15">
      <c r="B307" s="46"/>
      <c r="C307" s="46"/>
      <c r="D307" s="391" t="s">
        <v>222</v>
      </c>
      <c r="E307" s="391"/>
      <c r="F307" s="391"/>
      <c r="G307" s="391"/>
      <c r="H307" s="391"/>
      <c r="I307" s="391"/>
      <c r="J307" s="391"/>
      <c r="K307" s="46"/>
      <c r="L307" s="46"/>
      <c r="M307" s="46"/>
      <c r="N307" s="46"/>
      <c r="O307" s="46"/>
    </row>
    <row r="308" spans="2:15">
      <c r="B308" s="392" t="s">
        <v>223</v>
      </c>
      <c r="C308" s="392"/>
      <c r="D308" s="393" t="s">
        <v>224</v>
      </c>
      <c r="E308" s="393"/>
      <c r="F308" s="393"/>
      <c r="G308" s="393"/>
      <c r="H308" s="393"/>
      <c r="I308" s="393"/>
      <c r="J308" s="393"/>
      <c r="K308" s="90" t="s">
        <v>225</v>
      </c>
      <c r="L308" s="46"/>
      <c r="M308" s="91">
        <v>3</v>
      </c>
      <c r="N308" s="92">
        <v>40.07</v>
      </c>
      <c r="O308" s="92">
        <v>1.2</v>
      </c>
    </row>
    <row r="309" spans="2:15"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93">
        <v>1.2</v>
      </c>
    </row>
    <row r="310" spans="2:15"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</row>
    <row r="311" spans="2:15">
      <c r="B311" s="394" t="s">
        <v>203</v>
      </c>
      <c r="C311" s="394"/>
      <c r="D311" s="46"/>
      <c r="E311" s="46"/>
      <c r="F311" s="46"/>
      <c r="G311" s="395" t="s">
        <v>443</v>
      </c>
      <c r="H311" s="395"/>
      <c r="I311" s="395"/>
      <c r="J311" s="395"/>
      <c r="K311" s="395"/>
      <c r="L311" s="395"/>
      <c r="M311" s="395"/>
      <c r="N311" s="395"/>
      <c r="O311" s="395"/>
    </row>
    <row r="312" spans="2:15">
      <c r="B312" s="392" t="s">
        <v>204</v>
      </c>
      <c r="C312" s="392"/>
      <c r="D312" s="396" t="s">
        <v>294</v>
      </c>
      <c r="E312" s="396"/>
      <c r="F312" s="85" t="s">
        <v>206</v>
      </c>
      <c r="G312" s="86">
        <v>10.666700000000001</v>
      </c>
      <c r="H312" s="85" t="s">
        <v>207</v>
      </c>
      <c r="I312" s="397">
        <v>10.666700000000001</v>
      </c>
      <c r="J312" s="397"/>
      <c r="K312" s="398" t="s">
        <v>295</v>
      </c>
      <c r="L312" s="398"/>
      <c r="M312" s="398"/>
      <c r="N312" s="398"/>
      <c r="O312" s="87">
        <v>474.33</v>
      </c>
    </row>
    <row r="313" spans="2:15"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</row>
    <row r="314" spans="2:15">
      <c r="B314" s="396" t="s">
        <v>209</v>
      </c>
      <c r="C314" s="396"/>
      <c r="D314" s="396" t="s">
        <v>210</v>
      </c>
      <c r="E314" s="396"/>
      <c r="F314" s="396"/>
      <c r="G314" s="396"/>
      <c r="H314" s="396"/>
      <c r="I314" s="396"/>
      <c r="J314" s="396"/>
      <c r="K314" s="88" t="s">
        <v>211</v>
      </c>
      <c r="L314" s="89" t="s">
        <v>212</v>
      </c>
      <c r="M314" s="89" t="s">
        <v>213</v>
      </c>
      <c r="N314" s="89" t="s">
        <v>214</v>
      </c>
      <c r="O314" s="89" t="s">
        <v>215</v>
      </c>
    </row>
    <row r="315" spans="2:15">
      <c r="B315" s="46"/>
      <c r="C315" s="46"/>
      <c r="D315" s="391" t="s">
        <v>216</v>
      </c>
      <c r="E315" s="391"/>
      <c r="F315" s="391"/>
      <c r="G315" s="391"/>
      <c r="H315" s="391"/>
      <c r="I315" s="391"/>
      <c r="J315" s="391"/>
      <c r="K315" s="46"/>
      <c r="L315" s="46"/>
      <c r="M315" s="46"/>
      <c r="N315" s="46"/>
      <c r="O315" s="46"/>
    </row>
    <row r="316" spans="2:15">
      <c r="B316" s="392" t="s">
        <v>280</v>
      </c>
      <c r="C316" s="392"/>
      <c r="D316" s="393" t="s">
        <v>281</v>
      </c>
      <c r="E316" s="393"/>
      <c r="F316" s="393"/>
      <c r="G316" s="393"/>
      <c r="H316" s="393"/>
      <c r="I316" s="393"/>
      <c r="J316" s="393"/>
      <c r="K316" s="90" t="s">
        <v>219</v>
      </c>
      <c r="L316" s="91">
        <v>0.5</v>
      </c>
      <c r="M316" s="91">
        <v>0.375</v>
      </c>
      <c r="N316" s="92">
        <v>36.39</v>
      </c>
      <c r="O316" s="92">
        <v>13.65</v>
      </c>
    </row>
    <row r="317" spans="2:15">
      <c r="B317" s="392" t="s">
        <v>342</v>
      </c>
      <c r="C317" s="392"/>
      <c r="D317" s="393" t="s">
        <v>343</v>
      </c>
      <c r="E317" s="393"/>
      <c r="F317" s="393"/>
      <c r="G317" s="393"/>
      <c r="H317" s="393"/>
      <c r="I317" s="393"/>
      <c r="J317" s="393"/>
      <c r="K317" s="90" t="s">
        <v>219</v>
      </c>
      <c r="L317" s="91">
        <v>1</v>
      </c>
      <c r="M317" s="91">
        <v>0.75</v>
      </c>
      <c r="N317" s="92">
        <v>28.52</v>
      </c>
      <c r="O317" s="92">
        <v>21.39</v>
      </c>
    </row>
    <row r="318" spans="2:15">
      <c r="B318" s="392" t="s">
        <v>220</v>
      </c>
      <c r="C318" s="392"/>
      <c r="D318" s="393" t="s">
        <v>221</v>
      </c>
      <c r="E318" s="393"/>
      <c r="F318" s="393"/>
      <c r="G318" s="393"/>
      <c r="H318" s="393"/>
      <c r="I318" s="393"/>
      <c r="J318" s="393"/>
      <c r="K318" s="90" t="s">
        <v>219</v>
      </c>
      <c r="L318" s="91">
        <v>5</v>
      </c>
      <c r="M318" s="91">
        <v>3.75</v>
      </c>
      <c r="N318" s="92">
        <v>20.32</v>
      </c>
      <c r="O318" s="92">
        <v>76.2</v>
      </c>
    </row>
    <row r="319" spans="2:15"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93">
        <v>111.24000000000001</v>
      </c>
    </row>
    <row r="320" spans="2:15">
      <c r="B320" s="46"/>
      <c r="C320" s="46"/>
      <c r="D320" s="391" t="s">
        <v>231</v>
      </c>
      <c r="E320" s="391"/>
      <c r="F320" s="391"/>
      <c r="G320" s="391"/>
      <c r="H320" s="391"/>
      <c r="I320" s="391"/>
      <c r="J320" s="391"/>
      <c r="K320" s="46"/>
      <c r="L320" s="46"/>
      <c r="M320" s="46"/>
      <c r="N320" s="46"/>
      <c r="O320" s="46"/>
    </row>
    <row r="321" spans="2:15">
      <c r="B321" s="392" t="s">
        <v>437</v>
      </c>
      <c r="C321" s="392"/>
      <c r="D321" s="393" t="s">
        <v>438</v>
      </c>
      <c r="E321" s="393"/>
      <c r="F321" s="393"/>
      <c r="G321" s="393"/>
      <c r="H321" s="393"/>
      <c r="I321" s="393"/>
      <c r="J321" s="393"/>
      <c r="K321" s="90" t="s">
        <v>22</v>
      </c>
      <c r="L321" s="46"/>
      <c r="M321" s="91">
        <v>0.65</v>
      </c>
      <c r="N321" s="92">
        <v>49.5</v>
      </c>
      <c r="O321" s="92">
        <v>32.18</v>
      </c>
    </row>
    <row r="322" spans="2:15">
      <c r="B322" s="392" t="s">
        <v>439</v>
      </c>
      <c r="C322" s="392"/>
      <c r="D322" s="393" t="s">
        <v>440</v>
      </c>
      <c r="E322" s="393"/>
      <c r="F322" s="393"/>
      <c r="G322" s="393"/>
      <c r="H322" s="393"/>
      <c r="I322" s="393"/>
      <c r="J322" s="393"/>
      <c r="K322" s="90" t="s">
        <v>22</v>
      </c>
      <c r="L322" s="46"/>
      <c r="M322" s="91">
        <v>0.45</v>
      </c>
      <c r="N322" s="92">
        <v>60.5</v>
      </c>
      <c r="O322" s="92">
        <v>27.23</v>
      </c>
    </row>
    <row r="323" spans="2:15">
      <c r="B323" s="392" t="s">
        <v>264</v>
      </c>
      <c r="C323" s="392"/>
      <c r="D323" s="393" t="s">
        <v>265</v>
      </c>
      <c r="E323" s="393"/>
      <c r="F323" s="393"/>
      <c r="G323" s="393"/>
      <c r="H323" s="393"/>
      <c r="I323" s="393"/>
      <c r="J323" s="393"/>
      <c r="K323" s="90" t="s">
        <v>266</v>
      </c>
      <c r="L323" s="46"/>
      <c r="M323" s="91">
        <v>9.73</v>
      </c>
      <c r="N323" s="92">
        <v>28.93</v>
      </c>
      <c r="O323" s="92">
        <v>281.49</v>
      </c>
    </row>
    <row r="324" spans="2:15"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93">
        <v>340.90000000000003</v>
      </c>
    </row>
    <row r="325" spans="2:15">
      <c r="B325" s="46"/>
      <c r="C325" s="46"/>
      <c r="D325" s="391" t="s">
        <v>222</v>
      </c>
      <c r="E325" s="391"/>
      <c r="F325" s="391"/>
      <c r="G325" s="391"/>
      <c r="H325" s="391"/>
      <c r="I325" s="391"/>
      <c r="J325" s="391"/>
      <c r="K325" s="46"/>
      <c r="L325" s="46"/>
      <c r="M325" s="46"/>
      <c r="N325" s="46"/>
      <c r="O325" s="46"/>
    </row>
    <row r="326" spans="2:15">
      <c r="B326" s="392" t="s">
        <v>441</v>
      </c>
      <c r="C326" s="392"/>
      <c r="D326" s="393" t="s">
        <v>442</v>
      </c>
      <c r="E326" s="393"/>
      <c r="F326" s="393"/>
      <c r="G326" s="393"/>
      <c r="H326" s="393"/>
      <c r="I326" s="393"/>
      <c r="J326" s="393"/>
      <c r="K326" s="90" t="s">
        <v>242</v>
      </c>
      <c r="L326" s="91">
        <v>1</v>
      </c>
      <c r="M326" s="91">
        <v>0.75</v>
      </c>
      <c r="N326" s="92">
        <v>19.940000000000001</v>
      </c>
      <c r="O326" s="92">
        <v>14.96</v>
      </c>
    </row>
    <row r="327" spans="2:15">
      <c r="B327" s="392" t="s">
        <v>223</v>
      </c>
      <c r="C327" s="392"/>
      <c r="D327" s="393" t="s">
        <v>224</v>
      </c>
      <c r="E327" s="393"/>
      <c r="F327" s="393"/>
      <c r="G327" s="393"/>
      <c r="H327" s="393"/>
      <c r="I327" s="393"/>
      <c r="J327" s="393"/>
      <c r="K327" s="90" t="s">
        <v>225</v>
      </c>
      <c r="L327" s="46"/>
      <c r="M327" s="91">
        <v>3</v>
      </c>
      <c r="N327" s="92">
        <v>111.24000000000001</v>
      </c>
      <c r="O327" s="92">
        <v>3.34</v>
      </c>
    </row>
    <row r="328" spans="2:15"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93">
        <v>18.3</v>
      </c>
    </row>
    <row r="329" spans="2:15">
      <c r="B329" s="46"/>
      <c r="C329" s="46"/>
      <c r="D329" s="391" t="s">
        <v>300</v>
      </c>
      <c r="E329" s="391"/>
      <c r="F329" s="391"/>
      <c r="G329" s="391"/>
      <c r="H329" s="391"/>
      <c r="I329" s="391"/>
      <c r="J329" s="391"/>
      <c r="K329" s="46"/>
      <c r="L329" s="46"/>
      <c r="M329" s="46"/>
      <c r="N329" s="46"/>
      <c r="O329" s="46"/>
    </row>
    <row r="330" spans="2:15">
      <c r="B330" s="392" t="s">
        <v>315</v>
      </c>
      <c r="C330" s="392"/>
      <c r="D330" s="393" t="s">
        <v>316</v>
      </c>
      <c r="E330" s="393"/>
      <c r="F330" s="393"/>
      <c r="G330" s="393"/>
      <c r="H330" s="393"/>
      <c r="I330" s="393"/>
      <c r="J330" s="393"/>
      <c r="K330" s="90" t="s">
        <v>22</v>
      </c>
      <c r="L330" s="46"/>
      <c r="M330" s="91">
        <v>0.18</v>
      </c>
      <c r="N330" s="92">
        <v>21.6</v>
      </c>
      <c r="O330" s="92">
        <v>3.89</v>
      </c>
    </row>
    <row r="331" spans="2:15"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93">
        <v>3.89</v>
      </c>
    </row>
    <row r="332" spans="2:15"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</row>
    <row r="333" spans="2:15">
      <c r="B333" s="394" t="s">
        <v>203</v>
      </c>
      <c r="C333" s="394"/>
      <c r="D333" s="46"/>
      <c r="E333" s="46"/>
      <c r="F333" s="46"/>
      <c r="G333" s="395" t="s">
        <v>367</v>
      </c>
      <c r="H333" s="395"/>
      <c r="I333" s="395"/>
      <c r="J333" s="395"/>
      <c r="K333" s="395"/>
      <c r="L333" s="395"/>
      <c r="M333" s="395"/>
      <c r="N333" s="395"/>
      <c r="O333" s="395"/>
    </row>
    <row r="334" spans="2:15">
      <c r="B334" s="392" t="s">
        <v>204</v>
      </c>
      <c r="C334" s="392"/>
      <c r="D334" s="396" t="s">
        <v>294</v>
      </c>
      <c r="E334" s="396"/>
      <c r="F334" s="85" t="s">
        <v>206</v>
      </c>
      <c r="G334" s="86">
        <v>10.666700000000001</v>
      </c>
      <c r="H334" s="85" t="s">
        <v>207</v>
      </c>
      <c r="I334" s="397">
        <v>10.666700000000001</v>
      </c>
      <c r="J334" s="397"/>
      <c r="K334" s="398" t="s">
        <v>295</v>
      </c>
      <c r="L334" s="398"/>
      <c r="M334" s="398"/>
      <c r="N334" s="398"/>
      <c r="O334" s="87">
        <v>351.96</v>
      </c>
    </row>
    <row r="335" spans="2:15"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</row>
    <row r="336" spans="2:15">
      <c r="B336" s="396" t="s">
        <v>209</v>
      </c>
      <c r="C336" s="396"/>
      <c r="D336" s="396" t="s">
        <v>210</v>
      </c>
      <c r="E336" s="396"/>
      <c r="F336" s="396"/>
      <c r="G336" s="396"/>
      <c r="H336" s="396"/>
      <c r="I336" s="396"/>
      <c r="J336" s="396"/>
      <c r="K336" s="88" t="s">
        <v>211</v>
      </c>
      <c r="L336" s="89" t="s">
        <v>212</v>
      </c>
      <c r="M336" s="89" t="s">
        <v>213</v>
      </c>
      <c r="N336" s="89" t="s">
        <v>214</v>
      </c>
      <c r="O336" s="89" t="s">
        <v>215</v>
      </c>
    </row>
    <row r="337" spans="2:15">
      <c r="B337" s="46"/>
      <c r="C337" s="46"/>
      <c r="D337" s="391" t="s">
        <v>216</v>
      </c>
      <c r="E337" s="391"/>
      <c r="F337" s="391"/>
      <c r="G337" s="391"/>
      <c r="H337" s="391"/>
      <c r="I337" s="391"/>
      <c r="J337" s="391"/>
      <c r="K337" s="46"/>
      <c r="L337" s="46"/>
      <c r="M337" s="46"/>
      <c r="N337" s="46"/>
      <c r="O337" s="46"/>
    </row>
    <row r="338" spans="2:15">
      <c r="B338" s="392" t="s">
        <v>280</v>
      </c>
      <c r="C338" s="392"/>
      <c r="D338" s="393" t="s">
        <v>281</v>
      </c>
      <c r="E338" s="393"/>
      <c r="F338" s="393"/>
      <c r="G338" s="393"/>
      <c r="H338" s="393"/>
      <c r="I338" s="393"/>
      <c r="J338" s="393"/>
      <c r="K338" s="90" t="s">
        <v>219</v>
      </c>
      <c r="L338" s="91">
        <v>0.5</v>
      </c>
      <c r="M338" s="91">
        <v>0.375</v>
      </c>
      <c r="N338" s="92">
        <v>36.39</v>
      </c>
      <c r="O338" s="92">
        <v>13.65</v>
      </c>
    </row>
    <row r="339" spans="2:15">
      <c r="B339" s="392" t="s">
        <v>342</v>
      </c>
      <c r="C339" s="392"/>
      <c r="D339" s="393" t="s">
        <v>343</v>
      </c>
      <c r="E339" s="393"/>
      <c r="F339" s="393"/>
      <c r="G339" s="393"/>
      <c r="H339" s="393"/>
      <c r="I339" s="393"/>
      <c r="J339" s="393"/>
      <c r="K339" s="90" t="s">
        <v>219</v>
      </c>
      <c r="L339" s="91">
        <v>1</v>
      </c>
      <c r="M339" s="91">
        <v>0.75</v>
      </c>
      <c r="N339" s="92">
        <v>28.52</v>
      </c>
      <c r="O339" s="92">
        <v>21.39</v>
      </c>
    </row>
    <row r="340" spans="2:15">
      <c r="B340" s="392" t="s">
        <v>220</v>
      </c>
      <c r="C340" s="392"/>
      <c r="D340" s="393" t="s">
        <v>221</v>
      </c>
      <c r="E340" s="393"/>
      <c r="F340" s="393"/>
      <c r="G340" s="393"/>
      <c r="H340" s="393"/>
      <c r="I340" s="393"/>
      <c r="J340" s="393"/>
      <c r="K340" s="90" t="s">
        <v>219</v>
      </c>
      <c r="L340" s="91">
        <v>5</v>
      </c>
      <c r="M340" s="91">
        <v>3.75</v>
      </c>
      <c r="N340" s="92">
        <v>20.32</v>
      </c>
      <c r="O340" s="92">
        <v>76.2</v>
      </c>
    </row>
    <row r="341" spans="2:15"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93">
        <v>111.24000000000001</v>
      </c>
    </row>
    <row r="342" spans="2:15">
      <c r="B342" s="46"/>
      <c r="C342" s="46"/>
      <c r="D342" s="391" t="s">
        <v>231</v>
      </c>
      <c r="E342" s="391"/>
      <c r="F342" s="391"/>
      <c r="G342" s="391"/>
      <c r="H342" s="391"/>
      <c r="I342" s="391"/>
      <c r="J342" s="391"/>
      <c r="K342" s="46"/>
      <c r="L342" s="46"/>
      <c r="M342" s="46"/>
      <c r="N342" s="46"/>
      <c r="O342" s="46"/>
    </row>
    <row r="343" spans="2:15">
      <c r="B343" s="392" t="s">
        <v>437</v>
      </c>
      <c r="C343" s="392"/>
      <c r="D343" s="393" t="s">
        <v>438</v>
      </c>
      <c r="E343" s="393"/>
      <c r="F343" s="393"/>
      <c r="G343" s="393"/>
      <c r="H343" s="393"/>
      <c r="I343" s="393"/>
      <c r="J343" s="393"/>
      <c r="K343" s="90" t="s">
        <v>22</v>
      </c>
      <c r="L343" s="46"/>
      <c r="M343" s="91">
        <v>0.65</v>
      </c>
      <c r="N343" s="92">
        <v>49.5</v>
      </c>
      <c r="O343" s="92">
        <v>32.18</v>
      </c>
    </row>
    <row r="344" spans="2:15">
      <c r="B344" s="392" t="s">
        <v>439</v>
      </c>
      <c r="C344" s="392"/>
      <c r="D344" s="393" t="s">
        <v>440</v>
      </c>
      <c r="E344" s="393"/>
      <c r="F344" s="393"/>
      <c r="G344" s="393"/>
      <c r="H344" s="393"/>
      <c r="I344" s="393"/>
      <c r="J344" s="393"/>
      <c r="K344" s="90" t="s">
        <v>22</v>
      </c>
      <c r="L344" s="46"/>
      <c r="M344" s="91">
        <v>0.45</v>
      </c>
      <c r="N344" s="92">
        <v>60.5</v>
      </c>
      <c r="O344" s="92">
        <v>27.23</v>
      </c>
    </row>
    <row r="345" spans="2:15">
      <c r="B345" s="392" t="s">
        <v>264</v>
      </c>
      <c r="C345" s="392"/>
      <c r="D345" s="393" t="s">
        <v>265</v>
      </c>
      <c r="E345" s="393"/>
      <c r="F345" s="393"/>
      <c r="G345" s="393"/>
      <c r="H345" s="393"/>
      <c r="I345" s="393"/>
      <c r="J345" s="393"/>
      <c r="K345" s="90" t="s">
        <v>266</v>
      </c>
      <c r="L345" s="46"/>
      <c r="M345" s="91">
        <v>5.5</v>
      </c>
      <c r="N345" s="92">
        <v>28.93</v>
      </c>
      <c r="O345" s="92">
        <v>159.12</v>
      </c>
    </row>
    <row r="346" spans="2:15"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93">
        <v>218.53</v>
      </c>
    </row>
    <row r="347" spans="2:15">
      <c r="B347" s="46"/>
      <c r="C347" s="46"/>
      <c r="D347" s="391" t="s">
        <v>222</v>
      </c>
      <c r="E347" s="391"/>
      <c r="F347" s="391"/>
      <c r="G347" s="391"/>
      <c r="H347" s="391"/>
      <c r="I347" s="391"/>
      <c r="J347" s="391"/>
      <c r="K347" s="46"/>
      <c r="L347" s="46"/>
      <c r="M347" s="46"/>
      <c r="N347" s="46"/>
      <c r="O347" s="46"/>
    </row>
    <row r="348" spans="2:15">
      <c r="B348" s="392" t="s">
        <v>441</v>
      </c>
      <c r="C348" s="392"/>
      <c r="D348" s="393" t="s">
        <v>442</v>
      </c>
      <c r="E348" s="393"/>
      <c r="F348" s="393"/>
      <c r="G348" s="393"/>
      <c r="H348" s="393"/>
      <c r="I348" s="393"/>
      <c r="J348" s="393"/>
      <c r="K348" s="90" t="s">
        <v>242</v>
      </c>
      <c r="L348" s="91">
        <v>1</v>
      </c>
      <c r="M348" s="91">
        <v>0.75</v>
      </c>
      <c r="N348" s="92">
        <v>19.940000000000001</v>
      </c>
      <c r="O348" s="92">
        <v>14.96</v>
      </c>
    </row>
    <row r="349" spans="2:15">
      <c r="B349" s="392" t="s">
        <v>223</v>
      </c>
      <c r="C349" s="392"/>
      <c r="D349" s="393" t="s">
        <v>224</v>
      </c>
      <c r="E349" s="393"/>
      <c r="F349" s="393"/>
      <c r="G349" s="393"/>
      <c r="H349" s="393"/>
      <c r="I349" s="393"/>
      <c r="J349" s="393"/>
      <c r="K349" s="90" t="s">
        <v>225</v>
      </c>
      <c r="L349" s="46"/>
      <c r="M349" s="91">
        <v>3</v>
      </c>
      <c r="N349" s="92">
        <v>111.24000000000001</v>
      </c>
      <c r="O349" s="92">
        <v>3.34</v>
      </c>
    </row>
    <row r="350" spans="2:15"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93">
        <v>18.3</v>
      </c>
    </row>
    <row r="351" spans="2:15">
      <c r="B351" s="46"/>
      <c r="C351" s="46"/>
      <c r="D351" s="391" t="s">
        <v>300</v>
      </c>
      <c r="E351" s="391"/>
      <c r="F351" s="391"/>
      <c r="G351" s="391"/>
      <c r="H351" s="391"/>
      <c r="I351" s="391"/>
      <c r="J351" s="391"/>
      <c r="K351" s="46"/>
      <c r="L351" s="46"/>
      <c r="M351" s="46"/>
      <c r="N351" s="46"/>
      <c r="O351" s="46"/>
    </row>
    <row r="352" spans="2:15">
      <c r="B352" s="392" t="s">
        <v>315</v>
      </c>
      <c r="C352" s="392"/>
      <c r="D352" s="393" t="s">
        <v>316</v>
      </c>
      <c r="E352" s="393"/>
      <c r="F352" s="393"/>
      <c r="G352" s="393"/>
      <c r="H352" s="393"/>
      <c r="I352" s="393"/>
      <c r="J352" s="393"/>
      <c r="K352" s="90" t="s">
        <v>22</v>
      </c>
      <c r="L352" s="46"/>
      <c r="M352" s="91">
        <v>0.18</v>
      </c>
      <c r="N352" s="92">
        <v>21.6</v>
      </c>
      <c r="O352" s="92">
        <v>3.89</v>
      </c>
    </row>
    <row r="353" spans="2:15"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93">
        <v>3.89</v>
      </c>
    </row>
    <row r="354" spans="2:15"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</row>
    <row r="355" spans="2:15">
      <c r="B355" s="394" t="s">
        <v>203</v>
      </c>
      <c r="C355" s="394"/>
      <c r="D355" s="46"/>
      <c r="E355" s="46"/>
      <c r="F355" s="46"/>
      <c r="G355" s="395" t="s">
        <v>369</v>
      </c>
      <c r="H355" s="395"/>
      <c r="I355" s="395"/>
      <c r="J355" s="395"/>
      <c r="K355" s="395"/>
      <c r="L355" s="395"/>
      <c r="M355" s="395"/>
      <c r="N355" s="395"/>
      <c r="O355" s="395"/>
    </row>
    <row r="356" spans="2:15">
      <c r="B356" s="392" t="s">
        <v>204</v>
      </c>
      <c r="C356" s="392"/>
      <c r="D356" s="396" t="s">
        <v>294</v>
      </c>
      <c r="E356" s="396"/>
      <c r="F356" s="85" t="s">
        <v>206</v>
      </c>
      <c r="G356" s="86">
        <v>12</v>
      </c>
      <c r="H356" s="85" t="s">
        <v>207</v>
      </c>
      <c r="I356" s="397">
        <v>12</v>
      </c>
      <c r="J356" s="397"/>
      <c r="K356" s="398" t="s">
        <v>295</v>
      </c>
      <c r="L356" s="398"/>
      <c r="M356" s="398"/>
      <c r="N356" s="398"/>
      <c r="O356" s="87">
        <v>524.52</v>
      </c>
    </row>
    <row r="357" spans="2:15"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</row>
    <row r="358" spans="2:15">
      <c r="B358" s="396" t="s">
        <v>209</v>
      </c>
      <c r="C358" s="396"/>
      <c r="D358" s="396" t="s">
        <v>210</v>
      </c>
      <c r="E358" s="396"/>
      <c r="F358" s="396"/>
      <c r="G358" s="396"/>
      <c r="H358" s="396"/>
      <c r="I358" s="396"/>
      <c r="J358" s="396"/>
      <c r="K358" s="88" t="s">
        <v>211</v>
      </c>
      <c r="L358" s="89" t="s">
        <v>212</v>
      </c>
      <c r="M358" s="89" t="s">
        <v>213</v>
      </c>
      <c r="N358" s="89" t="s">
        <v>214</v>
      </c>
      <c r="O358" s="89" t="s">
        <v>215</v>
      </c>
    </row>
    <row r="359" spans="2:15">
      <c r="B359" s="46"/>
      <c r="C359" s="46"/>
      <c r="D359" s="391" t="s">
        <v>216</v>
      </c>
      <c r="E359" s="391"/>
      <c r="F359" s="391"/>
      <c r="G359" s="391"/>
      <c r="H359" s="391"/>
      <c r="I359" s="391"/>
      <c r="J359" s="391"/>
      <c r="K359" s="46"/>
      <c r="L359" s="46"/>
      <c r="M359" s="46"/>
      <c r="N359" s="46"/>
      <c r="O359" s="46"/>
    </row>
    <row r="360" spans="2:15">
      <c r="B360" s="392" t="s">
        <v>280</v>
      </c>
      <c r="C360" s="392"/>
      <c r="D360" s="393" t="s">
        <v>281</v>
      </c>
      <c r="E360" s="393"/>
      <c r="F360" s="393"/>
      <c r="G360" s="393"/>
      <c r="H360" s="393"/>
      <c r="I360" s="393"/>
      <c r="J360" s="393"/>
      <c r="K360" s="90" t="s">
        <v>219</v>
      </c>
      <c r="L360" s="91">
        <v>1</v>
      </c>
      <c r="M360" s="91">
        <v>0.66670000000000007</v>
      </c>
      <c r="N360" s="92">
        <v>36.39</v>
      </c>
      <c r="O360" s="92">
        <v>24.26</v>
      </c>
    </row>
    <row r="361" spans="2:15">
      <c r="B361" s="392" t="s">
        <v>342</v>
      </c>
      <c r="C361" s="392"/>
      <c r="D361" s="393" t="s">
        <v>343</v>
      </c>
      <c r="E361" s="393"/>
      <c r="F361" s="393"/>
      <c r="G361" s="393"/>
      <c r="H361" s="393"/>
      <c r="I361" s="393"/>
      <c r="J361" s="393"/>
      <c r="K361" s="90" t="s">
        <v>219</v>
      </c>
      <c r="L361" s="91">
        <v>1</v>
      </c>
      <c r="M361" s="91">
        <v>0.66670000000000007</v>
      </c>
      <c r="N361" s="92">
        <v>28.52</v>
      </c>
      <c r="O361" s="92">
        <v>19.010000000000002</v>
      </c>
    </row>
    <row r="362" spans="2:15">
      <c r="B362" s="392" t="s">
        <v>220</v>
      </c>
      <c r="C362" s="392"/>
      <c r="D362" s="393" t="s">
        <v>221</v>
      </c>
      <c r="E362" s="393"/>
      <c r="F362" s="393"/>
      <c r="G362" s="393"/>
      <c r="H362" s="393"/>
      <c r="I362" s="393"/>
      <c r="J362" s="393"/>
      <c r="K362" s="90" t="s">
        <v>219</v>
      </c>
      <c r="L362" s="91">
        <v>5</v>
      </c>
      <c r="M362" s="91">
        <v>3.3332999999999999</v>
      </c>
      <c r="N362" s="92">
        <v>20.32</v>
      </c>
      <c r="O362" s="92">
        <v>67.73</v>
      </c>
    </row>
    <row r="363" spans="2:15"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93">
        <v>111</v>
      </c>
    </row>
    <row r="364" spans="2:15">
      <c r="B364" s="46"/>
      <c r="C364" s="46"/>
      <c r="D364" s="391" t="s">
        <v>231</v>
      </c>
      <c r="E364" s="391"/>
      <c r="F364" s="391"/>
      <c r="G364" s="391"/>
      <c r="H364" s="391"/>
      <c r="I364" s="391"/>
      <c r="J364" s="391"/>
      <c r="K364" s="46"/>
      <c r="L364" s="46"/>
      <c r="M364" s="46"/>
      <c r="N364" s="46"/>
      <c r="O364" s="46"/>
    </row>
    <row r="365" spans="2:15">
      <c r="B365" s="392" t="s">
        <v>437</v>
      </c>
      <c r="C365" s="392"/>
      <c r="D365" s="393" t="s">
        <v>438</v>
      </c>
      <c r="E365" s="393"/>
      <c r="F365" s="393"/>
      <c r="G365" s="393"/>
      <c r="H365" s="393"/>
      <c r="I365" s="393"/>
      <c r="J365" s="393"/>
      <c r="K365" s="90" t="s">
        <v>22</v>
      </c>
      <c r="L365" s="46"/>
      <c r="M365" s="91">
        <v>0.65</v>
      </c>
      <c r="N365" s="92">
        <v>49.5</v>
      </c>
      <c r="O365" s="92">
        <v>32.18</v>
      </c>
    </row>
    <row r="366" spans="2:15">
      <c r="B366" s="392" t="s">
        <v>439</v>
      </c>
      <c r="C366" s="392"/>
      <c r="D366" s="393" t="s">
        <v>440</v>
      </c>
      <c r="E366" s="393"/>
      <c r="F366" s="393"/>
      <c r="G366" s="393"/>
      <c r="H366" s="393"/>
      <c r="I366" s="393"/>
      <c r="J366" s="393"/>
      <c r="K366" s="90" t="s">
        <v>22</v>
      </c>
      <c r="L366" s="46"/>
      <c r="M366" s="91">
        <v>0.45</v>
      </c>
      <c r="N366" s="92">
        <v>60.5</v>
      </c>
      <c r="O366" s="92">
        <v>27.23</v>
      </c>
    </row>
    <row r="367" spans="2:15">
      <c r="B367" s="392" t="s">
        <v>264</v>
      </c>
      <c r="C367" s="392"/>
      <c r="D367" s="393" t="s">
        <v>265</v>
      </c>
      <c r="E367" s="393"/>
      <c r="F367" s="393"/>
      <c r="G367" s="393"/>
      <c r="H367" s="393"/>
      <c r="I367" s="393"/>
      <c r="J367" s="393"/>
      <c r="K367" s="90" t="s">
        <v>266</v>
      </c>
      <c r="L367" s="46"/>
      <c r="M367" s="91">
        <v>11</v>
      </c>
      <c r="N367" s="92">
        <v>28.93</v>
      </c>
      <c r="O367" s="92">
        <v>318.23</v>
      </c>
    </row>
    <row r="368" spans="2:15">
      <c r="B368" s="392" t="s">
        <v>444</v>
      </c>
      <c r="C368" s="392"/>
      <c r="D368" s="393" t="s">
        <v>445</v>
      </c>
      <c r="E368" s="393"/>
      <c r="F368" s="393"/>
      <c r="G368" s="393"/>
      <c r="H368" s="393"/>
      <c r="I368" s="393"/>
      <c r="J368" s="393"/>
      <c r="K368" s="90" t="s">
        <v>63</v>
      </c>
      <c r="L368" s="46"/>
      <c r="M368" s="91">
        <v>2.15</v>
      </c>
      <c r="N368" s="92">
        <v>7.15</v>
      </c>
      <c r="O368" s="92">
        <v>15.370000000000001</v>
      </c>
    </row>
    <row r="369" spans="2:15"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93">
        <v>393.01</v>
      </c>
    </row>
    <row r="370" spans="2:15">
      <c r="B370" s="46"/>
      <c r="C370" s="46"/>
      <c r="D370" s="391" t="s">
        <v>222</v>
      </c>
      <c r="E370" s="391"/>
      <c r="F370" s="391"/>
      <c r="G370" s="391"/>
      <c r="H370" s="391"/>
      <c r="I370" s="391"/>
      <c r="J370" s="391"/>
      <c r="K370" s="46"/>
      <c r="L370" s="46"/>
      <c r="M370" s="46"/>
      <c r="N370" s="46"/>
      <c r="O370" s="46"/>
    </row>
    <row r="371" spans="2:15">
      <c r="B371" s="392" t="s">
        <v>441</v>
      </c>
      <c r="C371" s="392"/>
      <c r="D371" s="393" t="s">
        <v>442</v>
      </c>
      <c r="E371" s="393"/>
      <c r="F371" s="393"/>
      <c r="G371" s="393"/>
      <c r="H371" s="393"/>
      <c r="I371" s="393"/>
      <c r="J371" s="393"/>
      <c r="K371" s="90" t="s">
        <v>242</v>
      </c>
      <c r="L371" s="91">
        <v>1</v>
      </c>
      <c r="M371" s="91">
        <v>0.66670000000000007</v>
      </c>
      <c r="N371" s="92">
        <v>19.940000000000001</v>
      </c>
      <c r="O371" s="92">
        <v>13.290000000000001</v>
      </c>
    </row>
    <row r="372" spans="2:15">
      <c r="B372" s="392" t="s">
        <v>223</v>
      </c>
      <c r="C372" s="392"/>
      <c r="D372" s="393" t="s">
        <v>224</v>
      </c>
      <c r="E372" s="393"/>
      <c r="F372" s="393"/>
      <c r="G372" s="393"/>
      <c r="H372" s="393"/>
      <c r="I372" s="393"/>
      <c r="J372" s="393"/>
      <c r="K372" s="90" t="s">
        <v>225</v>
      </c>
      <c r="L372" s="46"/>
      <c r="M372" s="91">
        <v>3</v>
      </c>
      <c r="N372" s="92">
        <v>111</v>
      </c>
      <c r="O372" s="92">
        <v>3.33</v>
      </c>
    </row>
    <row r="373" spans="2:15"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93">
        <v>16.62</v>
      </c>
    </row>
    <row r="374" spans="2:15">
      <c r="B374" s="46"/>
      <c r="C374" s="46"/>
      <c r="D374" s="391" t="s">
        <v>300</v>
      </c>
      <c r="E374" s="391"/>
      <c r="F374" s="391"/>
      <c r="G374" s="391"/>
      <c r="H374" s="391"/>
      <c r="I374" s="391"/>
      <c r="J374" s="391"/>
      <c r="K374" s="46"/>
      <c r="L374" s="46"/>
      <c r="M374" s="46"/>
      <c r="N374" s="46"/>
      <c r="O374" s="46"/>
    </row>
    <row r="375" spans="2:15">
      <c r="B375" s="392" t="s">
        <v>315</v>
      </c>
      <c r="C375" s="392"/>
      <c r="D375" s="393" t="s">
        <v>316</v>
      </c>
      <c r="E375" s="393"/>
      <c r="F375" s="393"/>
      <c r="G375" s="393"/>
      <c r="H375" s="393"/>
      <c r="I375" s="393"/>
      <c r="J375" s="393"/>
      <c r="K375" s="90" t="s">
        <v>22</v>
      </c>
      <c r="L375" s="46"/>
      <c r="M375" s="91">
        <v>0.18</v>
      </c>
      <c r="N375" s="92">
        <v>21.6</v>
      </c>
      <c r="O375" s="92">
        <v>3.89</v>
      </c>
    </row>
    <row r="376" spans="2:15"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93">
        <v>3.89</v>
      </c>
    </row>
    <row r="377" spans="2:15"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</row>
    <row r="378" spans="2:15">
      <c r="B378" s="394" t="s">
        <v>203</v>
      </c>
      <c r="C378" s="394"/>
      <c r="D378" s="46"/>
      <c r="E378" s="46"/>
      <c r="F378" s="46"/>
      <c r="G378" s="395" t="s">
        <v>349</v>
      </c>
      <c r="H378" s="395"/>
      <c r="I378" s="395"/>
      <c r="J378" s="395"/>
      <c r="K378" s="395"/>
      <c r="L378" s="395"/>
      <c r="M378" s="395"/>
      <c r="N378" s="395"/>
      <c r="O378" s="395"/>
    </row>
    <row r="379" spans="2:15">
      <c r="B379" s="392" t="s">
        <v>204</v>
      </c>
      <c r="C379" s="392"/>
      <c r="D379" s="396" t="s">
        <v>294</v>
      </c>
      <c r="E379" s="396"/>
      <c r="F379" s="85" t="s">
        <v>206</v>
      </c>
      <c r="G379" s="86">
        <v>800</v>
      </c>
      <c r="H379" s="85" t="s">
        <v>207</v>
      </c>
      <c r="I379" s="397">
        <v>800</v>
      </c>
      <c r="J379" s="397"/>
      <c r="K379" s="398" t="s">
        <v>295</v>
      </c>
      <c r="L379" s="398"/>
      <c r="M379" s="398"/>
      <c r="N379" s="398"/>
      <c r="O379" s="87">
        <v>3.89</v>
      </c>
    </row>
    <row r="380" spans="2:15"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</row>
    <row r="381" spans="2:15">
      <c r="B381" s="396" t="s">
        <v>209</v>
      </c>
      <c r="C381" s="396"/>
      <c r="D381" s="396" t="s">
        <v>210</v>
      </c>
      <c r="E381" s="396"/>
      <c r="F381" s="396"/>
      <c r="G381" s="396"/>
      <c r="H381" s="396"/>
      <c r="I381" s="396"/>
      <c r="J381" s="396"/>
      <c r="K381" s="88" t="s">
        <v>211</v>
      </c>
      <c r="L381" s="89" t="s">
        <v>212</v>
      </c>
      <c r="M381" s="89" t="s">
        <v>213</v>
      </c>
      <c r="N381" s="89" t="s">
        <v>214</v>
      </c>
      <c r="O381" s="89" t="s">
        <v>215</v>
      </c>
    </row>
    <row r="382" spans="2:15">
      <c r="B382" s="46"/>
      <c r="C382" s="46"/>
      <c r="D382" s="391" t="s">
        <v>216</v>
      </c>
      <c r="E382" s="391"/>
      <c r="F382" s="391"/>
      <c r="G382" s="391"/>
      <c r="H382" s="391"/>
      <c r="I382" s="391"/>
      <c r="J382" s="391"/>
      <c r="K382" s="46"/>
      <c r="L382" s="46"/>
      <c r="M382" s="46"/>
      <c r="N382" s="46"/>
      <c r="O382" s="46"/>
    </row>
    <row r="383" spans="2:15">
      <c r="B383" s="392" t="s">
        <v>280</v>
      </c>
      <c r="C383" s="392"/>
      <c r="D383" s="393" t="s">
        <v>281</v>
      </c>
      <c r="E383" s="393"/>
      <c r="F383" s="393"/>
      <c r="G383" s="393"/>
      <c r="H383" s="393"/>
      <c r="I383" s="393"/>
      <c r="J383" s="393"/>
      <c r="K383" s="90" t="s">
        <v>219</v>
      </c>
      <c r="L383" s="91">
        <v>0.1</v>
      </c>
      <c r="M383" s="91">
        <v>1E-3</v>
      </c>
      <c r="N383" s="92">
        <v>36.39</v>
      </c>
      <c r="O383" s="92">
        <v>0.04</v>
      </c>
    </row>
    <row r="384" spans="2:15">
      <c r="B384" s="392" t="s">
        <v>220</v>
      </c>
      <c r="C384" s="392"/>
      <c r="D384" s="393" t="s">
        <v>221</v>
      </c>
      <c r="E384" s="393"/>
      <c r="F384" s="393"/>
      <c r="G384" s="393"/>
      <c r="H384" s="393"/>
      <c r="I384" s="393"/>
      <c r="J384" s="393"/>
      <c r="K384" s="90" t="s">
        <v>219</v>
      </c>
      <c r="L384" s="91">
        <v>1</v>
      </c>
      <c r="M384" s="91">
        <v>0.01</v>
      </c>
      <c r="N384" s="92">
        <v>20.32</v>
      </c>
      <c r="O384" s="92">
        <v>0.2</v>
      </c>
    </row>
    <row r="385" spans="2:15"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93">
        <v>0.24</v>
      </c>
    </row>
    <row r="386" spans="2:15">
      <c r="B386" s="46"/>
      <c r="C386" s="46"/>
      <c r="D386" s="391" t="s">
        <v>222</v>
      </c>
      <c r="E386" s="391"/>
      <c r="F386" s="391"/>
      <c r="G386" s="391"/>
      <c r="H386" s="391"/>
      <c r="I386" s="391"/>
      <c r="J386" s="391"/>
      <c r="K386" s="46"/>
      <c r="L386" s="46"/>
      <c r="M386" s="46"/>
      <c r="N386" s="46"/>
      <c r="O386" s="46"/>
    </row>
    <row r="387" spans="2:15">
      <c r="B387" s="392" t="s">
        <v>309</v>
      </c>
      <c r="C387" s="392"/>
      <c r="D387" s="393" t="s">
        <v>310</v>
      </c>
      <c r="E387" s="393"/>
      <c r="F387" s="393"/>
      <c r="G387" s="393"/>
      <c r="H387" s="393"/>
      <c r="I387" s="393"/>
      <c r="J387" s="393"/>
      <c r="K387" s="90" t="s">
        <v>242</v>
      </c>
      <c r="L387" s="91">
        <v>0.5</v>
      </c>
      <c r="M387" s="91">
        <v>5.0000000000000001E-3</v>
      </c>
      <c r="N387" s="92">
        <v>24.93</v>
      </c>
      <c r="O387" s="92">
        <v>0.12</v>
      </c>
    </row>
    <row r="388" spans="2:15">
      <c r="B388" s="392" t="s">
        <v>430</v>
      </c>
      <c r="C388" s="392"/>
      <c r="D388" s="393" t="s">
        <v>431</v>
      </c>
      <c r="E388" s="393"/>
      <c r="F388" s="393"/>
      <c r="G388" s="393"/>
      <c r="H388" s="393"/>
      <c r="I388" s="393"/>
      <c r="J388" s="393"/>
      <c r="K388" s="90" t="s">
        <v>242</v>
      </c>
      <c r="L388" s="91">
        <v>1</v>
      </c>
      <c r="M388" s="91">
        <v>0.01</v>
      </c>
      <c r="N388" s="92">
        <v>352.1</v>
      </c>
      <c r="O388" s="92">
        <v>3.52</v>
      </c>
    </row>
    <row r="389" spans="2:15">
      <c r="B389" s="392" t="s">
        <v>223</v>
      </c>
      <c r="C389" s="392"/>
      <c r="D389" s="393" t="s">
        <v>224</v>
      </c>
      <c r="E389" s="393"/>
      <c r="F389" s="393"/>
      <c r="G389" s="393"/>
      <c r="H389" s="393"/>
      <c r="I389" s="393"/>
      <c r="J389" s="393"/>
      <c r="K389" s="90" t="s">
        <v>225</v>
      </c>
      <c r="L389" s="46"/>
      <c r="M389" s="91">
        <v>3</v>
      </c>
      <c r="N389" s="92">
        <v>0.24</v>
      </c>
      <c r="O389" s="92">
        <v>0.01</v>
      </c>
    </row>
    <row r="390" spans="2:15"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93">
        <v>3.65</v>
      </c>
    </row>
    <row r="391" spans="2:15"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</row>
    <row r="392" spans="2:15">
      <c r="B392" s="394" t="s">
        <v>203</v>
      </c>
      <c r="C392" s="394"/>
      <c r="D392" s="46"/>
      <c r="E392" s="46"/>
      <c r="F392" s="46"/>
      <c r="G392" s="395" t="s">
        <v>316</v>
      </c>
      <c r="H392" s="395"/>
      <c r="I392" s="395"/>
      <c r="J392" s="395"/>
      <c r="K392" s="395"/>
      <c r="L392" s="395"/>
      <c r="M392" s="395"/>
      <c r="N392" s="395"/>
      <c r="O392" s="395"/>
    </row>
    <row r="393" spans="2:15">
      <c r="B393" s="392" t="s">
        <v>204</v>
      </c>
      <c r="C393" s="392"/>
      <c r="D393" s="396" t="s">
        <v>294</v>
      </c>
      <c r="E393" s="396"/>
      <c r="F393" s="85" t="s">
        <v>206</v>
      </c>
      <c r="G393" s="86">
        <v>75.72</v>
      </c>
      <c r="H393" s="85" t="s">
        <v>207</v>
      </c>
      <c r="I393" s="397">
        <v>75.72</v>
      </c>
      <c r="J393" s="397"/>
      <c r="K393" s="398" t="s">
        <v>295</v>
      </c>
      <c r="L393" s="398"/>
      <c r="M393" s="398"/>
      <c r="N393" s="398"/>
      <c r="O393" s="87">
        <v>21.6</v>
      </c>
    </row>
    <row r="394" spans="2:15"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</row>
    <row r="395" spans="2:15">
      <c r="B395" s="396" t="s">
        <v>209</v>
      </c>
      <c r="C395" s="396"/>
      <c r="D395" s="396" t="s">
        <v>210</v>
      </c>
      <c r="E395" s="396"/>
      <c r="F395" s="396"/>
      <c r="G395" s="396"/>
      <c r="H395" s="396"/>
      <c r="I395" s="396"/>
      <c r="J395" s="396"/>
      <c r="K395" s="88" t="s">
        <v>211</v>
      </c>
      <c r="L395" s="89" t="s">
        <v>212</v>
      </c>
      <c r="M395" s="89" t="s">
        <v>213</v>
      </c>
      <c r="N395" s="89" t="s">
        <v>214</v>
      </c>
      <c r="O395" s="89" t="s">
        <v>215</v>
      </c>
    </row>
    <row r="396" spans="2:15">
      <c r="B396" s="46"/>
      <c r="C396" s="46"/>
      <c r="D396" s="391" t="s">
        <v>216</v>
      </c>
      <c r="E396" s="391"/>
      <c r="F396" s="391"/>
      <c r="G396" s="391"/>
      <c r="H396" s="391"/>
      <c r="I396" s="391"/>
      <c r="J396" s="391"/>
      <c r="K396" s="46"/>
      <c r="L396" s="46"/>
      <c r="M396" s="46"/>
      <c r="N396" s="46"/>
      <c r="O396" s="46"/>
    </row>
    <row r="397" spans="2:15">
      <c r="B397" s="392" t="s">
        <v>220</v>
      </c>
      <c r="C397" s="392"/>
      <c r="D397" s="393" t="s">
        <v>221</v>
      </c>
      <c r="E397" s="393"/>
      <c r="F397" s="393"/>
      <c r="G397" s="393"/>
      <c r="H397" s="393"/>
      <c r="I397" s="393"/>
      <c r="J397" s="393"/>
      <c r="K397" s="90" t="s">
        <v>219</v>
      </c>
      <c r="L397" s="91">
        <v>0.25</v>
      </c>
      <c r="M397" s="91">
        <v>2.6400000000000003E-2</v>
      </c>
      <c r="N397" s="92">
        <v>20.32</v>
      </c>
      <c r="O397" s="92">
        <v>0.54</v>
      </c>
    </row>
    <row r="398" spans="2:15"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93">
        <v>0.54</v>
      </c>
    </row>
    <row r="399" spans="2:15">
      <c r="B399" s="46"/>
      <c r="C399" s="46"/>
      <c r="D399" s="391" t="s">
        <v>222</v>
      </c>
      <c r="E399" s="391"/>
      <c r="F399" s="391"/>
      <c r="G399" s="391"/>
      <c r="H399" s="391"/>
      <c r="I399" s="391"/>
      <c r="J399" s="391"/>
      <c r="K399" s="46"/>
      <c r="L399" s="46"/>
      <c r="M399" s="46"/>
      <c r="N399" s="46"/>
      <c r="O399" s="46"/>
    </row>
    <row r="400" spans="2:15">
      <c r="B400" s="392" t="s">
        <v>292</v>
      </c>
      <c r="C400" s="392"/>
      <c r="D400" s="393" t="s">
        <v>293</v>
      </c>
      <c r="E400" s="393"/>
      <c r="F400" s="393"/>
      <c r="G400" s="393"/>
      <c r="H400" s="393"/>
      <c r="I400" s="393"/>
      <c r="J400" s="393"/>
      <c r="K400" s="90" t="s">
        <v>242</v>
      </c>
      <c r="L400" s="91">
        <v>1</v>
      </c>
      <c r="M400" s="91">
        <v>0.1057</v>
      </c>
      <c r="N400" s="92">
        <v>199.25</v>
      </c>
      <c r="O400" s="92">
        <v>21.06</v>
      </c>
    </row>
    <row r="401" spans="2:15"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93">
        <v>21.06</v>
      </c>
    </row>
    <row r="402" spans="2:15"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</row>
    <row r="403" spans="2:15">
      <c r="B403" s="394" t="s">
        <v>203</v>
      </c>
      <c r="C403" s="394"/>
      <c r="D403" s="46"/>
      <c r="E403" s="46"/>
      <c r="F403" s="46"/>
      <c r="G403" s="395" t="s">
        <v>65</v>
      </c>
      <c r="H403" s="395"/>
      <c r="I403" s="395"/>
      <c r="J403" s="395"/>
      <c r="K403" s="395"/>
      <c r="L403" s="395"/>
      <c r="M403" s="395"/>
      <c r="N403" s="395"/>
      <c r="O403" s="395"/>
    </row>
    <row r="404" spans="2:15">
      <c r="B404" s="392" t="s">
        <v>204</v>
      </c>
      <c r="C404" s="392"/>
      <c r="D404" s="396" t="s">
        <v>317</v>
      </c>
      <c r="E404" s="396"/>
      <c r="F404" s="85" t="s">
        <v>206</v>
      </c>
      <c r="G404" s="86">
        <v>12</v>
      </c>
      <c r="H404" s="85" t="s">
        <v>207</v>
      </c>
      <c r="I404" s="397">
        <v>12</v>
      </c>
      <c r="J404" s="397"/>
      <c r="K404" s="398" t="s">
        <v>318</v>
      </c>
      <c r="L404" s="398"/>
      <c r="M404" s="398"/>
      <c r="N404" s="398"/>
      <c r="O404" s="87">
        <v>126.19</v>
      </c>
    </row>
    <row r="405" spans="2:15"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</row>
    <row r="406" spans="2:15">
      <c r="B406" s="396" t="s">
        <v>209</v>
      </c>
      <c r="C406" s="396"/>
      <c r="D406" s="396" t="s">
        <v>210</v>
      </c>
      <c r="E406" s="396"/>
      <c r="F406" s="396"/>
      <c r="G406" s="396"/>
      <c r="H406" s="396"/>
      <c r="I406" s="396"/>
      <c r="J406" s="396"/>
      <c r="K406" s="88" t="s">
        <v>211</v>
      </c>
      <c r="L406" s="89" t="s">
        <v>212</v>
      </c>
      <c r="M406" s="89" t="s">
        <v>213</v>
      </c>
      <c r="N406" s="89" t="s">
        <v>214</v>
      </c>
      <c r="O406" s="89" t="s">
        <v>215</v>
      </c>
    </row>
    <row r="407" spans="2:15">
      <c r="B407" s="46"/>
      <c r="C407" s="46"/>
      <c r="D407" s="391" t="s">
        <v>216</v>
      </c>
      <c r="E407" s="391"/>
      <c r="F407" s="391"/>
      <c r="G407" s="391"/>
      <c r="H407" s="391"/>
      <c r="I407" s="391"/>
      <c r="J407" s="391"/>
      <c r="K407" s="46"/>
      <c r="L407" s="46"/>
      <c r="M407" s="46"/>
      <c r="N407" s="46"/>
      <c r="O407" s="46"/>
    </row>
    <row r="408" spans="2:15">
      <c r="B408" s="392" t="s">
        <v>280</v>
      </c>
      <c r="C408" s="392"/>
      <c r="D408" s="393" t="s">
        <v>281</v>
      </c>
      <c r="E408" s="393"/>
      <c r="F408" s="393"/>
      <c r="G408" s="393"/>
      <c r="H408" s="393"/>
      <c r="I408" s="393"/>
      <c r="J408" s="393"/>
      <c r="K408" s="90" t="s">
        <v>219</v>
      </c>
      <c r="L408" s="91">
        <v>0.1</v>
      </c>
      <c r="M408" s="91">
        <v>6.6699999999999995E-2</v>
      </c>
      <c r="N408" s="92">
        <v>36.39</v>
      </c>
      <c r="O408" s="92">
        <v>2.4300000000000002</v>
      </c>
    </row>
    <row r="409" spans="2:15">
      <c r="B409" s="392" t="s">
        <v>217</v>
      </c>
      <c r="C409" s="392"/>
      <c r="D409" s="393" t="s">
        <v>218</v>
      </c>
      <c r="E409" s="393"/>
      <c r="F409" s="393"/>
      <c r="G409" s="393"/>
      <c r="H409" s="393"/>
      <c r="I409" s="393"/>
      <c r="J409" s="393"/>
      <c r="K409" s="90" t="s">
        <v>219</v>
      </c>
      <c r="L409" s="91">
        <v>1</v>
      </c>
      <c r="M409" s="91">
        <v>0.66670000000000007</v>
      </c>
      <c r="N409" s="92">
        <v>22.490000000000002</v>
      </c>
      <c r="O409" s="92">
        <v>14.99</v>
      </c>
    </row>
    <row r="410" spans="2:15">
      <c r="B410" s="392" t="s">
        <v>220</v>
      </c>
      <c r="C410" s="392"/>
      <c r="D410" s="393" t="s">
        <v>221</v>
      </c>
      <c r="E410" s="393"/>
      <c r="F410" s="393"/>
      <c r="G410" s="393"/>
      <c r="H410" s="393"/>
      <c r="I410" s="393"/>
      <c r="J410" s="393"/>
      <c r="K410" s="90" t="s">
        <v>219</v>
      </c>
      <c r="L410" s="91">
        <v>1</v>
      </c>
      <c r="M410" s="91">
        <v>0.66670000000000007</v>
      </c>
      <c r="N410" s="92">
        <v>20.32</v>
      </c>
      <c r="O410" s="92">
        <v>13.55</v>
      </c>
    </row>
    <row r="411" spans="2:15"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93">
        <v>30.970000000000002</v>
      </c>
    </row>
    <row r="412" spans="2:15">
      <c r="B412" s="46"/>
      <c r="C412" s="46"/>
      <c r="D412" s="391" t="s">
        <v>231</v>
      </c>
      <c r="E412" s="391"/>
      <c r="F412" s="391"/>
      <c r="G412" s="391"/>
      <c r="H412" s="391"/>
      <c r="I412" s="391"/>
      <c r="J412" s="391"/>
      <c r="K412" s="46"/>
      <c r="L412" s="46"/>
      <c r="M412" s="46"/>
      <c r="N412" s="46"/>
      <c r="O412" s="46"/>
    </row>
    <row r="413" spans="2:15">
      <c r="B413" s="392" t="s">
        <v>376</v>
      </c>
      <c r="C413" s="392"/>
      <c r="D413" s="393" t="s">
        <v>377</v>
      </c>
      <c r="E413" s="393"/>
      <c r="F413" s="393"/>
      <c r="G413" s="393"/>
      <c r="H413" s="393"/>
      <c r="I413" s="393"/>
      <c r="J413" s="393"/>
      <c r="K413" s="90" t="s">
        <v>63</v>
      </c>
      <c r="L413" s="46"/>
      <c r="M413" s="91">
        <v>0.15</v>
      </c>
      <c r="N413" s="92">
        <v>8.36</v>
      </c>
      <c r="O413" s="92">
        <v>1.25</v>
      </c>
    </row>
    <row r="414" spans="2:15">
      <c r="B414" s="392" t="s">
        <v>378</v>
      </c>
      <c r="C414" s="392"/>
      <c r="D414" s="393" t="s">
        <v>379</v>
      </c>
      <c r="E414" s="393"/>
      <c r="F414" s="393"/>
      <c r="G414" s="393"/>
      <c r="H414" s="393"/>
      <c r="I414" s="393"/>
      <c r="J414" s="393"/>
      <c r="K414" s="90" t="s">
        <v>63</v>
      </c>
      <c r="L414" s="46"/>
      <c r="M414" s="91">
        <v>0.2</v>
      </c>
      <c r="N414" s="92">
        <v>6.38</v>
      </c>
      <c r="O414" s="92">
        <v>1.28</v>
      </c>
    </row>
    <row r="415" spans="2:15">
      <c r="B415" s="392" t="s">
        <v>380</v>
      </c>
      <c r="C415" s="392"/>
      <c r="D415" s="393" t="s">
        <v>381</v>
      </c>
      <c r="E415" s="393"/>
      <c r="F415" s="393"/>
      <c r="G415" s="393"/>
      <c r="H415" s="393"/>
      <c r="I415" s="393"/>
      <c r="J415" s="393"/>
      <c r="K415" s="90" t="s">
        <v>273</v>
      </c>
      <c r="L415" s="46"/>
      <c r="M415" s="91">
        <v>0.1</v>
      </c>
      <c r="N415" s="92">
        <v>105.60000000000001</v>
      </c>
      <c r="O415" s="92">
        <v>10.56</v>
      </c>
    </row>
    <row r="416" spans="2:15">
      <c r="B416" s="392" t="s">
        <v>382</v>
      </c>
      <c r="C416" s="392"/>
      <c r="D416" s="393" t="s">
        <v>383</v>
      </c>
      <c r="E416" s="393"/>
      <c r="F416" s="393"/>
      <c r="G416" s="393"/>
      <c r="H416" s="393"/>
      <c r="I416" s="393"/>
      <c r="J416" s="393"/>
      <c r="K416" s="90" t="s">
        <v>384</v>
      </c>
      <c r="L416" s="46"/>
      <c r="M416" s="91">
        <v>6.5</v>
      </c>
      <c r="N416" s="92">
        <v>6.05</v>
      </c>
      <c r="O416" s="92">
        <v>39.33</v>
      </c>
    </row>
    <row r="417" spans="2:15">
      <c r="B417" s="392" t="s">
        <v>747</v>
      </c>
      <c r="C417" s="392"/>
      <c r="D417" s="393" t="s">
        <v>748</v>
      </c>
      <c r="E417" s="393"/>
      <c r="F417" s="393"/>
      <c r="G417" s="393"/>
      <c r="H417" s="393"/>
      <c r="I417" s="393"/>
      <c r="J417" s="393"/>
      <c r="K417" s="90" t="s">
        <v>11</v>
      </c>
      <c r="L417" s="46"/>
      <c r="M417" s="91">
        <v>0.3</v>
      </c>
      <c r="N417" s="92">
        <v>137.5</v>
      </c>
      <c r="O417" s="92">
        <v>41.25</v>
      </c>
    </row>
    <row r="418" spans="2:15"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93">
        <v>93.67</v>
      </c>
    </row>
    <row r="419" spans="2:15">
      <c r="B419" s="46"/>
      <c r="C419" s="46"/>
      <c r="D419" s="391" t="s">
        <v>222</v>
      </c>
      <c r="E419" s="391"/>
      <c r="F419" s="391"/>
      <c r="G419" s="391"/>
      <c r="H419" s="391"/>
      <c r="I419" s="391"/>
      <c r="J419" s="391"/>
      <c r="K419" s="46"/>
      <c r="L419" s="46"/>
      <c r="M419" s="46"/>
      <c r="N419" s="46"/>
      <c r="O419" s="46"/>
    </row>
    <row r="420" spans="2:15">
      <c r="B420" s="392" t="s">
        <v>223</v>
      </c>
      <c r="C420" s="392"/>
      <c r="D420" s="393" t="s">
        <v>224</v>
      </c>
      <c r="E420" s="393"/>
      <c r="F420" s="393"/>
      <c r="G420" s="393"/>
      <c r="H420" s="393"/>
      <c r="I420" s="393"/>
      <c r="J420" s="393"/>
      <c r="K420" s="90" t="s">
        <v>225</v>
      </c>
      <c r="L420" s="46"/>
      <c r="M420" s="91">
        <v>5</v>
      </c>
      <c r="N420" s="92">
        <v>30.970000000000002</v>
      </c>
      <c r="O420" s="92">
        <v>1.55</v>
      </c>
    </row>
    <row r="421" spans="2:15"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93">
        <v>1.55</v>
      </c>
    </row>
    <row r="422" spans="2:15"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</row>
    <row r="423" spans="2:15">
      <c r="B423" s="394" t="s">
        <v>203</v>
      </c>
      <c r="C423" s="394"/>
      <c r="D423" s="46"/>
      <c r="E423" s="46"/>
      <c r="F423" s="46"/>
      <c r="G423" s="395" t="s">
        <v>833</v>
      </c>
      <c r="H423" s="395"/>
      <c r="I423" s="395"/>
      <c r="J423" s="395"/>
      <c r="K423" s="395"/>
      <c r="L423" s="395"/>
      <c r="M423" s="395"/>
      <c r="N423" s="395"/>
      <c r="O423" s="395"/>
    </row>
    <row r="424" spans="2:15">
      <c r="B424" s="392" t="s">
        <v>204</v>
      </c>
      <c r="C424" s="392"/>
      <c r="D424" s="396" t="s">
        <v>294</v>
      </c>
      <c r="E424" s="396"/>
      <c r="F424" s="85" t="s">
        <v>206</v>
      </c>
      <c r="G424" s="86">
        <v>20</v>
      </c>
      <c r="H424" s="85" t="s">
        <v>207</v>
      </c>
      <c r="I424" s="397">
        <v>20</v>
      </c>
      <c r="J424" s="397"/>
      <c r="K424" s="398" t="s">
        <v>295</v>
      </c>
      <c r="L424" s="398"/>
      <c r="M424" s="398"/>
      <c r="N424" s="398"/>
      <c r="O424" s="87">
        <v>327.99</v>
      </c>
    </row>
    <row r="425" spans="2:15"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</row>
    <row r="426" spans="2:15">
      <c r="B426" s="396" t="s">
        <v>209</v>
      </c>
      <c r="C426" s="396"/>
      <c r="D426" s="396" t="s">
        <v>210</v>
      </c>
      <c r="E426" s="396"/>
      <c r="F426" s="396"/>
      <c r="G426" s="396"/>
      <c r="H426" s="396"/>
      <c r="I426" s="396"/>
      <c r="J426" s="396"/>
      <c r="K426" s="88" t="s">
        <v>211</v>
      </c>
      <c r="L426" s="89" t="s">
        <v>212</v>
      </c>
      <c r="M426" s="89" t="s">
        <v>213</v>
      </c>
      <c r="N426" s="89" t="s">
        <v>214</v>
      </c>
      <c r="O426" s="89" t="s">
        <v>215</v>
      </c>
    </row>
    <row r="427" spans="2:15">
      <c r="B427" s="46"/>
      <c r="C427" s="46"/>
      <c r="D427" s="391" t="s">
        <v>216</v>
      </c>
      <c r="E427" s="391"/>
      <c r="F427" s="391"/>
      <c r="G427" s="391"/>
      <c r="H427" s="391"/>
      <c r="I427" s="391"/>
      <c r="J427" s="391"/>
      <c r="K427" s="46"/>
      <c r="L427" s="46"/>
      <c r="M427" s="46"/>
      <c r="N427" s="46"/>
      <c r="O427" s="46"/>
    </row>
    <row r="428" spans="2:15">
      <c r="B428" s="392" t="s">
        <v>280</v>
      </c>
      <c r="C428" s="392"/>
      <c r="D428" s="393" t="s">
        <v>281</v>
      </c>
      <c r="E428" s="393"/>
      <c r="F428" s="393"/>
      <c r="G428" s="393"/>
      <c r="H428" s="393"/>
      <c r="I428" s="393"/>
      <c r="J428" s="393"/>
      <c r="K428" s="90" t="s">
        <v>219</v>
      </c>
      <c r="L428" s="91">
        <v>0.5</v>
      </c>
      <c r="M428" s="91">
        <v>0.2</v>
      </c>
      <c r="N428" s="92">
        <v>36.39</v>
      </c>
      <c r="O428" s="92">
        <v>7.28</v>
      </c>
    </row>
    <row r="429" spans="2:15">
      <c r="B429" s="392" t="s">
        <v>342</v>
      </c>
      <c r="C429" s="392"/>
      <c r="D429" s="393" t="s">
        <v>343</v>
      </c>
      <c r="E429" s="393"/>
      <c r="F429" s="393"/>
      <c r="G429" s="393"/>
      <c r="H429" s="393"/>
      <c r="I429" s="393"/>
      <c r="J429" s="393"/>
      <c r="K429" s="90" t="s">
        <v>219</v>
      </c>
      <c r="L429" s="91">
        <v>1</v>
      </c>
      <c r="M429" s="91">
        <v>0.4</v>
      </c>
      <c r="N429" s="92">
        <v>28.52</v>
      </c>
      <c r="O429" s="92">
        <v>11.41</v>
      </c>
    </row>
    <row r="430" spans="2:15">
      <c r="B430" s="392" t="s">
        <v>220</v>
      </c>
      <c r="C430" s="392"/>
      <c r="D430" s="393" t="s">
        <v>221</v>
      </c>
      <c r="E430" s="393"/>
      <c r="F430" s="393"/>
      <c r="G430" s="393"/>
      <c r="H430" s="393"/>
      <c r="I430" s="393"/>
      <c r="J430" s="393"/>
      <c r="K430" s="90" t="s">
        <v>219</v>
      </c>
      <c r="L430" s="91">
        <v>10</v>
      </c>
      <c r="M430" s="91">
        <v>4</v>
      </c>
      <c r="N430" s="92">
        <v>20.32</v>
      </c>
      <c r="O430" s="92">
        <v>81.28</v>
      </c>
    </row>
    <row r="431" spans="2:15"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93">
        <v>99.97</v>
      </c>
    </row>
    <row r="432" spans="2:15">
      <c r="B432" s="46"/>
      <c r="C432" s="46"/>
      <c r="D432" s="391" t="s">
        <v>231</v>
      </c>
      <c r="E432" s="391"/>
      <c r="F432" s="391"/>
      <c r="G432" s="391"/>
      <c r="H432" s="391"/>
      <c r="I432" s="391"/>
      <c r="J432" s="391"/>
      <c r="K432" s="46"/>
      <c r="L432" s="46"/>
      <c r="M432" s="46"/>
      <c r="N432" s="46"/>
      <c r="O432" s="46"/>
    </row>
    <row r="433" spans="2:15">
      <c r="B433" s="392" t="s">
        <v>376</v>
      </c>
      <c r="C433" s="392"/>
      <c r="D433" s="393" t="s">
        <v>377</v>
      </c>
      <c r="E433" s="393"/>
      <c r="F433" s="393"/>
      <c r="G433" s="393"/>
      <c r="H433" s="393"/>
      <c r="I433" s="393"/>
      <c r="J433" s="393"/>
      <c r="K433" s="90" t="s">
        <v>63</v>
      </c>
      <c r="L433" s="46"/>
      <c r="M433" s="91">
        <v>1</v>
      </c>
      <c r="N433" s="92">
        <v>8.36</v>
      </c>
      <c r="O433" s="92">
        <v>8.36</v>
      </c>
    </row>
    <row r="434" spans="2:15">
      <c r="B434" s="392" t="s">
        <v>344</v>
      </c>
      <c r="C434" s="392"/>
      <c r="D434" s="393" t="s">
        <v>345</v>
      </c>
      <c r="E434" s="393"/>
      <c r="F434" s="393"/>
      <c r="G434" s="393"/>
      <c r="H434" s="393"/>
      <c r="I434" s="393"/>
      <c r="J434" s="393"/>
      <c r="K434" s="90" t="s">
        <v>22</v>
      </c>
      <c r="L434" s="46"/>
      <c r="M434" s="91">
        <v>1</v>
      </c>
      <c r="N434" s="92">
        <v>93.5</v>
      </c>
      <c r="O434" s="92">
        <v>93.5</v>
      </c>
    </row>
    <row r="435" spans="2:15">
      <c r="B435" s="392" t="s">
        <v>332</v>
      </c>
      <c r="C435" s="392"/>
      <c r="D435" s="393" t="s">
        <v>333</v>
      </c>
      <c r="E435" s="393"/>
      <c r="F435" s="393"/>
      <c r="G435" s="393"/>
      <c r="H435" s="393"/>
      <c r="I435" s="393"/>
      <c r="J435" s="393"/>
      <c r="K435" s="90" t="s">
        <v>39</v>
      </c>
      <c r="L435" s="46"/>
      <c r="M435" s="91">
        <v>0.6</v>
      </c>
      <c r="N435" s="92">
        <v>5.28</v>
      </c>
      <c r="O435" s="92">
        <v>3.17</v>
      </c>
    </row>
    <row r="436" spans="2:15"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93">
        <v>105.03</v>
      </c>
    </row>
    <row r="437" spans="2:15">
      <c r="B437" s="46"/>
      <c r="C437" s="46"/>
      <c r="D437" s="391" t="s">
        <v>222</v>
      </c>
      <c r="E437" s="391"/>
      <c r="F437" s="391"/>
      <c r="G437" s="391"/>
      <c r="H437" s="391"/>
      <c r="I437" s="391"/>
      <c r="J437" s="391"/>
      <c r="K437" s="46"/>
      <c r="L437" s="46"/>
      <c r="M437" s="46"/>
      <c r="N437" s="46"/>
      <c r="O437" s="46"/>
    </row>
    <row r="438" spans="2:15">
      <c r="B438" s="392" t="s">
        <v>338</v>
      </c>
      <c r="C438" s="392"/>
      <c r="D438" s="393" t="s">
        <v>339</v>
      </c>
      <c r="E438" s="393"/>
      <c r="F438" s="393"/>
      <c r="G438" s="393"/>
      <c r="H438" s="393"/>
      <c r="I438" s="393"/>
      <c r="J438" s="393"/>
      <c r="K438" s="90" t="s">
        <v>242</v>
      </c>
      <c r="L438" s="91">
        <v>1</v>
      </c>
      <c r="M438" s="91">
        <v>0.4</v>
      </c>
      <c r="N438" s="92">
        <v>182.44</v>
      </c>
      <c r="O438" s="92">
        <v>72.98</v>
      </c>
    </row>
    <row r="439" spans="2:15">
      <c r="B439" s="392" t="s">
        <v>223</v>
      </c>
      <c r="C439" s="392"/>
      <c r="D439" s="393" t="s">
        <v>224</v>
      </c>
      <c r="E439" s="393"/>
      <c r="F439" s="393"/>
      <c r="G439" s="393"/>
      <c r="H439" s="393"/>
      <c r="I439" s="393"/>
      <c r="J439" s="393"/>
      <c r="K439" s="90" t="s">
        <v>225</v>
      </c>
      <c r="L439" s="46"/>
      <c r="M439" s="91">
        <v>5</v>
      </c>
      <c r="N439" s="92">
        <v>99.97</v>
      </c>
      <c r="O439" s="92">
        <v>5</v>
      </c>
    </row>
    <row r="440" spans="2:15"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93">
        <v>77.98</v>
      </c>
    </row>
    <row r="441" spans="2:15">
      <c r="B441" s="46"/>
      <c r="C441" s="46"/>
      <c r="D441" s="391" t="s">
        <v>300</v>
      </c>
      <c r="E441" s="391"/>
      <c r="F441" s="391"/>
      <c r="G441" s="391"/>
      <c r="H441" s="391"/>
      <c r="I441" s="391"/>
      <c r="J441" s="391"/>
      <c r="K441" s="46"/>
      <c r="L441" s="46"/>
      <c r="M441" s="46"/>
      <c r="N441" s="46"/>
      <c r="O441" s="46"/>
    </row>
    <row r="442" spans="2:15">
      <c r="B442" s="392" t="s">
        <v>455</v>
      </c>
      <c r="C442" s="392"/>
      <c r="D442" s="393" t="s">
        <v>50</v>
      </c>
      <c r="E442" s="393"/>
      <c r="F442" s="393"/>
      <c r="G442" s="393"/>
      <c r="H442" s="393"/>
      <c r="I442" s="393"/>
      <c r="J442" s="393"/>
      <c r="K442" s="90" t="s">
        <v>22</v>
      </c>
      <c r="L442" s="46"/>
      <c r="M442" s="91">
        <v>1.05</v>
      </c>
      <c r="N442" s="92">
        <v>42.87</v>
      </c>
      <c r="O442" s="92">
        <v>45.01</v>
      </c>
    </row>
    <row r="443" spans="2:15"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93">
        <v>45.01</v>
      </c>
    </row>
    <row r="444" spans="2:15"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</row>
    <row r="445" spans="2:15">
      <c r="B445" s="394" t="s">
        <v>203</v>
      </c>
      <c r="C445" s="394"/>
      <c r="D445" s="46"/>
      <c r="E445" s="46"/>
      <c r="F445" s="46"/>
      <c r="G445" s="395" t="s">
        <v>858</v>
      </c>
      <c r="H445" s="395"/>
      <c r="I445" s="395"/>
      <c r="J445" s="395"/>
      <c r="K445" s="395"/>
      <c r="L445" s="395"/>
      <c r="M445" s="395"/>
      <c r="N445" s="395"/>
      <c r="O445" s="395"/>
    </row>
    <row r="446" spans="2:15">
      <c r="B446" s="392" t="s">
        <v>204</v>
      </c>
      <c r="C446" s="392"/>
      <c r="D446" s="396" t="s">
        <v>317</v>
      </c>
      <c r="E446" s="396"/>
      <c r="F446" s="85" t="s">
        <v>206</v>
      </c>
      <c r="G446" s="86">
        <v>120</v>
      </c>
      <c r="H446" s="85" t="s">
        <v>207</v>
      </c>
      <c r="I446" s="397">
        <v>120</v>
      </c>
      <c r="J446" s="397"/>
      <c r="K446" s="398" t="s">
        <v>318</v>
      </c>
      <c r="L446" s="398"/>
      <c r="M446" s="398"/>
      <c r="N446" s="398"/>
      <c r="O446" s="87">
        <v>22.07</v>
      </c>
    </row>
    <row r="447" spans="2:15"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</row>
    <row r="448" spans="2:15">
      <c r="B448" s="396" t="s">
        <v>209</v>
      </c>
      <c r="C448" s="396"/>
      <c r="D448" s="396" t="s">
        <v>210</v>
      </c>
      <c r="E448" s="396"/>
      <c r="F448" s="396"/>
      <c r="G448" s="396"/>
      <c r="H448" s="396"/>
      <c r="I448" s="396"/>
      <c r="J448" s="396"/>
      <c r="K448" s="88" t="s">
        <v>211</v>
      </c>
      <c r="L448" s="89" t="s">
        <v>212</v>
      </c>
      <c r="M448" s="89" t="s">
        <v>213</v>
      </c>
      <c r="N448" s="89" t="s">
        <v>214</v>
      </c>
      <c r="O448" s="89" t="s">
        <v>215</v>
      </c>
    </row>
    <row r="449" spans="2:15">
      <c r="B449" s="46"/>
      <c r="C449" s="46"/>
      <c r="D449" s="391" t="s">
        <v>216</v>
      </c>
      <c r="E449" s="391"/>
      <c r="F449" s="391"/>
      <c r="G449" s="391"/>
      <c r="H449" s="391"/>
      <c r="I449" s="391"/>
      <c r="J449" s="391"/>
      <c r="K449" s="46"/>
      <c r="L449" s="46"/>
      <c r="M449" s="46"/>
      <c r="N449" s="46"/>
      <c r="O449" s="46"/>
    </row>
    <row r="450" spans="2:15">
      <c r="B450" s="392" t="s">
        <v>280</v>
      </c>
      <c r="C450" s="392"/>
      <c r="D450" s="393" t="s">
        <v>281</v>
      </c>
      <c r="E450" s="393"/>
      <c r="F450" s="393"/>
      <c r="G450" s="393"/>
      <c r="H450" s="393"/>
      <c r="I450" s="393"/>
      <c r="J450" s="393"/>
      <c r="K450" s="90" t="s">
        <v>219</v>
      </c>
      <c r="L450" s="91">
        <v>0.2505</v>
      </c>
      <c r="M450" s="91">
        <v>1.67E-2</v>
      </c>
      <c r="N450" s="92">
        <v>36.39</v>
      </c>
      <c r="O450" s="92">
        <v>0.61</v>
      </c>
    </row>
    <row r="451" spans="2:15">
      <c r="B451" s="392" t="s">
        <v>342</v>
      </c>
      <c r="C451" s="392"/>
      <c r="D451" s="393" t="s">
        <v>343</v>
      </c>
      <c r="E451" s="393"/>
      <c r="F451" s="393"/>
      <c r="G451" s="393"/>
      <c r="H451" s="393"/>
      <c r="I451" s="393"/>
      <c r="J451" s="393"/>
      <c r="K451" s="90" t="s">
        <v>219</v>
      </c>
      <c r="L451" s="91">
        <v>1.0004999999999999</v>
      </c>
      <c r="M451" s="91">
        <v>6.6699999999999995E-2</v>
      </c>
      <c r="N451" s="92">
        <v>28.52</v>
      </c>
      <c r="O451" s="92">
        <v>1.9000000000000001</v>
      </c>
    </row>
    <row r="452" spans="2:15">
      <c r="B452" s="392" t="s">
        <v>220</v>
      </c>
      <c r="C452" s="392"/>
      <c r="D452" s="393" t="s">
        <v>221</v>
      </c>
      <c r="E452" s="393"/>
      <c r="F452" s="393"/>
      <c r="G452" s="393"/>
      <c r="H452" s="393"/>
      <c r="I452" s="393"/>
      <c r="J452" s="393"/>
      <c r="K452" s="90" t="s">
        <v>219</v>
      </c>
      <c r="L452" s="91">
        <v>3</v>
      </c>
      <c r="M452" s="91">
        <v>0.2</v>
      </c>
      <c r="N452" s="92">
        <v>20.32</v>
      </c>
      <c r="O452" s="92">
        <v>4.0600000000000005</v>
      </c>
    </row>
    <row r="453" spans="2:15"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93">
        <v>6.57</v>
      </c>
    </row>
    <row r="454" spans="2:15">
      <c r="B454" s="46"/>
      <c r="C454" s="46"/>
      <c r="D454" s="391" t="s">
        <v>231</v>
      </c>
      <c r="E454" s="391"/>
      <c r="F454" s="391"/>
      <c r="G454" s="391"/>
      <c r="H454" s="391"/>
      <c r="I454" s="391"/>
      <c r="J454" s="391"/>
      <c r="K454" s="46"/>
      <c r="L454" s="46"/>
      <c r="M454" s="46"/>
      <c r="N454" s="46"/>
      <c r="O454" s="46"/>
    </row>
    <row r="455" spans="2:15">
      <c r="B455" s="392" t="s">
        <v>887</v>
      </c>
      <c r="C455" s="392"/>
      <c r="D455" s="393" t="s">
        <v>888</v>
      </c>
      <c r="E455" s="393"/>
      <c r="F455" s="393"/>
      <c r="G455" s="393"/>
      <c r="H455" s="393"/>
      <c r="I455" s="393"/>
      <c r="J455" s="393"/>
      <c r="K455" s="90" t="s">
        <v>22</v>
      </c>
      <c r="L455" s="46"/>
      <c r="M455" s="91">
        <v>0.16500000000000001</v>
      </c>
      <c r="N455" s="92">
        <v>60.5</v>
      </c>
      <c r="O455" s="92">
        <v>9.98</v>
      </c>
    </row>
    <row r="456" spans="2:15"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93">
        <v>9.98</v>
      </c>
    </row>
    <row r="457" spans="2:15">
      <c r="B457" s="46"/>
      <c r="C457" s="46"/>
      <c r="D457" s="391" t="s">
        <v>222</v>
      </c>
      <c r="E457" s="391"/>
      <c r="F457" s="391"/>
      <c r="G457" s="391"/>
      <c r="H457" s="391"/>
      <c r="I457" s="391"/>
      <c r="J457" s="391"/>
      <c r="K457" s="46"/>
      <c r="L457" s="46"/>
      <c r="M457" s="46"/>
      <c r="N457" s="46"/>
      <c r="O457" s="46"/>
    </row>
    <row r="458" spans="2:15">
      <c r="B458" s="392" t="s">
        <v>356</v>
      </c>
      <c r="C458" s="392"/>
      <c r="D458" s="393" t="s">
        <v>357</v>
      </c>
      <c r="E458" s="393"/>
      <c r="F458" s="393"/>
      <c r="G458" s="393"/>
      <c r="H458" s="393"/>
      <c r="I458" s="393"/>
      <c r="J458" s="393"/>
      <c r="K458" s="90" t="s">
        <v>242</v>
      </c>
      <c r="L458" s="91">
        <v>1</v>
      </c>
      <c r="M458" s="91">
        <v>6.6699999999999995E-2</v>
      </c>
      <c r="N458" s="92">
        <v>47.32</v>
      </c>
      <c r="O458" s="92">
        <v>3.16</v>
      </c>
    </row>
    <row r="459" spans="2:15">
      <c r="B459" s="392" t="s">
        <v>223</v>
      </c>
      <c r="C459" s="392"/>
      <c r="D459" s="393" t="s">
        <v>224</v>
      </c>
      <c r="E459" s="393"/>
      <c r="F459" s="393"/>
      <c r="G459" s="393"/>
      <c r="H459" s="393"/>
      <c r="I459" s="393"/>
      <c r="J459" s="393"/>
      <c r="K459" s="90" t="s">
        <v>225</v>
      </c>
      <c r="L459" s="46"/>
      <c r="M459" s="91">
        <v>3</v>
      </c>
      <c r="N459" s="92">
        <v>6.57</v>
      </c>
      <c r="O459" s="92">
        <v>0.2</v>
      </c>
    </row>
    <row r="460" spans="2:15"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93">
        <v>3.36</v>
      </c>
    </row>
    <row r="461" spans="2:15">
      <c r="B461" s="46"/>
      <c r="C461" s="46"/>
      <c r="D461" s="391" t="s">
        <v>300</v>
      </c>
      <c r="E461" s="391"/>
      <c r="F461" s="391"/>
      <c r="G461" s="391"/>
      <c r="H461" s="391"/>
      <c r="I461" s="391"/>
      <c r="J461" s="391"/>
      <c r="K461" s="46"/>
      <c r="L461" s="46"/>
      <c r="M461" s="46"/>
      <c r="N461" s="46"/>
      <c r="O461" s="46"/>
    </row>
    <row r="462" spans="2:15">
      <c r="B462" s="392" t="s">
        <v>315</v>
      </c>
      <c r="C462" s="392"/>
      <c r="D462" s="393" t="s">
        <v>316</v>
      </c>
      <c r="E462" s="393"/>
      <c r="F462" s="393"/>
      <c r="G462" s="393"/>
      <c r="H462" s="393"/>
      <c r="I462" s="393"/>
      <c r="J462" s="393"/>
      <c r="K462" s="90" t="s">
        <v>22</v>
      </c>
      <c r="L462" s="46"/>
      <c r="M462" s="91">
        <v>0.1</v>
      </c>
      <c r="N462" s="92">
        <v>21.6</v>
      </c>
      <c r="O462" s="92">
        <v>2.16</v>
      </c>
    </row>
    <row r="463" spans="2:15"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93">
        <v>2.16</v>
      </c>
    </row>
    <row r="464" spans="2:15"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</row>
    <row r="465" spans="2:15">
      <c r="B465" s="394" t="s">
        <v>203</v>
      </c>
      <c r="C465" s="394"/>
      <c r="D465" s="46"/>
      <c r="E465" s="46"/>
      <c r="F465" s="46"/>
      <c r="G465" s="395" t="s">
        <v>820</v>
      </c>
      <c r="H465" s="395"/>
      <c r="I465" s="395"/>
      <c r="J465" s="395"/>
      <c r="K465" s="395"/>
      <c r="L465" s="395"/>
      <c r="M465" s="395"/>
      <c r="N465" s="395"/>
      <c r="O465" s="395"/>
    </row>
    <row r="466" spans="2:15">
      <c r="B466" s="392" t="s">
        <v>204</v>
      </c>
      <c r="C466" s="392"/>
      <c r="D466" s="396" t="s">
        <v>317</v>
      </c>
      <c r="E466" s="396"/>
      <c r="F466" s="85" t="s">
        <v>206</v>
      </c>
      <c r="G466" s="86">
        <v>120</v>
      </c>
      <c r="H466" s="85" t="s">
        <v>207</v>
      </c>
      <c r="I466" s="397">
        <v>120</v>
      </c>
      <c r="J466" s="397"/>
      <c r="K466" s="398" t="s">
        <v>318</v>
      </c>
      <c r="L466" s="398"/>
      <c r="M466" s="398"/>
      <c r="N466" s="398"/>
      <c r="O466" s="87">
        <v>10.1</v>
      </c>
    </row>
    <row r="467" spans="2:15"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</row>
    <row r="468" spans="2:15">
      <c r="B468" s="396" t="s">
        <v>209</v>
      </c>
      <c r="C468" s="396"/>
      <c r="D468" s="396" t="s">
        <v>210</v>
      </c>
      <c r="E468" s="396"/>
      <c r="F468" s="396"/>
      <c r="G468" s="396"/>
      <c r="H468" s="396"/>
      <c r="I468" s="396"/>
      <c r="J468" s="396"/>
      <c r="K468" s="88" t="s">
        <v>211</v>
      </c>
      <c r="L468" s="89" t="s">
        <v>212</v>
      </c>
      <c r="M468" s="89" t="s">
        <v>213</v>
      </c>
      <c r="N468" s="89" t="s">
        <v>214</v>
      </c>
      <c r="O468" s="89" t="s">
        <v>215</v>
      </c>
    </row>
    <row r="469" spans="2:15">
      <c r="B469" s="46"/>
      <c r="C469" s="46"/>
      <c r="D469" s="391" t="s">
        <v>216</v>
      </c>
      <c r="E469" s="391"/>
      <c r="F469" s="391"/>
      <c r="G469" s="391"/>
      <c r="H469" s="391"/>
      <c r="I469" s="391"/>
      <c r="J469" s="391"/>
      <c r="K469" s="46"/>
      <c r="L469" s="46"/>
      <c r="M469" s="46"/>
      <c r="N469" s="46"/>
      <c r="O469" s="46"/>
    </row>
    <row r="470" spans="2:15">
      <c r="B470" s="392" t="s">
        <v>280</v>
      </c>
      <c r="C470" s="392"/>
      <c r="D470" s="393" t="s">
        <v>281</v>
      </c>
      <c r="E470" s="393"/>
      <c r="F470" s="393"/>
      <c r="G470" s="393"/>
      <c r="H470" s="393"/>
      <c r="I470" s="393"/>
      <c r="J470" s="393"/>
      <c r="K470" s="90" t="s">
        <v>219</v>
      </c>
      <c r="L470" s="91">
        <v>0.25</v>
      </c>
      <c r="M470" s="91">
        <v>1.67E-2</v>
      </c>
      <c r="N470" s="92">
        <v>36.39</v>
      </c>
      <c r="O470" s="92">
        <v>0.61</v>
      </c>
    </row>
    <row r="471" spans="2:15">
      <c r="B471" s="392" t="s">
        <v>342</v>
      </c>
      <c r="C471" s="392"/>
      <c r="D471" s="393" t="s">
        <v>343</v>
      </c>
      <c r="E471" s="393"/>
      <c r="F471" s="393"/>
      <c r="G471" s="393"/>
      <c r="H471" s="393"/>
      <c r="I471" s="393"/>
      <c r="J471" s="393"/>
      <c r="K471" s="90" t="s">
        <v>219</v>
      </c>
      <c r="L471" s="91">
        <v>1</v>
      </c>
      <c r="M471" s="91">
        <v>6.6699999999999995E-2</v>
      </c>
      <c r="N471" s="92">
        <v>28.52</v>
      </c>
      <c r="O471" s="92">
        <v>1.9000000000000001</v>
      </c>
    </row>
    <row r="472" spans="2:15">
      <c r="B472" s="392" t="s">
        <v>220</v>
      </c>
      <c r="C472" s="392"/>
      <c r="D472" s="393" t="s">
        <v>221</v>
      </c>
      <c r="E472" s="393"/>
      <c r="F472" s="393"/>
      <c r="G472" s="393"/>
      <c r="H472" s="393"/>
      <c r="I472" s="393"/>
      <c r="J472" s="393"/>
      <c r="K472" s="90" t="s">
        <v>219</v>
      </c>
      <c r="L472" s="91">
        <v>3</v>
      </c>
      <c r="M472" s="91">
        <v>0.2</v>
      </c>
      <c r="N472" s="92">
        <v>20.32</v>
      </c>
      <c r="O472" s="92">
        <v>4.0600000000000005</v>
      </c>
    </row>
    <row r="473" spans="2:15"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93">
        <v>6.57</v>
      </c>
    </row>
    <row r="474" spans="2:15">
      <c r="B474" s="46"/>
      <c r="C474" s="46"/>
      <c r="D474" s="391" t="s">
        <v>231</v>
      </c>
      <c r="E474" s="391"/>
      <c r="F474" s="391"/>
      <c r="G474" s="391"/>
      <c r="H474" s="391"/>
      <c r="I474" s="391"/>
      <c r="J474" s="391"/>
      <c r="K474" s="46"/>
      <c r="L474" s="46"/>
      <c r="M474" s="46"/>
      <c r="N474" s="46"/>
      <c r="O474" s="46"/>
    </row>
    <row r="475" spans="2:15">
      <c r="B475" s="392" t="s">
        <v>439</v>
      </c>
      <c r="C475" s="392"/>
      <c r="D475" s="393" t="s">
        <v>440</v>
      </c>
      <c r="E475" s="393"/>
      <c r="F475" s="393"/>
      <c r="G475" s="393"/>
      <c r="H475" s="393"/>
      <c r="I475" s="393"/>
      <c r="J475" s="393"/>
      <c r="K475" s="90" t="s">
        <v>22</v>
      </c>
      <c r="L475" s="46"/>
      <c r="M475" s="91">
        <v>5.5E-2</v>
      </c>
      <c r="N475" s="92">
        <v>60.5</v>
      </c>
      <c r="O475" s="92">
        <v>3.33</v>
      </c>
    </row>
    <row r="476" spans="2:15"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93">
        <v>3.33</v>
      </c>
    </row>
    <row r="477" spans="2:15">
      <c r="B477" s="46"/>
      <c r="C477" s="46"/>
      <c r="D477" s="391" t="s">
        <v>222</v>
      </c>
      <c r="E477" s="391"/>
      <c r="F477" s="391"/>
      <c r="G477" s="391"/>
      <c r="H477" s="391"/>
      <c r="I477" s="391"/>
      <c r="J477" s="391"/>
      <c r="K477" s="46"/>
      <c r="L477" s="46"/>
      <c r="M477" s="46"/>
      <c r="N477" s="46"/>
      <c r="O477" s="46"/>
    </row>
    <row r="478" spans="2:15">
      <c r="B478" s="392" t="s">
        <v>223</v>
      </c>
      <c r="C478" s="392"/>
      <c r="D478" s="393" t="s">
        <v>224</v>
      </c>
      <c r="E478" s="393"/>
      <c r="F478" s="393"/>
      <c r="G478" s="393"/>
      <c r="H478" s="393"/>
      <c r="I478" s="393"/>
      <c r="J478" s="393"/>
      <c r="K478" s="90" t="s">
        <v>225</v>
      </c>
      <c r="L478" s="46"/>
      <c r="M478" s="91">
        <v>3</v>
      </c>
      <c r="N478" s="92">
        <v>6.57</v>
      </c>
      <c r="O478" s="92">
        <v>0.2</v>
      </c>
    </row>
    <row r="479" spans="2:15"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93">
        <v>0.2</v>
      </c>
    </row>
    <row r="480" spans="2:15"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</row>
    <row r="481" spans="2:15">
      <c r="B481" s="394" t="s">
        <v>203</v>
      </c>
      <c r="C481" s="394"/>
      <c r="D481" s="46"/>
      <c r="E481" s="46"/>
      <c r="F481" s="46"/>
      <c r="G481" s="395" t="s">
        <v>741</v>
      </c>
      <c r="H481" s="395"/>
      <c r="I481" s="395"/>
      <c r="J481" s="395"/>
      <c r="K481" s="395"/>
      <c r="L481" s="395"/>
      <c r="M481" s="395"/>
      <c r="N481" s="395"/>
      <c r="O481" s="395"/>
    </row>
    <row r="482" spans="2:15">
      <c r="B482" s="392" t="s">
        <v>204</v>
      </c>
      <c r="C482" s="392"/>
      <c r="D482" s="396" t="s">
        <v>294</v>
      </c>
      <c r="E482" s="396"/>
      <c r="F482" s="85" t="s">
        <v>206</v>
      </c>
      <c r="G482" s="46"/>
      <c r="H482" s="85" t="s">
        <v>207</v>
      </c>
      <c r="I482" s="46"/>
      <c r="J482" s="46"/>
      <c r="K482" s="398" t="s">
        <v>295</v>
      </c>
      <c r="L482" s="398"/>
      <c r="M482" s="398"/>
      <c r="N482" s="398"/>
      <c r="O482" s="87">
        <v>601.38</v>
      </c>
    </row>
    <row r="483" spans="2:15"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</row>
    <row r="484" spans="2:15">
      <c r="B484" s="396" t="s">
        <v>209</v>
      </c>
      <c r="C484" s="396"/>
      <c r="D484" s="396" t="s">
        <v>210</v>
      </c>
      <c r="E484" s="396"/>
      <c r="F484" s="396"/>
      <c r="G484" s="396"/>
      <c r="H484" s="396"/>
      <c r="I484" s="396"/>
      <c r="J484" s="396"/>
      <c r="K484" s="88" t="s">
        <v>211</v>
      </c>
      <c r="L484" s="89" t="s">
        <v>212</v>
      </c>
      <c r="M484" s="89" t="s">
        <v>213</v>
      </c>
      <c r="N484" s="89" t="s">
        <v>214</v>
      </c>
      <c r="O484" s="89" t="s">
        <v>215</v>
      </c>
    </row>
    <row r="485" spans="2:15">
      <c r="B485" s="46"/>
      <c r="C485" s="46"/>
      <c r="D485" s="391" t="s">
        <v>300</v>
      </c>
      <c r="E485" s="391"/>
      <c r="F485" s="391"/>
      <c r="G485" s="391"/>
      <c r="H485" s="391"/>
      <c r="I485" s="391"/>
      <c r="J485" s="391"/>
      <c r="K485" s="46"/>
      <c r="L485" s="46"/>
      <c r="M485" s="46"/>
      <c r="N485" s="46"/>
      <c r="O485" s="46"/>
    </row>
    <row r="486" spans="2:15">
      <c r="B486" s="392" t="s">
        <v>446</v>
      </c>
      <c r="C486" s="392"/>
      <c r="D486" s="393" t="s">
        <v>443</v>
      </c>
      <c r="E486" s="393"/>
      <c r="F486" s="393"/>
      <c r="G486" s="393"/>
      <c r="H486" s="393"/>
      <c r="I486" s="393"/>
      <c r="J486" s="393"/>
      <c r="K486" s="90" t="s">
        <v>22</v>
      </c>
      <c r="L486" s="46"/>
      <c r="M486" s="91">
        <v>1.05</v>
      </c>
      <c r="N486" s="92">
        <v>474.33</v>
      </c>
      <c r="O486" s="92">
        <v>498.05</v>
      </c>
    </row>
    <row r="487" spans="2:15">
      <c r="B487" s="392" t="s">
        <v>989</v>
      </c>
      <c r="C487" s="392"/>
      <c r="D487" s="393" t="s">
        <v>990</v>
      </c>
      <c r="E487" s="393"/>
      <c r="F487" s="393"/>
      <c r="G487" s="393"/>
      <c r="H487" s="393"/>
      <c r="I487" s="393"/>
      <c r="J487" s="393"/>
      <c r="K487" s="90" t="s">
        <v>22</v>
      </c>
      <c r="L487" s="46"/>
      <c r="M487" s="91">
        <v>1</v>
      </c>
      <c r="N487" s="92">
        <v>103.33</v>
      </c>
      <c r="O487" s="92">
        <v>103.33</v>
      </c>
    </row>
    <row r="488" spans="2:15"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93">
        <v>601.38</v>
      </c>
    </row>
    <row r="489" spans="2:15"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</row>
    <row r="490" spans="2:15">
      <c r="B490" s="394" t="s">
        <v>203</v>
      </c>
      <c r="C490" s="394"/>
      <c r="D490" s="46"/>
      <c r="E490" s="46"/>
      <c r="F490" s="46"/>
      <c r="G490" s="395" t="s">
        <v>990</v>
      </c>
      <c r="H490" s="395"/>
      <c r="I490" s="395"/>
      <c r="J490" s="395"/>
      <c r="K490" s="395"/>
      <c r="L490" s="395"/>
      <c r="M490" s="395"/>
      <c r="N490" s="395"/>
      <c r="O490" s="395"/>
    </row>
    <row r="491" spans="2:15">
      <c r="B491" s="392" t="s">
        <v>204</v>
      </c>
      <c r="C491" s="392"/>
      <c r="D491" s="396" t="s">
        <v>294</v>
      </c>
      <c r="E491" s="396"/>
      <c r="F491" s="85" t="s">
        <v>206</v>
      </c>
      <c r="G491" s="86">
        <v>12</v>
      </c>
      <c r="H491" s="85" t="s">
        <v>207</v>
      </c>
      <c r="I491" s="397">
        <v>12</v>
      </c>
      <c r="J491" s="397"/>
      <c r="K491" s="398" t="s">
        <v>295</v>
      </c>
      <c r="L491" s="398"/>
      <c r="M491" s="398"/>
      <c r="N491" s="398"/>
      <c r="O491" s="87">
        <v>103.33</v>
      </c>
    </row>
    <row r="492" spans="2:15"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</row>
    <row r="493" spans="2:15">
      <c r="B493" s="396" t="s">
        <v>209</v>
      </c>
      <c r="C493" s="396"/>
      <c r="D493" s="396" t="s">
        <v>210</v>
      </c>
      <c r="E493" s="396"/>
      <c r="F493" s="396"/>
      <c r="G493" s="396"/>
      <c r="H493" s="396"/>
      <c r="I493" s="396"/>
      <c r="J493" s="396"/>
      <c r="K493" s="88" t="s">
        <v>211</v>
      </c>
      <c r="L493" s="89" t="s">
        <v>212</v>
      </c>
      <c r="M493" s="89" t="s">
        <v>213</v>
      </c>
      <c r="N493" s="89" t="s">
        <v>214</v>
      </c>
      <c r="O493" s="89" t="s">
        <v>215</v>
      </c>
    </row>
    <row r="494" spans="2:15">
      <c r="B494" s="46"/>
      <c r="C494" s="46"/>
      <c r="D494" s="391" t="s">
        <v>216</v>
      </c>
      <c r="E494" s="391"/>
      <c r="F494" s="391"/>
      <c r="G494" s="391"/>
      <c r="H494" s="391"/>
      <c r="I494" s="391"/>
      <c r="J494" s="391"/>
      <c r="K494" s="46"/>
      <c r="L494" s="46"/>
      <c r="M494" s="46"/>
      <c r="N494" s="46"/>
      <c r="O494" s="46"/>
    </row>
    <row r="495" spans="2:15">
      <c r="B495" s="392" t="s">
        <v>280</v>
      </c>
      <c r="C495" s="392"/>
      <c r="D495" s="393" t="s">
        <v>281</v>
      </c>
      <c r="E495" s="393"/>
      <c r="F495" s="393"/>
      <c r="G495" s="393"/>
      <c r="H495" s="393"/>
      <c r="I495" s="393"/>
      <c r="J495" s="393"/>
      <c r="K495" s="90" t="s">
        <v>219</v>
      </c>
      <c r="L495" s="91">
        <v>0.5</v>
      </c>
      <c r="M495" s="91">
        <v>0.33329999999999999</v>
      </c>
      <c r="N495" s="92">
        <v>36.39</v>
      </c>
      <c r="O495" s="92">
        <v>12.13</v>
      </c>
    </row>
    <row r="496" spans="2:15">
      <c r="B496" s="392" t="s">
        <v>342</v>
      </c>
      <c r="C496" s="392"/>
      <c r="D496" s="393" t="s">
        <v>343</v>
      </c>
      <c r="E496" s="393"/>
      <c r="F496" s="393"/>
      <c r="G496" s="393"/>
      <c r="H496" s="393"/>
      <c r="I496" s="393"/>
      <c r="J496" s="393"/>
      <c r="K496" s="90" t="s">
        <v>219</v>
      </c>
      <c r="L496" s="91">
        <v>1</v>
      </c>
      <c r="M496" s="91">
        <v>0.66670000000000007</v>
      </c>
      <c r="N496" s="92">
        <v>28.52</v>
      </c>
      <c r="O496" s="92">
        <v>19.010000000000002</v>
      </c>
    </row>
    <row r="497" spans="2:15">
      <c r="B497" s="392" t="s">
        <v>217</v>
      </c>
      <c r="C497" s="392"/>
      <c r="D497" s="393" t="s">
        <v>218</v>
      </c>
      <c r="E497" s="393"/>
      <c r="F497" s="393"/>
      <c r="G497" s="393"/>
      <c r="H497" s="393"/>
      <c r="I497" s="393"/>
      <c r="J497" s="393"/>
      <c r="K497" s="90" t="s">
        <v>219</v>
      </c>
      <c r="L497" s="91">
        <v>1</v>
      </c>
      <c r="M497" s="91">
        <v>0.66670000000000007</v>
      </c>
      <c r="N497" s="92">
        <v>22.490000000000002</v>
      </c>
      <c r="O497" s="92">
        <v>14.99</v>
      </c>
    </row>
    <row r="498" spans="2:15">
      <c r="B498" s="392" t="s">
        <v>220</v>
      </c>
      <c r="C498" s="392"/>
      <c r="D498" s="393" t="s">
        <v>221</v>
      </c>
      <c r="E498" s="393"/>
      <c r="F498" s="393"/>
      <c r="G498" s="393"/>
      <c r="H498" s="393"/>
      <c r="I498" s="393"/>
      <c r="J498" s="393"/>
      <c r="K498" s="90" t="s">
        <v>219</v>
      </c>
      <c r="L498" s="91">
        <v>4</v>
      </c>
      <c r="M498" s="91">
        <v>2.6667000000000001</v>
      </c>
      <c r="N498" s="92">
        <v>20.32</v>
      </c>
      <c r="O498" s="92">
        <v>54.19</v>
      </c>
    </row>
    <row r="499" spans="2:15"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93">
        <v>100.32000000000001</v>
      </c>
    </row>
    <row r="500" spans="2:15">
      <c r="B500" s="46"/>
      <c r="C500" s="46"/>
      <c r="D500" s="391" t="s">
        <v>222</v>
      </c>
      <c r="E500" s="391"/>
      <c r="F500" s="391"/>
      <c r="G500" s="391"/>
      <c r="H500" s="391"/>
      <c r="I500" s="391"/>
      <c r="J500" s="391"/>
      <c r="K500" s="46"/>
      <c r="L500" s="46"/>
      <c r="M500" s="46"/>
      <c r="N500" s="46"/>
      <c r="O500" s="46"/>
    </row>
    <row r="501" spans="2:15">
      <c r="B501" s="392" t="s">
        <v>223</v>
      </c>
      <c r="C501" s="392"/>
      <c r="D501" s="393" t="s">
        <v>224</v>
      </c>
      <c r="E501" s="393"/>
      <c r="F501" s="393"/>
      <c r="G501" s="393"/>
      <c r="H501" s="393"/>
      <c r="I501" s="393"/>
      <c r="J501" s="393"/>
      <c r="K501" s="90" t="s">
        <v>225</v>
      </c>
      <c r="L501" s="46"/>
      <c r="M501" s="91">
        <v>3</v>
      </c>
      <c r="N501" s="92">
        <v>100.32000000000001</v>
      </c>
      <c r="O501" s="92">
        <v>3.0100000000000002</v>
      </c>
    </row>
    <row r="502" spans="2:15"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93">
        <v>3.0100000000000002</v>
      </c>
    </row>
    <row r="503" spans="2:15">
      <c r="B503" s="394" t="s">
        <v>203</v>
      </c>
      <c r="C503" s="394"/>
      <c r="D503" s="46"/>
      <c r="E503" s="46"/>
      <c r="F503" s="46"/>
      <c r="G503" s="395" t="s">
        <v>743</v>
      </c>
      <c r="H503" s="395"/>
      <c r="I503" s="395"/>
      <c r="J503" s="395"/>
      <c r="K503" s="395"/>
      <c r="L503" s="395"/>
      <c r="M503" s="395"/>
      <c r="N503" s="395"/>
      <c r="O503" s="395"/>
    </row>
    <row r="504" spans="2:15">
      <c r="B504" s="392" t="s">
        <v>204</v>
      </c>
      <c r="C504" s="392"/>
      <c r="D504" s="396" t="s">
        <v>294</v>
      </c>
      <c r="E504" s="396"/>
      <c r="F504" s="85" t="s">
        <v>206</v>
      </c>
      <c r="G504" s="86">
        <v>14</v>
      </c>
      <c r="H504" s="85" t="s">
        <v>207</v>
      </c>
      <c r="I504" s="397">
        <v>14</v>
      </c>
      <c r="J504" s="397"/>
      <c r="K504" s="398" t="s">
        <v>295</v>
      </c>
      <c r="L504" s="398"/>
      <c r="M504" s="398"/>
      <c r="N504" s="398"/>
      <c r="O504" s="87">
        <v>66.44</v>
      </c>
    </row>
    <row r="505" spans="2:15"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</row>
    <row r="506" spans="2:15">
      <c r="B506" s="396" t="s">
        <v>209</v>
      </c>
      <c r="C506" s="396"/>
      <c r="D506" s="396" t="s">
        <v>210</v>
      </c>
      <c r="E506" s="396"/>
      <c r="F506" s="396"/>
      <c r="G506" s="396"/>
      <c r="H506" s="396"/>
      <c r="I506" s="396"/>
      <c r="J506" s="396"/>
      <c r="K506" s="88" t="s">
        <v>211</v>
      </c>
      <c r="L506" s="89" t="s">
        <v>212</v>
      </c>
      <c r="M506" s="89" t="s">
        <v>213</v>
      </c>
      <c r="N506" s="89" t="s">
        <v>214</v>
      </c>
      <c r="O506" s="89" t="s">
        <v>215</v>
      </c>
    </row>
    <row r="507" spans="2:15">
      <c r="B507" s="46"/>
      <c r="C507" s="46"/>
      <c r="D507" s="391" t="s">
        <v>216</v>
      </c>
      <c r="E507" s="391"/>
      <c r="F507" s="391"/>
      <c r="G507" s="391"/>
      <c r="H507" s="391"/>
      <c r="I507" s="391"/>
      <c r="J507" s="391"/>
      <c r="K507" s="46"/>
      <c r="L507" s="46"/>
      <c r="M507" s="46"/>
      <c r="N507" s="46"/>
      <c r="O507" s="46"/>
    </row>
    <row r="508" spans="2:15">
      <c r="B508" s="392" t="s">
        <v>280</v>
      </c>
      <c r="C508" s="392"/>
      <c r="D508" s="393" t="s">
        <v>281</v>
      </c>
      <c r="E508" s="393"/>
      <c r="F508" s="393"/>
      <c r="G508" s="393"/>
      <c r="H508" s="393"/>
      <c r="I508" s="393"/>
      <c r="J508" s="393"/>
      <c r="K508" s="90" t="s">
        <v>219</v>
      </c>
      <c r="L508" s="91">
        <v>0.25</v>
      </c>
      <c r="M508" s="91">
        <v>0.1429</v>
      </c>
      <c r="N508" s="92">
        <v>36.39</v>
      </c>
      <c r="O508" s="92">
        <v>5.2</v>
      </c>
    </row>
    <row r="509" spans="2:15">
      <c r="B509" s="392" t="s">
        <v>217</v>
      </c>
      <c r="C509" s="392"/>
      <c r="D509" s="393" t="s">
        <v>218</v>
      </c>
      <c r="E509" s="393"/>
      <c r="F509" s="393"/>
      <c r="G509" s="393"/>
      <c r="H509" s="393"/>
      <c r="I509" s="393"/>
      <c r="J509" s="393"/>
      <c r="K509" s="90" t="s">
        <v>219</v>
      </c>
      <c r="L509" s="91">
        <v>1</v>
      </c>
      <c r="M509" s="91">
        <v>0.57140000000000002</v>
      </c>
      <c r="N509" s="92">
        <v>22.490000000000002</v>
      </c>
      <c r="O509" s="92">
        <v>12.85</v>
      </c>
    </row>
    <row r="510" spans="2:15">
      <c r="B510" s="392" t="s">
        <v>220</v>
      </c>
      <c r="C510" s="392"/>
      <c r="D510" s="393" t="s">
        <v>221</v>
      </c>
      <c r="E510" s="393"/>
      <c r="F510" s="393"/>
      <c r="G510" s="393"/>
      <c r="H510" s="393"/>
      <c r="I510" s="393"/>
      <c r="J510" s="393"/>
      <c r="K510" s="90" t="s">
        <v>219</v>
      </c>
      <c r="L510" s="91">
        <v>4</v>
      </c>
      <c r="M510" s="91">
        <v>2.2856999999999998</v>
      </c>
      <c r="N510" s="92">
        <v>20.32</v>
      </c>
      <c r="O510" s="92">
        <v>46.45</v>
      </c>
    </row>
    <row r="511" spans="2:15"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93">
        <v>64.5</v>
      </c>
    </row>
    <row r="512" spans="2:15">
      <c r="B512" s="46"/>
      <c r="C512" s="46"/>
      <c r="D512" s="391" t="s">
        <v>222</v>
      </c>
      <c r="E512" s="391"/>
      <c r="F512" s="391"/>
      <c r="G512" s="391"/>
      <c r="H512" s="391"/>
      <c r="I512" s="391"/>
      <c r="J512" s="391"/>
      <c r="K512" s="46"/>
      <c r="L512" s="46"/>
      <c r="M512" s="46"/>
      <c r="N512" s="46"/>
      <c r="O512" s="46"/>
    </row>
    <row r="513" spans="2:15">
      <c r="B513" s="392" t="s">
        <v>223</v>
      </c>
      <c r="C513" s="392"/>
      <c r="D513" s="393" t="s">
        <v>224</v>
      </c>
      <c r="E513" s="393"/>
      <c r="F513" s="393"/>
      <c r="G513" s="393"/>
      <c r="H513" s="393"/>
      <c r="I513" s="393"/>
      <c r="J513" s="393"/>
      <c r="K513" s="90" t="s">
        <v>225</v>
      </c>
      <c r="L513" s="46"/>
      <c r="M513" s="91">
        <v>3</v>
      </c>
      <c r="N513" s="92">
        <v>64.5</v>
      </c>
      <c r="O513" s="92">
        <v>1.94</v>
      </c>
    </row>
    <row r="514" spans="2:15"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93">
        <v>1.94</v>
      </c>
    </row>
    <row r="515" spans="2:15"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</row>
    <row r="516" spans="2:15">
      <c r="B516" s="394" t="s">
        <v>203</v>
      </c>
      <c r="C516" s="394"/>
      <c r="D516" s="46"/>
      <c r="E516" s="46"/>
      <c r="F516" s="46"/>
      <c r="G516" s="395" t="s">
        <v>814</v>
      </c>
      <c r="H516" s="395"/>
      <c r="I516" s="395"/>
      <c r="J516" s="395"/>
      <c r="K516" s="395"/>
      <c r="L516" s="395"/>
      <c r="M516" s="395"/>
      <c r="N516" s="395"/>
      <c r="O516" s="395"/>
    </row>
    <row r="517" spans="2:15">
      <c r="B517" s="392" t="s">
        <v>204</v>
      </c>
      <c r="C517" s="392"/>
      <c r="D517" s="396" t="s">
        <v>294</v>
      </c>
      <c r="E517" s="396"/>
      <c r="F517" s="85" t="s">
        <v>206</v>
      </c>
      <c r="G517" s="86">
        <v>3</v>
      </c>
      <c r="H517" s="85" t="s">
        <v>207</v>
      </c>
      <c r="I517" s="397">
        <v>3</v>
      </c>
      <c r="J517" s="397"/>
      <c r="K517" s="398" t="s">
        <v>295</v>
      </c>
      <c r="L517" s="398"/>
      <c r="M517" s="398"/>
      <c r="N517" s="398"/>
      <c r="O517" s="87">
        <v>67.099999999999994</v>
      </c>
    </row>
    <row r="518" spans="2:15"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</row>
    <row r="519" spans="2:15">
      <c r="B519" s="396" t="s">
        <v>209</v>
      </c>
      <c r="C519" s="396"/>
      <c r="D519" s="396" t="s">
        <v>210</v>
      </c>
      <c r="E519" s="396"/>
      <c r="F519" s="396"/>
      <c r="G519" s="396"/>
      <c r="H519" s="396"/>
      <c r="I519" s="396"/>
      <c r="J519" s="396"/>
      <c r="K519" s="88" t="s">
        <v>211</v>
      </c>
      <c r="L519" s="89" t="s">
        <v>212</v>
      </c>
      <c r="M519" s="89" t="s">
        <v>213</v>
      </c>
      <c r="N519" s="89" t="s">
        <v>214</v>
      </c>
      <c r="O519" s="89" t="s">
        <v>215</v>
      </c>
    </row>
    <row r="520" spans="2:15">
      <c r="B520" s="46"/>
      <c r="C520" s="46"/>
      <c r="D520" s="391" t="s">
        <v>216</v>
      </c>
      <c r="E520" s="391"/>
      <c r="F520" s="391"/>
      <c r="G520" s="391"/>
      <c r="H520" s="391"/>
      <c r="I520" s="391"/>
      <c r="J520" s="391"/>
      <c r="K520" s="46"/>
      <c r="L520" s="46"/>
      <c r="M520" s="46"/>
      <c r="N520" s="46"/>
      <c r="O520" s="46"/>
    </row>
    <row r="521" spans="2:15">
      <c r="B521" s="392" t="s">
        <v>280</v>
      </c>
      <c r="C521" s="392"/>
      <c r="D521" s="393" t="s">
        <v>281</v>
      </c>
      <c r="E521" s="393"/>
      <c r="F521" s="393"/>
      <c r="G521" s="393"/>
      <c r="H521" s="393"/>
      <c r="I521" s="393"/>
      <c r="J521" s="393"/>
      <c r="K521" s="90" t="s">
        <v>219</v>
      </c>
      <c r="L521" s="91">
        <v>0.1</v>
      </c>
      <c r="M521" s="91">
        <v>0.26670000000000005</v>
      </c>
      <c r="N521" s="92">
        <v>36.39</v>
      </c>
      <c r="O521" s="92">
        <v>9.7100000000000009</v>
      </c>
    </row>
    <row r="522" spans="2:15">
      <c r="B522" s="392" t="s">
        <v>220</v>
      </c>
      <c r="C522" s="392"/>
      <c r="D522" s="393" t="s">
        <v>221</v>
      </c>
      <c r="E522" s="393"/>
      <c r="F522" s="393"/>
      <c r="G522" s="393"/>
      <c r="H522" s="393"/>
      <c r="I522" s="393"/>
      <c r="J522" s="393"/>
      <c r="K522" s="90" t="s">
        <v>219</v>
      </c>
      <c r="L522" s="91">
        <v>1</v>
      </c>
      <c r="M522" s="91">
        <v>2.6667000000000001</v>
      </c>
      <c r="N522" s="92">
        <v>20.32</v>
      </c>
      <c r="O522" s="92">
        <v>54.19</v>
      </c>
    </row>
    <row r="523" spans="2:15"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93">
        <v>63.9</v>
      </c>
    </row>
    <row r="524" spans="2:15">
      <c r="B524" s="46"/>
      <c r="C524" s="46"/>
      <c r="D524" s="391" t="s">
        <v>222</v>
      </c>
      <c r="E524" s="391"/>
      <c r="F524" s="391"/>
      <c r="G524" s="391"/>
      <c r="H524" s="391"/>
      <c r="I524" s="391"/>
      <c r="J524" s="391"/>
      <c r="K524" s="46"/>
      <c r="L524" s="46"/>
      <c r="M524" s="46"/>
      <c r="N524" s="46"/>
      <c r="O524" s="46"/>
    </row>
    <row r="525" spans="2:15">
      <c r="B525" s="392" t="s">
        <v>223</v>
      </c>
      <c r="C525" s="392"/>
      <c r="D525" s="393" t="s">
        <v>224</v>
      </c>
      <c r="E525" s="393"/>
      <c r="F525" s="393"/>
      <c r="G525" s="393"/>
      <c r="H525" s="393"/>
      <c r="I525" s="393"/>
      <c r="J525" s="393"/>
      <c r="K525" s="90" t="s">
        <v>225</v>
      </c>
      <c r="L525" s="46"/>
      <c r="M525" s="91">
        <v>5</v>
      </c>
      <c r="N525" s="92">
        <v>63.9</v>
      </c>
      <c r="O525" s="92">
        <v>3.2</v>
      </c>
    </row>
    <row r="526" spans="2:15"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93">
        <v>3.2</v>
      </c>
    </row>
    <row r="527" spans="2:15"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</row>
    <row r="528" spans="2:15">
      <c r="B528" s="394" t="s">
        <v>203</v>
      </c>
      <c r="C528" s="394"/>
      <c r="D528" s="46"/>
      <c r="E528" s="46"/>
      <c r="F528" s="46"/>
      <c r="G528" s="395" t="s">
        <v>838</v>
      </c>
      <c r="H528" s="395"/>
      <c r="I528" s="395"/>
      <c r="J528" s="395"/>
      <c r="K528" s="395"/>
      <c r="L528" s="395"/>
      <c r="M528" s="395"/>
      <c r="N528" s="395"/>
      <c r="O528" s="395"/>
    </row>
    <row r="529" spans="2:15">
      <c r="B529" s="392" t="s">
        <v>204</v>
      </c>
      <c r="C529" s="392"/>
      <c r="D529" s="396" t="s">
        <v>294</v>
      </c>
      <c r="E529" s="396"/>
      <c r="F529" s="85" t="s">
        <v>206</v>
      </c>
      <c r="G529" s="86">
        <v>3.5</v>
      </c>
      <c r="H529" s="85" t="s">
        <v>207</v>
      </c>
      <c r="I529" s="397">
        <v>3.5</v>
      </c>
      <c r="J529" s="397"/>
      <c r="K529" s="398" t="s">
        <v>295</v>
      </c>
      <c r="L529" s="398"/>
      <c r="M529" s="398"/>
      <c r="N529" s="398"/>
      <c r="O529" s="87">
        <v>92.44</v>
      </c>
    </row>
    <row r="530" spans="2:15"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</row>
    <row r="531" spans="2:15">
      <c r="B531" s="396" t="s">
        <v>209</v>
      </c>
      <c r="C531" s="396"/>
      <c r="D531" s="396" t="s">
        <v>210</v>
      </c>
      <c r="E531" s="396"/>
      <c r="F531" s="396"/>
      <c r="G531" s="396"/>
      <c r="H531" s="396"/>
      <c r="I531" s="396"/>
      <c r="J531" s="396"/>
      <c r="K531" s="88" t="s">
        <v>211</v>
      </c>
      <c r="L531" s="89" t="s">
        <v>212</v>
      </c>
      <c r="M531" s="89" t="s">
        <v>213</v>
      </c>
      <c r="N531" s="89" t="s">
        <v>214</v>
      </c>
      <c r="O531" s="89" t="s">
        <v>215</v>
      </c>
    </row>
    <row r="532" spans="2:15">
      <c r="B532" s="46"/>
      <c r="C532" s="46"/>
      <c r="D532" s="391" t="s">
        <v>216</v>
      </c>
      <c r="E532" s="391"/>
      <c r="F532" s="391"/>
      <c r="G532" s="391"/>
      <c r="H532" s="391"/>
      <c r="I532" s="391"/>
      <c r="J532" s="391"/>
      <c r="K532" s="46"/>
      <c r="L532" s="46"/>
      <c r="M532" s="46"/>
      <c r="N532" s="46"/>
      <c r="O532" s="46"/>
    </row>
    <row r="533" spans="2:15">
      <c r="B533" s="392" t="s">
        <v>280</v>
      </c>
      <c r="C533" s="392"/>
      <c r="D533" s="393" t="s">
        <v>281</v>
      </c>
      <c r="E533" s="393"/>
      <c r="F533" s="393"/>
      <c r="G533" s="393"/>
      <c r="H533" s="393"/>
      <c r="I533" s="393"/>
      <c r="J533" s="393"/>
      <c r="K533" s="90" t="s">
        <v>219</v>
      </c>
      <c r="L533" s="91">
        <v>0.5</v>
      </c>
      <c r="M533" s="91">
        <v>1.1429</v>
      </c>
      <c r="N533" s="92">
        <v>36.39</v>
      </c>
      <c r="O533" s="92">
        <v>41.59</v>
      </c>
    </row>
    <row r="534" spans="2:15">
      <c r="B534" s="392" t="s">
        <v>220</v>
      </c>
      <c r="C534" s="392"/>
      <c r="D534" s="393" t="s">
        <v>221</v>
      </c>
      <c r="E534" s="393"/>
      <c r="F534" s="393"/>
      <c r="G534" s="393"/>
      <c r="H534" s="393"/>
      <c r="I534" s="393"/>
      <c r="J534" s="393"/>
      <c r="K534" s="90" t="s">
        <v>219</v>
      </c>
      <c r="L534" s="91">
        <v>1</v>
      </c>
      <c r="M534" s="91">
        <v>2.2856999999999998</v>
      </c>
      <c r="N534" s="92">
        <v>20.32</v>
      </c>
      <c r="O534" s="92">
        <v>46.45</v>
      </c>
    </row>
    <row r="535" spans="2:15"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93">
        <v>88.04</v>
      </c>
    </row>
    <row r="536" spans="2:15">
      <c r="B536" s="46"/>
      <c r="C536" s="46"/>
      <c r="D536" s="391" t="s">
        <v>222</v>
      </c>
      <c r="E536" s="391"/>
      <c r="F536" s="391"/>
      <c r="G536" s="391"/>
      <c r="H536" s="391"/>
      <c r="I536" s="391"/>
      <c r="J536" s="391"/>
      <c r="K536" s="46"/>
      <c r="L536" s="46"/>
      <c r="M536" s="46"/>
      <c r="N536" s="46"/>
      <c r="O536" s="46"/>
    </row>
    <row r="537" spans="2:15">
      <c r="B537" s="392" t="s">
        <v>223</v>
      </c>
      <c r="C537" s="392"/>
      <c r="D537" s="393" t="s">
        <v>224</v>
      </c>
      <c r="E537" s="393"/>
      <c r="F537" s="393"/>
      <c r="G537" s="393"/>
      <c r="H537" s="393"/>
      <c r="I537" s="393"/>
      <c r="J537" s="393"/>
      <c r="K537" s="90" t="s">
        <v>225</v>
      </c>
      <c r="L537" s="46"/>
      <c r="M537" s="91">
        <v>5</v>
      </c>
      <c r="N537" s="92">
        <v>88.04</v>
      </c>
      <c r="O537" s="92">
        <v>4.4000000000000004</v>
      </c>
    </row>
    <row r="538" spans="2:15"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93">
        <v>4.4000000000000004</v>
      </c>
    </row>
    <row r="539" spans="2:15"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</row>
    <row r="540" spans="2:15">
      <c r="B540" s="394" t="s">
        <v>203</v>
      </c>
      <c r="C540" s="394"/>
      <c r="D540" s="46"/>
      <c r="E540" s="46"/>
      <c r="F540" s="46"/>
      <c r="G540" s="395" t="s">
        <v>840</v>
      </c>
      <c r="H540" s="395"/>
      <c r="I540" s="395"/>
      <c r="J540" s="395"/>
      <c r="K540" s="395"/>
      <c r="L540" s="395"/>
      <c r="M540" s="395"/>
      <c r="N540" s="395"/>
      <c r="O540" s="395"/>
    </row>
    <row r="541" spans="2:15">
      <c r="B541" s="392" t="s">
        <v>204</v>
      </c>
      <c r="C541" s="392"/>
      <c r="D541" s="396" t="s">
        <v>317</v>
      </c>
      <c r="E541" s="396"/>
      <c r="F541" s="85" t="s">
        <v>206</v>
      </c>
      <c r="G541" s="86">
        <v>120</v>
      </c>
      <c r="H541" s="85" t="s">
        <v>207</v>
      </c>
      <c r="I541" s="397">
        <v>120</v>
      </c>
      <c r="J541" s="397"/>
      <c r="K541" s="398" t="s">
        <v>318</v>
      </c>
      <c r="L541" s="398"/>
      <c r="M541" s="398"/>
      <c r="N541" s="398"/>
      <c r="O541" s="87">
        <v>8.5400000000000009</v>
      </c>
    </row>
    <row r="542" spans="2:15"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</row>
    <row r="543" spans="2:15">
      <c r="B543" s="396" t="s">
        <v>209</v>
      </c>
      <c r="C543" s="396"/>
      <c r="D543" s="396" t="s">
        <v>210</v>
      </c>
      <c r="E543" s="396"/>
      <c r="F543" s="396"/>
      <c r="G543" s="396"/>
      <c r="H543" s="396"/>
      <c r="I543" s="396"/>
      <c r="J543" s="396"/>
      <c r="K543" s="88" t="s">
        <v>211</v>
      </c>
      <c r="L543" s="89" t="s">
        <v>212</v>
      </c>
      <c r="M543" s="89" t="s">
        <v>213</v>
      </c>
      <c r="N543" s="89" t="s">
        <v>214</v>
      </c>
      <c r="O543" s="89" t="s">
        <v>215</v>
      </c>
    </row>
    <row r="544" spans="2:15">
      <c r="B544" s="46"/>
      <c r="C544" s="46"/>
      <c r="D544" s="391" t="s">
        <v>216</v>
      </c>
      <c r="E544" s="391"/>
      <c r="F544" s="391"/>
      <c r="G544" s="391"/>
      <c r="H544" s="391"/>
      <c r="I544" s="391"/>
      <c r="J544" s="391"/>
      <c r="K544" s="46"/>
      <c r="L544" s="46"/>
      <c r="M544" s="46"/>
      <c r="N544" s="46"/>
      <c r="O544" s="46"/>
    </row>
    <row r="545" spans="2:15">
      <c r="B545" s="392" t="s">
        <v>280</v>
      </c>
      <c r="C545" s="392"/>
      <c r="D545" s="393" t="s">
        <v>281</v>
      </c>
      <c r="E545" s="393"/>
      <c r="F545" s="393"/>
      <c r="G545" s="393"/>
      <c r="H545" s="393"/>
      <c r="I545" s="393"/>
      <c r="J545" s="393"/>
      <c r="K545" s="90" t="s">
        <v>219</v>
      </c>
      <c r="L545" s="91">
        <v>0.25</v>
      </c>
      <c r="M545" s="91">
        <v>1.67E-2</v>
      </c>
      <c r="N545" s="92">
        <v>36.39</v>
      </c>
      <c r="O545" s="92">
        <v>0.61</v>
      </c>
    </row>
    <row r="546" spans="2:15">
      <c r="B546" s="392" t="s">
        <v>342</v>
      </c>
      <c r="C546" s="392"/>
      <c r="D546" s="393" t="s">
        <v>343</v>
      </c>
      <c r="E546" s="393"/>
      <c r="F546" s="393"/>
      <c r="G546" s="393"/>
      <c r="H546" s="393"/>
      <c r="I546" s="393"/>
      <c r="J546" s="393"/>
      <c r="K546" s="90" t="s">
        <v>219</v>
      </c>
      <c r="L546" s="91">
        <v>1</v>
      </c>
      <c r="M546" s="91">
        <v>6.6699999999999995E-2</v>
      </c>
      <c r="N546" s="92">
        <v>28.52</v>
      </c>
      <c r="O546" s="92">
        <v>1.9000000000000001</v>
      </c>
    </row>
    <row r="547" spans="2:15">
      <c r="B547" s="392" t="s">
        <v>220</v>
      </c>
      <c r="C547" s="392"/>
      <c r="D547" s="393" t="s">
        <v>221</v>
      </c>
      <c r="E547" s="393"/>
      <c r="F547" s="393"/>
      <c r="G547" s="393"/>
      <c r="H547" s="393"/>
      <c r="I547" s="393"/>
      <c r="J547" s="393"/>
      <c r="K547" s="90" t="s">
        <v>219</v>
      </c>
      <c r="L547" s="91">
        <v>2</v>
      </c>
      <c r="M547" s="91">
        <v>0.1333</v>
      </c>
      <c r="N547" s="92">
        <v>20.32</v>
      </c>
      <c r="O547" s="92">
        <v>2.71</v>
      </c>
    </row>
    <row r="548" spans="2:15"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93">
        <v>5.22</v>
      </c>
    </row>
    <row r="549" spans="2:15">
      <c r="B549" s="46"/>
      <c r="C549" s="46"/>
      <c r="D549" s="391" t="s">
        <v>222</v>
      </c>
      <c r="E549" s="391"/>
      <c r="F549" s="391"/>
      <c r="G549" s="391"/>
      <c r="H549" s="391"/>
      <c r="I549" s="391"/>
      <c r="J549" s="391"/>
      <c r="K549" s="46"/>
      <c r="L549" s="46"/>
      <c r="M549" s="46"/>
      <c r="N549" s="46"/>
      <c r="O549" s="46"/>
    </row>
    <row r="550" spans="2:15">
      <c r="B550" s="392" t="s">
        <v>356</v>
      </c>
      <c r="C550" s="392"/>
      <c r="D550" s="393" t="s">
        <v>357</v>
      </c>
      <c r="E550" s="393"/>
      <c r="F550" s="393"/>
      <c r="G550" s="393"/>
      <c r="H550" s="393"/>
      <c r="I550" s="393"/>
      <c r="J550" s="393"/>
      <c r="K550" s="90" t="s">
        <v>242</v>
      </c>
      <c r="L550" s="91">
        <v>1</v>
      </c>
      <c r="M550" s="91">
        <v>6.6699999999999995E-2</v>
      </c>
      <c r="N550" s="92">
        <v>47.32</v>
      </c>
      <c r="O550" s="92">
        <v>3.16</v>
      </c>
    </row>
    <row r="551" spans="2:15">
      <c r="B551" s="392" t="s">
        <v>223</v>
      </c>
      <c r="C551" s="392"/>
      <c r="D551" s="393" t="s">
        <v>224</v>
      </c>
      <c r="E551" s="393"/>
      <c r="F551" s="393"/>
      <c r="G551" s="393"/>
      <c r="H551" s="393"/>
      <c r="I551" s="393"/>
      <c r="J551" s="393"/>
      <c r="K551" s="90" t="s">
        <v>225</v>
      </c>
      <c r="L551" s="46"/>
      <c r="M551" s="91">
        <v>3</v>
      </c>
      <c r="N551" s="92">
        <v>5.22</v>
      </c>
      <c r="O551" s="92">
        <v>0.16</v>
      </c>
    </row>
    <row r="552" spans="2:15"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93">
        <v>3.3200000000000003</v>
      </c>
    </row>
    <row r="553" spans="2:15"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</row>
    <row r="554" spans="2:15">
      <c r="B554" s="394" t="s">
        <v>203</v>
      </c>
      <c r="C554" s="394"/>
      <c r="D554" s="46"/>
      <c r="E554" s="46"/>
      <c r="F554" s="46"/>
      <c r="G554" s="395" t="s">
        <v>824</v>
      </c>
      <c r="H554" s="395"/>
      <c r="I554" s="395"/>
      <c r="J554" s="395"/>
      <c r="K554" s="395"/>
      <c r="L554" s="395"/>
      <c r="M554" s="395"/>
      <c r="N554" s="395"/>
      <c r="O554" s="395"/>
    </row>
    <row r="555" spans="2:15">
      <c r="B555" s="392" t="s">
        <v>204</v>
      </c>
      <c r="C555" s="392"/>
      <c r="D555" s="396" t="s">
        <v>317</v>
      </c>
      <c r="E555" s="396"/>
      <c r="F555" s="85" t="s">
        <v>206</v>
      </c>
      <c r="G555" s="86">
        <v>12</v>
      </c>
      <c r="H555" s="85" t="s">
        <v>207</v>
      </c>
      <c r="I555" s="397">
        <v>12</v>
      </c>
      <c r="J555" s="397"/>
      <c r="K555" s="398" t="s">
        <v>318</v>
      </c>
      <c r="L555" s="398"/>
      <c r="M555" s="398"/>
      <c r="N555" s="398"/>
      <c r="O555" s="87">
        <v>50.89</v>
      </c>
    </row>
    <row r="556" spans="2:15"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</row>
    <row r="557" spans="2:15">
      <c r="B557" s="396" t="s">
        <v>209</v>
      </c>
      <c r="C557" s="396"/>
      <c r="D557" s="396" t="s">
        <v>210</v>
      </c>
      <c r="E557" s="396"/>
      <c r="F557" s="396"/>
      <c r="G557" s="396"/>
      <c r="H557" s="396"/>
      <c r="I557" s="396"/>
      <c r="J557" s="396"/>
      <c r="K557" s="88" t="s">
        <v>211</v>
      </c>
      <c r="L557" s="89" t="s">
        <v>212</v>
      </c>
      <c r="M557" s="89" t="s">
        <v>213</v>
      </c>
      <c r="N557" s="89" t="s">
        <v>214</v>
      </c>
      <c r="O557" s="89" t="s">
        <v>215</v>
      </c>
    </row>
    <row r="558" spans="2:15">
      <c r="B558" s="46"/>
      <c r="C558" s="46"/>
      <c r="D558" s="391" t="s">
        <v>216</v>
      </c>
      <c r="E558" s="391"/>
      <c r="F558" s="391"/>
      <c r="G558" s="391"/>
      <c r="H558" s="391"/>
      <c r="I558" s="391"/>
      <c r="J558" s="391"/>
      <c r="K558" s="46"/>
      <c r="L558" s="46"/>
      <c r="M558" s="46"/>
      <c r="N558" s="46"/>
      <c r="O558" s="46"/>
    </row>
    <row r="559" spans="2:15">
      <c r="B559" s="392" t="s">
        <v>342</v>
      </c>
      <c r="C559" s="392"/>
      <c r="D559" s="393" t="s">
        <v>343</v>
      </c>
      <c r="E559" s="393"/>
      <c r="F559" s="393"/>
      <c r="G559" s="393"/>
      <c r="H559" s="393"/>
      <c r="I559" s="393"/>
      <c r="J559" s="393"/>
      <c r="K559" s="90" t="s">
        <v>219</v>
      </c>
      <c r="L559" s="91">
        <v>1</v>
      </c>
      <c r="M559" s="91">
        <v>0.66670000000000007</v>
      </c>
      <c r="N559" s="92">
        <v>28.52</v>
      </c>
      <c r="O559" s="92">
        <v>19.010000000000002</v>
      </c>
    </row>
    <row r="560" spans="2:15">
      <c r="B560" s="392" t="s">
        <v>220</v>
      </c>
      <c r="C560" s="392"/>
      <c r="D560" s="393" t="s">
        <v>221</v>
      </c>
      <c r="E560" s="393"/>
      <c r="F560" s="393"/>
      <c r="G560" s="393"/>
      <c r="H560" s="393"/>
      <c r="I560" s="393"/>
      <c r="J560" s="393"/>
      <c r="K560" s="90" t="s">
        <v>219</v>
      </c>
      <c r="L560" s="91">
        <v>2</v>
      </c>
      <c r="M560" s="91">
        <v>1.3333000000000002</v>
      </c>
      <c r="N560" s="92">
        <v>20.32</v>
      </c>
      <c r="O560" s="92">
        <v>27.09</v>
      </c>
    </row>
    <row r="561" spans="2:15"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93">
        <v>46.1</v>
      </c>
    </row>
    <row r="562" spans="2:15">
      <c r="B562" s="46"/>
      <c r="C562" s="46"/>
      <c r="D562" s="391" t="s">
        <v>231</v>
      </c>
      <c r="E562" s="391"/>
      <c r="F562" s="391"/>
      <c r="G562" s="391"/>
      <c r="H562" s="391"/>
      <c r="I562" s="391"/>
      <c r="J562" s="391"/>
      <c r="K562" s="46"/>
      <c r="L562" s="46"/>
      <c r="M562" s="46"/>
      <c r="N562" s="46"/>
      <c r="O562" s="46"/>
    </row>
    <row r="563" spans="2:15">
      <c r="B563" s="392" t="s">
        <v>991</v>
      </c>
      <c r="C563" s="392"/>
      <c r="D563" s="393" t="s">
        <v>992</v>
      </c>
      <c r="E563" s="393"/>
      <c r="F563" s="393"/>
      <c r="G563" s="393"/>
      <c r="H563" s="393"/>
      <c r="I563" s="393"/>
      <c r="J563" s="393"/>
      <c r="K563" s="90" t="s">
        <v>22</v>
      </c>
      <c r="L563" s="46"/>
      <c r="M563" s="91">
        <v>0.05</v>
      </c>
      <c r="N563" s="92">
        <v>49.5</v>
      </c>
      <c r="O563" s="92">
        <v>2.48</v>
      </c>
    </row>
    <row r="564" spans="2:15"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93">
        <v>2.48</v>
      </c>
    </row>
    <row r="565" spans="2:15">
      <c r="B565" s="46"/>
      <c r="C565" s="46"/>
      <c r="D565" s="391" t="s">
        <v>222</v>
      </c>
      <c r="E565" s="391"/>
      <c r="F565" s="391"/>
      <c r="G565" s="391"/>
      <c r="H565" s="391"/>
      <c r="I565" s="391"/>
      <c r="J565" s="391"/>
      <c r="K565" s="46"/>
      <c r="L565" s="46"/>
      <c r="M565" s="46"/>
      <c r="N565" s="46"/>
      <c r="O565" s="46"/>
    </row>
    <row r="566" spans="2:15">
      <c r="B566" s="392" t="s">
        <v>223</v>
      </c>
      <c r="C566" s="392"/>
      <c r="D566" s="393" t="s">
        <v>224</v>
      </c>
      <c r="E566" s="393"/>
      <c r="F566" s="393"/>
      <c r="G566" s="393"/>
      <c r="H566" s="393"/>
      <c r="I566" s="393"/>
      <c r="J566" s="393"/>
      <c r="K566" s="90" t="s">
        <v>225</v>
      </c>
      <c r="L566" s="46"/>
      <c r="M566" s="91">
        <v>5</v>
      </c>
      <c r="N566" s="92">
        <v>46.1</v>
      </c>
      <c r="O566" s="92">
        <v>2.31</v>
      </c>
    </row>
    <row r="567" spans="2:15"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93">
        <v>2.31</v>
      </c>
    </row>
    <row r="568" spans="2:15"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</row>
    <row r="569" spans="2:15">
      <c r="B569" s="394" t="s">
        <v>203</v>
      </c>
      <c r="C569" s="394"/>
      <c r="D569" s="46"/>
      <c r="E569" s="46"/>
      <c r="F569" s="46"/>
      <c r="G569" s="395" t="s">
        <v>739</v>
      </c>
      <c r="H569" s="395"/>
      <c r="I569" s="395"/>
      <c r="J569" s="395"/>
      <c r="K569" s="395"/>
      <c r="L569" s="395"/>
      <c r="M569" s="395"/>
      <c r="N569" s="395"/>
      <c r="O569" s="395"/>
    </row>
    <row r="570" spans="2:15">
      <c r="B570" s="392" t="s">
        <v>204</v>
      </c>
      <c r="C570" s="392"/>
      <c r="D570" s="396" t="s">
        <v>205</v>
      </c>
      <c r="E570" s="396"/>
      <c r="F570" s="85" t="s">
        <v>206</v>
      </c>
      <c r="G570" s="46"/>
      <c r="H570" s="85" t="s">
        <v>207</v>
      </c>
      <c r="I570" s="46"/>
      <c r="J570" s="46"/>
      <c r="K570" s="398" t="s">
        <v>208</v>
      </c>
      <c r="L570" s="398"/>
      <c r="M570" s="398"/>
      <c r="N570" s="398"/>
      <c r="O570" s="87">
        <v>1684.06</v>
      </c>
    </row>
    <row r="571" spans="2:15"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</row>
    <row r="572" spans="2:15">
      <c r="B572" s="396" t="s">
        <v>209</v>
      </c>
      <c r="C572" s="396"/>
      <c r="D572" s="396" t="s">
        <v>210</v>
      </c>
      <c r="E572" s="396"/>
      <c r="F572" s="396"/>
      <c r="G572" s="396"/>
      <c r="H572" s="396"/>
      <c r="I572" s="396"/>
      <c r="J572" s="396"/>
      <c r="K572" s="88" t="s">
        <v>211</v>
      </c>
      <c r="L572" s="89" t="s">
        <v>212</v>
      </c>
      <c r="M572" s="89" t="s">
        <v>213</v>
      </c>
      <c r="N572" s="89" t="s">
        <v>214</v>
      </c>
      <c r="O572" s="89" t="s">
        <v>215</v>
      </c>
    </row>
    <row r="573" spans="2:15">
      <c r="B573" s="46"/>
      <c r="C573" s="46"/>
      <c r="D573" s="391" t="s">
        <v>300</v>
      </c>
      <c r="E573" s="391"/>
      <c r="F573" s="391"/>
      <c r="G573" s="391"/>
      <c r="H573" s="391"/>
      <c r="I573" s="391"/>
      <c r="J573" s="391"/>
      <c r="K573" s="46"/>
      <c r="L573" s="46"/>
      <c r="M573" s="46"/>
      <c r="N573" s="46"/>
      <c r="O573" s="46"/>
    </row>
    <row r="574" spans="2:15">
      <c r="B574" s="392" t="s">
        <v>811</v>
      </c>
      <c r="C574" s="392"/>
      <c r="D574" s="393" t="s">
        <v>812</v>
      </c>
      <c r="E574" s="393"/>
      <c r="F574" s="393"/>
      <c r="G574" s="393"/>
      <c r="H574" s="393"/>
      <c r="I574" s="393"/>
      <c r="J574" s="393"/>
      <c r="K574" s="90" t="s">
        <v>39</v>
      </c>
      <c r="L574" s="46"/>
      <c r="M574" s="91">
        <v>8.15</v>
      </c>
      <c r="N574" s="92">
        <v>75.900000000000006</v>
      </c>
      <c r="O574" s="92">
        <v>618.59</v>
      </c>
    </row>
    <row r="575" spans="2:15">
      <c r="B575" s="392" t="s">
        <v>358</v>
      </c>
      <c r="C575" s="392"/>
      <c r="D575" s="393" t="s">
        <v>359</v>
      </c>
      <c r="E575" s="393"/>
      <c r="F575" s="393"/>
      <c r="G575" s="393"/>
      <c r="H575" s="393"/>
      <c r="I575" s="393"/>
      <c r="J575" s="393"/>
      <c r="K575" s="90" t="s">
        <v>22</v>
      </c>
      <c r="L575" s="46"/>
      <c r="M575" s="91">
        <v>0.61</v>
      </c>
      <c r="N575" s="92">
        <v>590.41</v>
      </c>
      <c r="O575" s="92">
        <v>360.15000000000003</v>
      </c>
    </row>
    <row r="576" spans="2:15">
      <c r="B576" s="392" t="s">
        <v>993</v>
      </c>
      <c r="C576" s="392"/>
      <c r="D576" s="393" t="s">
        <v>994</v>
      </c>
      <c r="E576" s="393"/>
      <c r="F576" s="393"/>
      <c r="G576" s="393"/>
      <c r="H576" s="393"/>
      <c r="I576" s="393"/>
      <c r="J576" s="393"/>
      <c r="K576" s="90" t="s">
        <v>11</v>
      </c>
      <c r="L576" s="46"/>
      <c r="M576" s="91">
        <v>1</v>
      </c>
      <c r="N576" s="92">
        <v>312.48</v>
      </c>
      <c r="O576" s="92">
        <v>312.48</v>
      </c>
    </row>
    <row r="577" spans="2:15">
      <c r="B577" s="392" t="s">
        <v>795</v>
      </c>
      <c r="C577" s="392"/>
      <c r="D577" s="393" t="s">
        <v>796</v>
      </c>
      <c r="E577" s="393"/>
      <c r="F577" s="393"/>
      <c r="G577" s="393"/>
      <c r="H577" s="393"/>
      <c r="I577" s="393"/>
      <c r="J577" s="393"/>
      <c r="K577" s="90" t="s">
        <v>63</v>
      </c>
      <c r="L577" s="46"/>
      <c r="M577" s="91">
        <v>48.800000000000004</v>
      </c>
      <c r="N577" s="92">
        <v>8.0500000000000007</v>
      </c>
      <c r="O577" s="92">
        <v>392.84000000000003</v>
      </c>
    </row>
    <row r="578" spans="2:15"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93">
        <v>1684.06</v>
      </c>
    </row>
    <row r="579" spans="2:15"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</row>
    <row r="580" spans="2:15">
      <c r="B580" s="394" t="s">
        <v>203</v>
      </c>
      <c r="C580" s="394"/>
      <c r="D580" s="46"/>
      <c r="E580" s="46"/>
      <c r="F580" s="46"/>
      <c r="G580" s="395" t="s">
        <v>359</v>
      </c>
      <c r="H580" s="395"/>
      <c r="I580" s="395"/>
      <c r="J580" s="395"/>
      <c r="K580" s="395"/>
      <c r="L580" s="395"/>
      <c r="M580" s="395"/>
      <c r="N580" s="395"/>
      <c r="O580" s="395"/>
    </row>
    <row r="581" spans="2:15">
      <c r="B581" s="392" t="s">
        <v>204</v>
      </c>
      <c r="C581" s="392"/>
      <c r="D581" s="396" t="s">
        <v>294</v>
      </c>
      <c r="E581" s="396"/>
      <c r="F581" s="85" t="s">
        <v>206</v>
      </c>
      <c r="G581" s="86">
        <v>16</v>
      </c>
      <c r="H581" s="85" t="s">
        <v>207</v>
      </c>
      <c r="I581" s="397">
        <v>16</v>
      </c>
      <c r="J581" s="397"/>
      <c r="K581" s="398" t="s">
        <v>295</v>
      </c>
      <c r="L581" s="398"/>
      <c r="M581" s="398"/>
      <c r="N581" s="398"/>
      <c r="O581" s="87">
        <v>590.41</v>
      </c>
    </row>
    <row r="582" spans="2:15"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</row>
    <row r="583" spans="2:15">
      <c r="B583" s="396" t="s">
        <v>209</v>
      </c>
      <c r="C583" s="396"/>
      <c r="D583" s="396" t="s">
        <v>210</v>
      </c>
      <c r="E583" s="396"/>
      <c r="F583" s="396"/>
      <c r="G583" s="396"/>
      <c r="H583" s="396"/>
      <c r="I583" s="396"/>
      <c r="J583" s="396"/>
      <c r="K583" s="88" t="s">
        <v>211</v>
      </c>
      <c r="L583" s="89" t="s">
        <v>212</v>
      </c>
      <c r="M583" s="89" t="s">
        <v>213</v>
      </c>
      <c r="N583" s="89" t="s">
        <v>214</v>
      </c>
      <c r="O583" s="89" t="s">
        <v>215</v>
      </c>
    </row>
    <row r="584" spans="2:15">
      <c r="B584" s="46"/>
      <c r="C584" s="46"/>
      <c r="D584" s="391" t="s">
        <v>300</v>
      </c>
      <c r="E584" s="391"/>
      <c r="F584" s="391"/>
      <c r="G584" s="391"/>
      <c r="H584" s="391"/>
      <c r="I584" s="391"/>
      <c r="J584" s="391"/>
      <c r="K584" s="46"/>
      <c r="L584" s="46"/>
      <c r="M584" s="46"/>
      <c r="N584" s="46"/>
      <c r="O584" s="46"/>
    </row>
    <row r="585" spans="2:15">
      <c r="B585" s="392" t="s">
        <v>446</v>
      </c>
      <c r="C585" s="392"/>
      <c r="D585" s="393" t="s">
        <v>443</v>
      </c>
      <c r="E585" s="393"/>
      <c r="F585" s="393"/>
      <c r="G585" s="393"/>
      <c r="H585" s="393"/>
      <c r="I585" s="393"/>
      <c r="J585" s="393"/>
      <c r="K585" s="90" t="s">
        <v>22</v>
      </c>
      <c r="L585" s="46"/>
      <c r="M585" s="91">
        <v>1.05</v>
      </c>
      <c r="N585" s="92">
        <v>474.33</v>
      </c>
      <c r="O585" s="92">
        <v>498.05</v>
      </c>
    </row>
    <row r="586" spans="2:15">
      <c r="B586" s="392" t="s">
        <v>364</v>
      </c>
      <c r="C586" s="392"/>
      <c r="D586" s="393" t="s">
        <v>365</v>
      </c>
      <c r="E586" s="393"/>
      <c r="F586" s="393"/>
      <c r="G586" s="393"/>
      <c r="H586" s="393"/>
      <c r="I586" s="393"/>
      <c r="J586" s="393"/>
      <c r="K586" s="90" t="s">
        <v>22</v>
      </c>
      <c r="L586" s="46"/>
      <c r="M586" s="91">
        <v>1</v>
      </c>
      <c r="N586" s="92">
        <v>92.36</v>
      </c>
      <c r="O586" s="92">
        <v>92.36</v>
      </c>
    </row>
    <row r="587" spans="2:15"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93">
        <v>590.41</v>
      </c>
    </row>
    <row r="588" spans="2:15"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</row>
    <row r="589" spans="2:15">
      <c r="B589" s="394" t="s">
        <v>203</v>
      </c>
      <c r="C589" s="394"/>
      <c r="D589" s="46"/>
      <c r="E589" s="46"/>
      <c r="F589" s="46"/>
      <c r="G589" s="395" t="s">
        <v>794</v>
      </c>
      <c r="H589" s="395"/>
      <c r="I589" s="395"/>
      <c r="J589" s="395"/>
      <c r="K589" s="395"/>
      <c r="L589" s="395"/>
      <c r="M589" s="395"/>
      <c r="N589" s="395"/>
      <c r="O589" s="395"/>
    </row>
    <row r="590" spans="2:15">
      <c r="B590" s="392" t="s">
        <v>204</v>
      </c>
      <c r="C590" s="392"/>
      <c r="D590" s="396" t="s">
        <v>294</v>
      </c>
      <c r="E590" s="396"/>
      <c r="F590" s="85" t="s">
        <v>206</v>
      </c>
      <c r="G590" s="86">
        <v>16</v>
      </c>
      <c r="H590" s="85" t="s">
        <v>207</v>
      </c>
      <c r="I590" s="397">
        <v>16</v>
      </c>
      <c r="J590" s="397"/>
      <c r="K590" s="398" t="s">
        <v>295</v>
      </c>
      <c r="L590" s="398"/>
      <c r="M590" s="398"/>
      <c r="N590" s="398"/>
      <c r="O590" s="87">
        <v>420.8</v>
      </c>
    </row>
    <row r="591" spans="2:15"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</row>
    <row r="592" spans="2:15">
      <c r="B592" s="396" t="s">
        <v>209</v>
      </c>
      <c r="C592" s="396"/>
      <c r="D592" s="396" t="s">
        <v>210</v>
      </c>
      <c r="E592" s="396"/>
      <c r="F592" s="396"/>
      <c r="G592" s="396"/>
      <c r="H592" s="396"/>
      <c r="I592" s="396"/>
      <c r="J592" s="396"/>
      <c r="K592" s="88" t="s">
        <v>211</v>
      </c>
      <c r="L592" s="89" t="s">
        <v>212</v>
      </c>
      <c r="M592" s="89" t="s">
        <v>213</v>
      </c>
      <c r="N592" s="89" t="s">
        <v>214</v>
      </c>
      <c r="O592" s="89" t="s">
        <v>215</v>
      </c>
    </row>
    <row r="593" spans="2:15">
      <c r="B593" s="46"/>
      <c r="C593" s="46"/>
      <c r="D593" s="391" t="s">
        <v>300</v>
      </c>
      <c r="E593" s="391"/>
      <c r="F593" s="391"/>
      <c r="G593" s="391"/>
      <c r="H593" s="391"/>
      <c r="I593" s="391"/>
      <c r="J593" s="391"/>
      <c r="K593" s="46"/>
      <c r="L593" s="46"/>
      <c r="M593" s="46"/>
      <c r="N593" s="46"/>
      <c r="O593" s="46"/>
    </row>
    <row r="594" spans="2:15">
      <c r="B594" s="392" t="s">
        <v>362</v>
      </c>
      <c r="C594" s="392"/>
      <c r="D594" s="393" t="s">
        <v>363</v>
      </c>
      <c r="E594" s="393"/>
      <c r="F594" s="393"/>
      <c r="G594" s="393"/>
      <c r="H594" s="393"/>
      <c r="I594" s="393"/>
      <c r="J594" s="393"/>
      <c r="K594" s="90" t="s">
        <v>22</v>
      </c>
      <c r="L594" s="46"/>
      <c r="M594" s="91">
        <v>1.05</v>
      </c>
      <c r="N594" s="92">
        <v>337.49</v>
      </c>
      <c r="O594" s="92">
        <v>354.36</v>
      </c>
    </row>
    <row r="595" spans="2:15">
      <c r="B595" s="392" t="s">
        <v>742</v>
      </c>
      <c r="C595" s="392"/>
      <c r="D595" s="393" t="s">
        <v>743</v>
      </c>
      <c r="E595" s="393"/>
      <c r="F595" s="393"/>
      <c r="G595" s="393"/>
      <c r="H595" s="393"/>
      <c r="I595" s="393"/>
      <c r="J595" s="393"/>
      <c r="K595" s="90" t="s">
        <v>22</v>
      </c>
      <c r="L595" s="46"/>
      <c r="M595" s="91">
        <v>1</v>
      </c>
      <c r="N595" s="92">
        <v>66.44</v>
      </c>
      <c r="O595" s="92">
        <v>66.44</v>
      </c>
    </row>
    <row r="596" spans="2:15"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93">
        <v>420.8</v>
      </c>
    </row>
    <row r="597" spans="2:15"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</row>
    <row r="598" spans="2:15">
      <c r="B598" s="394" t="s">
        <v>203</v>
      </c>
      <c r="C598" s="394"/>
      <c r="D598" s="46"/>
      <c r="E598" s="46"/>
      <c r="F598" s="46"/>
      <c r="G598" s="395" t="s">
        <v>745</v>
      </c>
      <c r="H598" s="395"/>
      <c r="I598" s="395"/>
      <c r="J598" s="395"/>
      <c r="K598" s="395"/>
      <c r="L598" s="395"/>
      <c r="M598" s="395"/>
      <c r="N598" s="395"/>
      <c r="O598" s="395"/>
    </row>
    <row r="599" spans="2:15">
      <c r="B599" s="392" t="s">
        <v>204</v>
      </c>
      <c r="C599" s="392"/>
      <c r="D599" s="396" t="s">
        <v>294</v>
      </c>
      <c r="E599" s="396"/>
      <c r="F599" s="85" t="s">
        <v>206</v>
      </c>
      <c r="G599" s="86">
        <v>18</v>
      </c>
      <c r="H599" s="85" t="s">
        <v>207</v>
      </c>
      <c r="I599" s="397">
        <v>18</v>
      </c>
      <c r="J599" s="397"/>
      <c r="K599" s="398" t="s">
        <v>295</v>
      </c>
      <c r="L599" s="398"/>
      <c r="M599" s="398"/>
      <c r="N599" s="398"/>
      <c r="O599" s="87">
        <v>436</v>
      </c>
    </row>
    <row r="600" spans="2:15"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</row>
    <row r="601" spans="2:15">
      <c r="B601" s="396" t="s">
        <v>209</v>
      </c>
      <c r="C601" s="396"/>
      <c r="D601" s="396" t="s">
        <v>210</v>
      </c>
      <c r="E601" s="396"/>
      <c r="F601" s="396"/>
      <c r="G601" s="396"/>
      <c r="H601" s="396"/>
      <c r="I601" s="396"/>
      <c r="J601" s="396"/>
      <c r="K601" s="88" t="s">
        <v>211</v>
      </c>
      <c r="L601" s="89" t="s">
        <v>212</v>
      </c>
      <c r="M601" s="89" t="s">
        <v>213</v>
      </c>
      <c r="N601" s="89" t="s">
        <v>214</v>
      </c>
      <c r="O601" s="89" t="s">
        <v>215</v>
      </c>
    </row>
    <row r="602" spans="2:15">
      <c r="B602" s="46"/>
      <c r="C602" s="46"/>
      <c r="D602" s="391" t="s">
        <v>300</v>
      </c>
      <c r="E602" s="391"/>
      <c r="F602" s="391"/>
      <c r="G602" s="391"/>
      <c r="H602" s="391"/>
      <c r="I602" s="391"/>
      <c r="J602" s="391"/>
      <c r="K602" s="46"/>
      <c r="L602" s="46"/>
      <c r="M602" s="46"/>
      <c r="N602" s="46"/>
      <c r="O602" s="46"/>
    </row>
    <row r="603" spans="2:15">
      <c r="B603" s="392" t="s">
        <v>366</v>
      </c>
      <c r="C603" s="392"/>
      <c r="D603" s="393" t="s">
        <v>367</v>
      </c>
      <c r="E603" s="393"/>
      <c r="F603" s="393"/>
      <c r="G603" s="393"/>
      <c r="H603" s="393"/>
      <c r="I603" s="393"/>
      <c r="J603" s="393"/>
      <c r="K603" s="90" t="s">
        <v>22</v>
      </c>
      <c r="L603" s="46"/>
      <c r="M603" s="91">
        <v>1.05</v>
      </c>
      <c r="N603" s="92">
        <v>351.96</v>
      </c>
      <c r="O603" s="92">
        <v>369.56</v>
      </c>
    </row>
    <row r="604" spans="2:15">
      <c r="B604" s="392" t="s">
        <v>742</v>
      </c>
      <c r="C604" s="392"/>
      <c r="D604" s="393" t="s">
        <v>743</v>
      </c>
      <c r="E604" s="393"/>
      <c r="F604" s="393"/>
      <c r="G604" s="393"/>
      <c r="H604" s="393"/>
      <c r="I604" s="393"/>
      <c r="J604" s="393"/>
      <c r="K604" s="90" t="s">
        <v>22</v>
      </c>
      <c r="L604" s="46"/>
      <c r="M604" s="91">
        <v>1</v>
      </c>
      <c r="N604" s="92">
        <v>66.44</v>
      </c>
      <c r="O604" s="92">
        <v>66.44</v>
      </c>
    </row>
    <row r="605" spans="2:15"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93">
        <v>436</v>
      </c>
    </row>
    <row r="606" spans="2:15"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</row>
    <row r="607" spans="2:15">
      <c r="B607" s="394" t="s">
        <v>203</v>
      </c>
      <c r="C607" s="394"/>
      <c r="D607" s="46"/>
      <c r="E607" s="46"/>
      <c r="F607" s="46"/>
      <c r="G607" s="395" t="s">
        <v>816</v>
      </c>
      <c r="H607" s="395"/>
      <c r="I607" s="395"/>
      <c r="J607" s="395"/>
      <c r="K607" s="395"/>
      <c r="L607" s="395"/>
      <c r="M607" s="395"/>
      <c r="N607" s="395"/>
      <c r="O607" s="395"/>
    </row>
    <row r="608" spans="2:15">
      <c r="B608" s="392" t="s">
        <v>204</v>
      </c>
      <c r="C608" s="392"/>
      <c r="D608" s="396" t="s">
        <v>294</v>
      </c>
      <c r="E608" s="396"/>
      <c r="F608" s="85" t="s">
        <v>206</v>
      </c>
      <c r="G608" s="46"/>
      <c r="H608" s="85" t="s">
        <v>207</v>
      </c>
      <c r="I608" s="46"/>
      <c r="J608" s="46"/>
      <c r="K608" s="398" t="s">
        <v>295</v>
      </c>
      <c r="L608" s="398"/>
      <c r="M608" s="398"/>
      <c r="N608" s="398"/>
      <c r="O608" s="87">
        <v>683.59</v>
      </c>
    </row>
    <row r="609" spans="2:15"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</row>
    <row r="610" spans="2:15">
      <c r="B610" s="396" t="s">
        <v>209</v>
      </c>
      <c r="C610" s="396"/>
      <c r="D610" s="396" t="s">
        <v>210</v>
      </c>
      <c r="E610" s="396"/>
      <c r="F610" s="396"/>
      <c r="G610" s="396"/>
      <c r="H610" s="396"/>
      <c r="I610" s="396"/>
      <c r="J610" s="396"/>
      <c r="K610" s="88" t="s">
        <v>211</v>
      </c>
      <c r="L610" s="89" t="s">
        <v>212</v>
      </c>
      <c r="M610" s="89" t="s">
        <v>213</v>
      </c>
      <c r="N610" s="89" t="s">
        <v>214</v>
      </c>
      <c r="O610" s="89" t="s">
        <v>215</v>
      </c>
    </row>
    <row r="611" spans="2:15">
      <c r="B611" s="46"/>
      <c r="C611" s="46"/>
      <c r="D611" s="391" t="s">
        <v>300</v>
      </c>
      <c r="E611" s="391"/>
      <c r="F611" s="391"/>
      <c r="G611" s="391"/>
      <c r="H611" s="391"/>
      <c r="I611" s="391"/>
      <c r="J611" s="391"/>
      <c r="K611" s="46"/>
      <c r="L611" s="46"/>
      <c r="M611" s="46"/>
      <c r="N611" s="46"/>
      <c r="O611" s="46"/>
    </row>
    <row r="612" spans="2:15">
      <c r="B612" s="392" t="s">
        <v>995</v>
      </c>
      <c r="C612" s="392"/>
      <c r="D612" s="393" t="s">
        <v>996</v>
      </c>
      <c r="E612" s="393"/>
      <c r="F612" s="393"/>
      <c r="G612" s="393"/>
      <c r="H612" s="393"/>
      <c r="I612" s="393"/>
      <c r="J612" s="393"/>
      <c r="K612" s="90" t="s">
        <v>22</v>
      </c>
      <c r="L612" s="46"/>
      <c r="M612" s="91">
        <v>1.05</v>
      </c>
      <c r="N612" s="92">
        <v>445.8</v>
      </c>
      <c r="O612" s="92">
        <v>468.09000000000003</v>
      </c>
    </row>
    <row r="613" spans="2:15">
      <c r="B613" s="392" t="s">
        <v>997</v>
      </c>
      <c r="C613" s="392"/>
      <c r="D613" s="393" t="s">
        <v>998</v>
      </c>
      <c r="E613" s="393"/>
      <c r="F613" s="393"/>
      <c r="G613" s="393"/>
      <c r="H613" s="393"/>
      <c r="I613" s="393"/>
      <c r="J613" s="393"/>
      <c r="K613" s="90" t="s">
        <v>22</v>
      </c>
      <c r="L613" s="46"/>
      <c r="M613" s="91">
        <v>1</v>
      </c>
      <c r="N613" s="92">
        <v>215.5</v>
      </c>
      <c r="O613" s="92">
        <v>215.5</v>
      </c>
    </row>
    <row r="614" spans="2:15"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93">
        <v>683.59</v>
      </c>
    </row>
    <row r="615" spans="2:15"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</row>
    <row r="616" spans="2:15">
      <c r="B616" s="394" t="s">
        <v>203</v>
      </c>
      <c r="C616" s="394"/>
      <c r="D616" s="46"/>
      <c r="E616" s="46"/>
      <c r="F616" s="46"/>
      <c r="G616" s="395" t="s">
        <v>996</v>
      </c>
      <c r="H616" s="395"/>
      <c r="I616" s="395"/>
      <c r="J616" s="395"/>
      <c r="K616" s="395"/>
      <c r="L616" s="395"/>
      <c r="M616" s="395"/>
      <c r="N616" s="395"/>
      <c r="O616" s="395"/>
    </row>
    <row r="617" spans="2:15">
      <c r="B617" s="392" t="s">
        <v>204</v>
      </c>
      <c r="C617" s="392"/>
      <c r="D617" s="396" t="s">
        <v>294</v>
      </c>
      <c r="E617" s="396"/>
      <c r="F617" s="85" t="s">
        <v>206</v>
      </c>
      <c r="G617" s="86">
        <v>10.666700000000001</v>
      </c>
      <c r="H617" s="85" t="s">
        <v>207</v>
      </c>
      <c r="I617" s="397">
        <v>10.666700000000001</v>
      </c>
      <c r="J617" s="397"/>
      <c r="K617" s="398" t="s">
        <v>295</v>
      </c>
      <c r="L617" s="398"/>
      <c r="M617" s="398"/>
      <c r="N617" s="398"/>
      <c r="O617" s="87">
        <v>445.8</v>
      </c>
    </row>
    <row r="618" spans="2:15"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</row>
    <row r="619" spans="2:15">
      <c r="B619" s="396" t="s">
        <v>209</v>
      </c>
      <c r="C619" s="396"/>
      <c r="D619" s="396" t="s">
        <v>210</v>
      </c>
      <c r="E619" s="396"/>
      <c r="F619" s="396"/>
      <c r="G619" s="396"/>
      <c r="H619" s="396"/>
      <c r="I619" s="396"/>
      <c r="J619" s="396"/>
      <c r="K619" s="88" t="s">
        <v>211</v>
      </c>
      <c r="L619" s="89" t="s">
        <v>212</v>
      </c>
      <c r="M619" s="89" t="s">
        <v>213</v>
      </c>
      <c r="N619" s="89" t="s">
        <v>214</v>
      </c>
      <c r="O619" s="89" t="s">
        <v>215</v>
      </c>
    </row>
    <row r="620" spans="2:15">
      <c r="B620" s="46"/>
      <c r="C620" s="46"/>
      <c r="D620" s="391" t="s">
        <v>216</v>
      </c>
      <c r="E620" s="391"/>
      <c r="F620" s="391"/>
      <c r="G620" s="391"/>
      <c r="H620" s="391"/>
      <c r="I620" s="391"/>
      <c r="J620" s="391"/>
      <c r="K620" s="46"/>
      <c r="L620" s="46"/>
      <c r="M620" s="46"/>
      <c r="N620" s="46"/>
      <c r="O620" s="46"/>
    </row>
    <row r="621" spans="2:15">
      <c r="B621" s="392" t="s">
        <v>280</v>
      </c>
      <c r="C621" s="392"/>
      <c r="D621" s="393" t="s">
        <v>281</v>
      </c>
      <c r="E621" s="393"/>
      <c r="F621" s="393"/>
      <c r="G621" s="393"/>
      <c r="H621" s="393"/>
      <c r="I621" s="393"/>
      <c r="J621" s="393"/>
      <c r="K621" s="90" t="s">
        <v>219</v>
      </c>
      <c r="L621" s="91">
        <v>1</v>
      </c>
      <c r="M621" s="91">
        <v>0.75</v>
      </c>
      <c r="N621" s="92">
        <v>36.39</v>
      </c>
      <c r="O621" s="92">
        <v>27.29</v>
      </c>
    </row>
    <row r="622" spans="2:15">
      <c r="B622" s="392" t="s">
        <v>342</v>
      </c>
      <c r="C622" s="392"/>
      <c r="D622" s="393" t="s">
        <v>343</v>
      </c>
      <c r="E622" s="393"/>
      <c r="F622" s="393"/>
      <c r="G622" s="393"/>
      <c r="H622" s="393"/>
      <c r="I622" s="393"/>
      <c r="J622" s="393"/>
      <c r="K622" s="90" t="s">
        <v>219</v>
      </c>
      <c r="L622" s="91">
        <v>1</v>
      </c>
      <c r="M622" s="91">
        <v>0.75</v>
      </c>
      <c r="N622" s="92">
        <v>28.52</v>
      </c>
      <c r="O622" s="92">
        <v>21.39</v>
      </c>
    </row>
    <row r="623" spans="2:15">
      <c r="B623" s="392" t="s">
        <v>217</v>
      </c>
      <c r="C623" s="392"/>
      <c r="D623" s="393" t="s">
        <v>218</v>
      </c>
      <c r="E623" s="393"/>
      <c r="F623" s="393"/>
      <c r="G623" s="393"/>
      <c r="H623" s="393"/>
      <c r="I623" s="393"/>
      <c r="J623" s="393"/>
      <c r="K623" s="90" t="s">
        <v>219</v>
      </c>
      <c r="L623" s="91">
        <v>1</v>
      </c>
      <c r="M623" s="91">
        <v>0.75</v>
      </c>
      <c r="N623" s="92">
        <v>22.490000000000002</v>
      </c>
      <c r="O623" s="92">
        <v>16.87</v>
      </c>
    </row>
    <row r="624" spans="2:15">
      <c r="B624" s="392" t="s">
        <v>220</v>
      </c>
      <c r="C624" s="392"/>
      <c r="D624" s="393" t="s">
        <v>221</v>
      </c>
      <c r="E624" s="393"/>
      <c r="F624" s="393"/>
      <c r="G624" s="393"/>
      <c r="H624" s="393"/>
      <c r="I624" s="393"/>
      <c r="J624" s="393"/>
      <c r="K624" s="90" t="s">
        <v>219</v>
      </c>
      <c r="L624" s="91">
        <v>4</v>
      </c>
      <c r="M624" s="91">
        <v>3</v>
      </c>
      <c r="N624" s="92">
        <v>20.32</v>
      </c>
      <c r="O624" s="92">
        <v>60.96</v>
      </c>
    </row>
    <row r="625" spans="2:15"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93">
        <v>126.51</v>
      </c>
    </row>
    <row r="626" spans="2:15">
      <c r="B626" s="46"/>
      <c r="C626" s="46"/>
      <c r="D626" s="391" t="s">
        <v>231</v>
      </c>
      <c r="E626" s="391"/>
      <c r="F626" s="391"/>
      <c r="G626" s="391"/>
      <c r="H626" s="391"/>
      <c r="I626" s="391"/>
      <c r="J626" s="391"/>
      <c r="K626" s="46"/>
      <c r="L626" s="46"/>
      <c r="M626" s="46"/>
      <c r="N626" s="46"/>
      <c r="O626" s="46"/>
    </row>
    <row r="627" spans="2:15">
      <c r="B627" s="392" t="s">
        <v>437</v>
      </c>
      <c r="C627" s="392"/>
      <c r="D627" s="393" t="s">
        <v>438</v>
      </c>
      <c r="E627" s="393"/>
      <c r="F627" s="393"/>
      <c r="G627" s="393"/>
      <c r="H627" s="393"/>
      <c r="I627" s="393"/>
      <c r="J627" s="393"/>
      <c r="K627" s="90" t="s">
        <v>22</v>
      </c>
      <c r="L627" s="46"/>
      <c r="M627" s="91">
        <v>0.65</v>
      </c>
      <c r="N627" s="92">
        <v>49.5</v>
      </c>
      <c r="O627" s="92">
        <v>32.18</v>
      </c>
    </row>
    <row r="628" spans="2:15">
      <c r="B628" s="392" t="s">
        <v>439</v>
      </c>
      <c r="C628" s="392"/>
      <c r="D628" s="393" t="s">
        <v>440</v>
      </c>
      <c r="E628" s="393"/>
      <c r="F628" s="393"/>
      <c r="G628" s="393"/>
      <c r="H628" s="393"/>
      <c r="I628" s="393"/>
      <c r="J628" s="393"/>
      <c r="K628" s="90" t="s">
        <v>22</v>
      </c>
      <c r="L628" s="46"/>
      <c r="M628" s="91">
        <v>0.45</v>
      </c>
      <c r="N628" s="92">
        <v>60.5</v>
      </c>
      <c r="O628" s="92">
        <v>27.23</v>
      </c>
    </row>
    <row r="629" spans="2:15">
      <c r="B629" s="392" t="s">
        <v>264</v>
      </c>
      <c r="C629" s="392"/>
      <c r="D629" s="393" t="s">
        <v>265</v>
      </c>
      <c r="E629" s="393"/>
      <c r="F629" s="393"/>
      <c r="G629" s="393"/>
      <c r="H629" s="393"/>
      <c r="I629" s="393"/>
      <c r="J629" s="393"/>
      <c r="K629" s="90" t="s">
        <v>266</v>
      </c>
      <c r="L629" s="46"/>
      <c r="M629" s="91">
        <v>8.1999999999999993</v>
      </c>
      <c r="N629" s="92">
        <v>28.93</v>
      </c>
      <c r="O629" s="92">
        <v>237.23000000000002</v>
      </c>
    </row>
    <row r="630" spans="2:15"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93">
        <v>296.64</v>
      </c>
    </row>
    <row r="631" spans="2:15">
      <c r="B631" s="46"/>
      <c r="C631" s="46"/>
      <c r="D631" s="391" t="s">
        <v>222</v>
      </c>
      <c r="E631" s="391"/>
      <c r="F631" s="391"/>
      <c r="G631" s="391"/>
      <c r="H631" s="391"/>
      <c r="I631" s="391"/>
      <c r="J631" s="391"/>
      <c r="K631" s="46"/>
      <c r="L631" s="46"/>
      <c r="M631" s="46"/>
      <c r="N631" s="46"/>
      <c r="O631" s="46"/>
    </row>
    <row r="632" spans="2:15">
      <c r="B632" s="392" t="s">
        <v>441</v>
      </c>
      <c r="C632" s="392"/>
      <c r="D632" s="393" t="s">
        <v>442</v>
      </c>
      <c r="E632" s="393"/>
      <c r="F632" s="393"/>
      <c r="G632" s="393"/>
      <c r="H632" s="393"/>
      <c r="I632" s="393"/>
      <c r="J632" s="393"/>
      <c r="K632" s="90" t="s">
        <v>242</v>
      </c>
      <c r="L632" s="91">
        <v>1</v>
      </c>
      <c r="M632" s="91">
        <v>0.75</v>
      </c>
      <c r="N632" s="92">
        <v>19.940000000000001</v>
      </c>
      <c r="O632" s="92">
        <v>14.96</v>
      </c>
    </row>
    <row r="633" spans="2:15">
      <c r="B633" s="392" t="s">
        <v>223</v>
      </c>
      <c r="C633" s="392"/>
      <c r="D633" s="393" t="s">
        <v>224</v>
      </c>
      <c r="E633" s="393"/>
      <c r="F633" s="393"/>
      <c r="G633" s="393"/>
      <c r="H633" s="393"/>
      <c r="I633" s="393"/>
      <c r="J633" s="393"/>
      <c r="K633" s="90" t="s">
        <v>225</v>
      </c>
      <c r="L633" s="46"/>
      <c r="M633" s="91">
        <v>3</v>
      </c>
      <c r="N633" s="92">
        <v>126.51</v>
      </c>
      <c r="O633" s="92">
        <v>3.8000000000000003</v>
      </c>
    </row>
    <row r="634" spans="2:15"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93">
        <v>18.760000000000002</v>
      </c>
    </row>
    <row r="635" spans="2:15">
      <c r="B635" s="46"/>
      <c r="C635" s="46"/>
      <c r="D635" s="391" t="s">
        <v>300</v>
      </c>
      <c r="E635" s="391"/>
      <c r="F635" s="391"/>
      <c r="G635" s="391"/>
      <c r="H635" s="391"/>
      <c r="I635" s="391"/>
      <c r="J635" s="391"/>
      <c r="K635" s="46"/>
      <c r="L635" s="46"/>
      <c r="M635" s="46"/>
      <c r="N635" s="46"/>
      <c r="O635" s="46"/>
    </row>
    <row r="636" spans="2:15">
      <c r="B636" s="392" t="s">
        <v>315</v>
      </c>
      <c r="C636" s="392"/>
      <c r="D636" s="393" t="s">
        <v>316</v>
      </c>
      <c r="E636" s="393"/>
      <c r="F636" s="393"/>
      <c r="G636" s="393"/>
      <c r="H636" s="393"/>
      <c r="I636" s="393"/>
      <c r="J636" s="393"/>
      <c r="K636" s="90" t="s">
        <v>22</v>
      </c>
      <c r="L636" s="46"/>
      <c r="M636" s="91">
        <v>0.18</v>
      </c>
      <c r="N636" s="92">
        <v>21.6</v>
      </c>
      <c r="O636" s="92">
        <v>3.89</v>
      </c>
    </row>
    <row r="637" spans="2:15"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93">
        <v>3.89</v>
      </c>
    </row>
    <row r="638" spans="2:15"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</row>
    <row r="639" spans="2:15">
      <c r="B639" s="394" t="s">
        <v>203</v>
      </c>
      <c r="C639" s="394"/>
      <c r="D639" s="46"/>
      <c r="E639" s="46"/>
      <c r="F639" s="46"/>
      <c r="G639" s="395" t="s">
        <v>998</v>
      </c>
      <c r="H639" s="395"/>
      <c r="I639" s="395"/>
      <c r="J639" s="395"/>
      <c r="K639" s="395"/>
      <c r="L639" s="395"/>
      <c r="M639" s="395"/>
      <c r="N639" s="395"/>
      <c r="O639" s="395"/>
    </row>
    <row r="640" spans="2:15">
      <c r="B640" s="392" t="s">
        <v>204</v>
      </c>
      <c r="C640" s="392"/>
      <c r="D640" s="396" t="s">
        <v>294</v>
      </c>
      <c r="E640" s="396"/>
      <c r="F640" s="85" t="s">
        <v>206</v>
      </c>
      <c r="G640" s="86">
        <v>6</v>
      </c>
      <c r="H640" s="85" t="s">
        <v>207</v>
      </c>
      <c r="I640" s="397">
        <v>6</v>
      </c>
      <c r="J640" s="397"/>
      <c r="K640" s="398" t="s">
        <v>295</v>
      </c>
      <c r="L640" s="398"/>
      <c r="M640" s="398"/>
      <c r="N640" s="398"/>
      <c r="O640" s="87">
        <v>215.5</v>
      </c>
    </row>
    <row r="641" spans="2:15"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</row>
    <row r="642" spans="2:15">
      <c r="B642" s="396" t="s">
        <v>209</v>
      </c>
      <c r="C642" s="396"/>
      <c r="D642" s="396" t="s">
        <v>210</v>
      </c>
      <c r="E642" s="396"/>
      <c r="F642" s="396"/>
      <c r="G642" s="396"/>
      <c r="H642" s="396"/>
      <c r="I642" s="396"/>
      <c r="J642" s="396"/>
      <c r="K642" s="88" t="s">
        <v>211</v>
      </c>
      <c r="L642" s="89" t="s">
        <v>212</v>
      </c>
      <c r="M642" s="89" t="s">
        <v>213</v>
      </c>
      <c r="N642" s="89" t="s">
        <v>214</v>
      </c>
      <c r="O642" s="89" t="s">
        <v>215</v>
      </c>
    </row>
    <row r="643" spans="2:15">
      <c r="B643" s="46"/>
      <c r="C643" s="46"/>
      <c r="D643" s="391" t="s">
        <v>216</v>
      </c>
      <c r="E643" s="391"/>
      <c r="F643" s="391"/>
      <c r="G643" s="391"/>
      <c r="H643" s="391"/>
      <c r="I643" s="391"/>
      <c r="J643" s="391"/>
      <c r="K643" s="46"/>
      <c r="L643" s="46"/>
      <c r="M643" s="46"/>
      <c r="N643" s="46"/>
      <c r="O643" s="46"/>
    </row>
    <row r="644" spans="2:15">
      <c r="B644" s="392" t="s">
        <v>280</v>
      </c>
      <c r="C644" s="392"/>
      <c r="D644" s="393" t="s">
        <v>281</v>
      </c>
      <c r="E644" s="393"/>
      <c r="F644" s="393"/>
      <c r="G644" s="393"/>
      <c r="H644" s="393"/>
      <c r="I644" s="393"/>
      <c r="J644" s="393"/>
      <c r="K644" s="90" t="s">
        <v>219</v>
      </c>
      <c r="L644" s="91">
        <v>0.25</v>
      </c>
      <c r="M644" s="91">
        <v>0.33329999999999999</v>
      </c>
      <c r="N644" s="92">
        <v>36.39</v>
      </c>
      <c r="O644" s="92">
        <v>12.13</v>
      </c>
    </row>
    <row r="645" spans="2:15">
      <c r="B645" s="392" t="s">
        <v>342</v>
      </c>
      <c r="C645" s="392"/>
      <c r="D645" s="393" t="s">
        <v>343</v>
      </c>
      <c r="E645" s="393"/>
      <c r="F645" s="393"/>
      <c r="G645" s="393"/>
      <c r="H645" s="393"/>
      <c r="I645" s="393"/>
      <c r="J645" s="393"/>
      <c r="K645" s="90" t="s">
        <v>219</v>
      </c>
      <c r="L645" s="91">
        <v>1</v>
      </c>
      <c r="M645" s="91">
        <v>1.3333000000000002</v>
      </c>
      <c r="N645" s="92">
        <v>28.52</v>
      </c>
      <c r="O645" s="92">
        <v>38.03</v>
      </c>
    </row>
    <row r="646" spans="2:15">
      <c r="B646" s="392" t="s">
        <v>217</v>
      </c>
      <c r="C646" s="392"/>
      <c r="D646" s="393" t="s">
        <v>218</v>
      </c>
      <c r="E646" s="393"/>
      <c r="F646" s="393"/>
      <c r="G646" s="393"/>
      <c r="H646" s="393"/>
      <c r="I646" s="393"/>
      <c r="J646" s="393"/>
      <c r="K646" s="90" t="s">
        <v>219</v>
      </c>
      <c r="L646" s="91">
        <v>1</v>
      </c>
      <c r="M646" s="91">
        <v>1.3333000000000002</v>
      </c>
      <c r="N646" s="92">
        <v>22.490000000000002</v>
      </c>
      <c r="O646" s="92">
        <v>29.990000000000002</v>
      </c>
    </row>
    <row r="647" spans="2:15">
      <c r="B647" s="392" t="s">
        <v>220</v>
      </c>
      <c r="C647" s="392"/>
      <c r="D647" s="393" t="s">
        <v>221</v>
      </c>
      <c r="E647" s="393"/>
      <c r="F647" s="393"/>
      <c r="G647" s="393"/>
      <c r="H647" s="393"/>
      <c r="I647" s="393"/>
      <c r="J647" s="393"/>
      <c r="K647" s="90" t="s">
        <v>219</v>
      </c>
      <c r="L647" s="91">
        <v>4</v>
      </c>
      <c r="M647" s="91">
        <v>5.3333000000000004</v>
      </c>
      <c r="N647" s="92">
        <v>20.32</v>
      </c>
      <c r="O647" s="92">
        <v>108.37</v>
      </c>
    </row>
    <row r="648" spans="2:15"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93">
        <v>188.52</v>
      </c>
    </row>
    <row r="649" spans="2:15">
      <c r="B649" s="46"/>
      <c r="C649" s="46"/>
      <c r="D649" s="391" t="s">
        <v>222</v>
      </c>
      <c r="E649" s="391"/>
      <c r="F649" s="391"/>
      <c r="G649" s="391"/>
      <c r="H649" s="391"/>
      <c r="I649" s="391"/>
      <c r="J649" s="391"/>
      <c r="K649" s="46"/>
      <c r="L649" s="46"/>
      <c r="M649" s="46"/>
      <c r="N649" s="46"/>
      <c r="O649" s="46"/>
    </row>
    <row r="650" spans="2:15">
      <c r="B650" s="392" t="s">
        <v>485</v>
      </c>
      <c r="C650" s="392"/>
      <c r="D650" s="393" t="s">
        <v>474</v>
      </c>
      <c r="E650" s="393"/>
      <c r="F650" s="393"/>
      <c r="G650" s="393"/>
      <c r="H650" s="393"/>
      <c r="I650" s="393"/>
      <c r="J650" s="393"/>
      <c r="K650" s="90" t="s">
        <v>242</v>
      </c>
      <c r="L650" s="91">
        <v>1</v>
      </c>
      <c r="M650" s="91">
        <v>1.3333000000000002</v>
      </c>
      <c r="N650" s="92">
        <v>15.99</v>
      </c>
      <c r="O650" s="92">
        <v>21.32</v>
      </c>
    </row>
    <row r="651" spans="2:15">
      <c r="B651" s="392" t="s">
        <v>223</v>
      </c>
      <c r="C651" s="392"/>
      <c r="D651" s="393" t="s">
        <v>224</v>
      </c>
      <c r="E651" s="393"/>
      <c r="F651" s="393"/>
      <c r="G651" s="393"/>
      <c r="H651" s="393"/>
      <c r="I651" s="393"/>
      <c r="J651" s="393"/>
      <c r="K651" s="90" t="s">
        <v>225</v>
      </c>
      <c r="L651" s="46"/>
      <c r="M651" s="91">
        <v>3</v>
      </c>
      <c r="N651" s="92">
        <v>188.52</v>
      </c>
      <c r="O651" s="92">
        <v>5.66</v>
      </c>
    </row>
    <row r="652" spans="2:15"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93">
        <v>26.98</v>
      </c>
    </row>
    <row r="653" spans="2:15"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</row>
    <row r="654" spans="2:15">
      <c r="B654" s="394" t="s">
        <v>203</v>
      </c>
      <c r="C654" s="394"/>
      <c r="D654" s="46"/>
      <c r="E654" s="46"/>
      <c r="F654" s="46"/>
      <c r="G654" s="395" t="s">
        <v>979</v>
      </c>
      <c r="H654" s="395"/>
      <c r="I654" s="395"/>
      <c r="J654" s="395"/>
      <c r="K654" s="395"/>
      <c r="L654" s="395"/>
      <c r="M654" s="395"/>
      <c r="N654" s="395"/>
      <c r="O654" s="395"/>
    </row>
    <row r="655" spans="2:15">
      <c r="B655" s="392" t="s">
        <v>204</v>
      </c>
      <c r="C655" s="392"/>
      <c r="D655" s="396" t="s">
        <v>294</v>
      </c>
      <c r="E655" s="396"/>
      <c r="F655" s="85" t="s">
        <v>206</v>
      </c>
      <c r="G655" s="86">
        <v>10.666700000000001</v>
      </c>
      <c r="H655" s="85" t="s">
        <v>207</v>
      </c>
      <c r="I655" s="397">
        <v>10.666700000000001</v>
      </c>
      <c r="J655" s="397"/>
      <c r="K655" s="398" t="s">
        <v>295</v>
      </c>
      <c r="L655" s="398"/>
      <c r="M655" s="398"/>
      <c r="N655" s="398"/>
      <c r="O655" s="87">
        <v>738.26</v>
      </c>
    </row>
    <row r="656" spans="2:15"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</row>
    <row r="657" spans="2:15">
      <c r="B657" s="396" t="s">
        <v>209</v>
      </c>
      <c r="C657" s="396"/>
      <c r="D657" s="396" t="s">
        <v>210</v>
      </c>
      <c r="E657" s="396"/>
      <c r="F657" s="396"/>
      <c r="G657" s="396"/>
      <c r="H657" s="396"/>
      <c r="I657" s="396"/>
      <c r="J657" s="396"/>
      <c r="K657" s="88" t="s">
        <v>211</v>
      </c>
      <c r="L657" s="89" t="s">
        <v>212</v>
      </c>
      <c r="M657" s="89" t="s">
        <v>213</v>
      </c>
      <c r="N657" s="89" t="s">
        <v>214</v>
      </c>
      <c r="O657" s="89" t="s">
        <v>215</v>
      </c>
    </row>
    <row r="658" spans="2:15">
      <c r="B658" s="46"/>
      <c r="C658" s="46"/>
      <c r="D658" s="391" t="s">
        <v>300</v>
      </c>
      <c r="E658" s="391"/>
      <c r="F658" s="391"/>
      <c r="G658" s="391"/>
      <c r="H658" s="391"/>
      <c r="I658" s="391"/>
      <c r="J658" s="391"/>
      <c r="K658" s="46"/>
      <c r="L658" s="46"/>
      <c r="M658" s="46"/>
      <c r="N658" s="46"/>
      <c r="O658" s="46"/>
    </row>
    <row r="659" spans="2:15">
      <c r="B659" s="392" t="s">
        <v>997</v>
      </c>
      <c r="C659" s="392"/>
      <c r="D659" s="393" t="s">
        <v>998</v>
      </c>
      <c r="E659" s="393"/>
      <c r="F659" s="393"/>
      <c r="G659" s="393"/>
      <c r="H659" s="393"/>
      <c r="I659" s="393"/>
      <c r="J659" s="393"/>
      <c r="K659" s="90" t="s">
        <v>22</v>
      </c>
      <c r="L659" s="46"/>
      <c r="M659" s="91">
        <v>1</v>
      </c>
      <c r="N659" s="92">
        <v>215.5</v>
      </c>
      <c r="O659" s="92">
        <v>215.5</v>
      </c>
    </row>
    <row r="660" spans="2:15">
      <c r="B660" s="392" t="s">
        <v>999</v>
      </c>
      <c r="C660" s="392"/>
      <c r="D660" s="393" t="s">
        <v>1000</v>
      </c>
      <c r="E660" s="393"/>
      <c r="F660" s="393"/>
      <c r="G660" s="393"/>
      <c r="H660" s="393"/>
      <c r="I660" s="393"/>
      <c r="J660" s="393"/>
      <c r="K660" s="90" t="s">
        <v>22</v>
      </c>
      <c r="L660" s="46"/>
      <c r="M660" s="91">
        <v>1.05</v>
      </c>
      <c r="N660" s="92">
        <v>497.87</v>
      </c>
      <c r="O660" s="92">
        <v>522.76</v>
      </c>
    </row>
    <row r="661" spans="2:15"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93">
        <v>738.26</v>
      </c>
    </row>
    <row r="662" spans="2:15">
      <c r="B662" s="394" t="s">
        <v>203</v>
      </c>
      <c r="C662" s="394"/>
      <c r="D662" s="46"/>
      <c r="E662" s="46"/>
      <c r="F662" s="46"/>
      <c r="G662" s="395" t="s">
        <v>1000</v>
      </c>
      <c r="H662" s="395"/>
      <c r="I662" s="395"/>
      <c r="J662" s="395"/>
      <c r="K662" s="395"/>
      <c r="L662" s="395"/>
      <c r="M662" s="395"/>
      <c r="N662" s="395"/>
      <c r="O662" s="395"/>
    </row>
    <row r="663" spans="2:15">
      <c r="B663" s="392" t="s">
        <v>204</v>
      </c>
      <c r="C663" s="392"/>
      <c r="D663" s="396" t="s">
        <v>294</v>
      </c>
      <c r="E663" s="396"/>
      <c r="F663" s="85" t="s">
        <v>206</v>
      </c>
      <c r="G663" s="86">
        <v>10.666700000000001</v>
      </c>
      <c r="H663" s="85" t="s">
        <v>207</v>
      </c>
      <c r="I663" s="397">
        <v>10.666700000000001</v>
      </c>
      <c r="J663" s="397"/>
      <c r="K663" s="398" t="s">
        <v>295</v>
      </c>
      <c r="L663" s="398"/>
      <c r="M663" s="398"/>
      <c r="N663" s="398"/>
      <c r="O663" s="87">
        <v>497.87</v>
      </c>
    </row>
    <row r="664" spans="2:15"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</row>
    <row r="665" spans="2:15">
      <c r="B665" s="396" t="s">
        <v>209</v>
      </c>
      <c r="C665" s="396"/>
      <c r="D665" s="396" t="s">
        <v>210</v>
      </c>
      <c r="E665" s="396"/>
      <c r="F665" s="396"/>
      <c r="G665" s="396"/>
      <c r="H665" s="396"/>
      <c r="I665" s="396"/>
      <c r="J665" s="396"/>
      <c r="K665" s="88" t="s">
        <v>211</v>
      </c>
      <c r="L665" s="89" t="s">
        <v>212</v>
      </c>
      <c r="M665" s="89" t="s">
        <v>213</v>
      </c>
      <c r="N665" s="89" t="s">
        <v>214</v>
      </c>
      <c r="O665" s="89" t="s">
        <v>215</v>
      </c>
    </row>
    <row r="666" spans="2:15">
      <c r="B666" s="46"/>
      <c r="C666" s="46"/>
      <c r="D666" s="391" t="s">
        <v>216</v>
      </c>
      <c r="E666" s="391"/>
      <c r="F666" s="391"/>
      <c r="G666" s="391"/>
      <c r="H666" s="391"/>
      <c r="I666" s="391"/>
      <c r="J666" s="391"/>
      <c r="K666" s="46"/>
      <c r="L666" s="46"/>
      <c r="M666" s="46"/>
      <c r="N666" s="46"/>
      <c r="O666" s="46"/>
    </row>
    <row r="667" spans="2:15">
      <c r="B667" s="392" t="s">
        <v>280</v>
      </c>
      <c r="C667" s="392"/>
      <c r="D667" s="393" t="s">
        <v>281</v>
      </c>
      <c r="E667" s="393"/>
      <c r="F667" s="393"/>
      <c r="G667" s="393"/>
      <c r="H667" s="393"/>
      <c r="I667" s="393"/>
      <c r="J667" s="393"/>
      <c r="K667" s="90" t="s">
        <v>219</v>
      </c>
      <c r="L667" s="91">
        <v>1</v>
      </c>
      <c r="M667" s="91">
        <v>0.75</v>
      </c>
      <c r="N667" s="92">
        <v>36.39</v>
      </c>
      <c r="O667" s="92">
        <v>27.29</v>
      </c>
    </row>
    <row r="668" spans="2:15">
      <c r="B668" s="392" t="s">
        <v>342</v>
      </c>
      <c r="C668" s="392"/>
      <c r="D668" s="393" t="s">
        <v>343</v>
      </c>
      <c r="E668" s="393"/>
      <c r="F668" s="393"/>
      <c r="G668" s="393"/>
      <c r="H668" s="393"/>
      <c r="I668" s="393"/>
      <c r="J668" s="393"/>
      <c r="K668" s="90" t="s">
        <v>219</v>
      </c>
      <c r="L668" s="91">
        <v>1</v>
      </c>
      <c r="M668" s="91">
        <v>0.75</v>
      </c>
      <c r="N668" s="92">
        <v>28.52</v>
      </c>
      <c r="O668" s="92">
        <v>21.39</v>
      </c>
    </row>
    <row r="669" spans="2:15">
      <c r="B669" s="392" t="s">
        <v>217</v>
      </c>
      <c r="C669" s="392"/>
      <c r="D669" s="393" t="s">
        <v>218</v>
      </c>
      <c r="E669" s="393"/>
      <c r="F669" s="393"/>
      <c r="G669" s="393"/>
      <c r="H669" s="393"/>
      <c r="I669" s="393"/>
      <c r="J669" s="393"/>
      <c r="K669" s="90" t="s">
        <v>219</v>
      </c>
      <c r="L669" s="91">
        <v>1</v>
      </c>
      <c r="M669" s="91">
        <v>0.75</v>
      </c>
      <c r="N669" s="92">
        <v>22.490000000000002</v>
      </c>
      <c r="O669" s="92">
        <v>16.87</v>
      </c>
    </row>
    <row r="670" spans="2:15">
      <c r="B670" s="392" t="s">
        <v>220</v>
      </c>
      <c r="C670" s="392"/>
      <c r="D670" s="393" t="s">
        <v>221</v>
      </c>
      <c r="E670" s="393"/>
      <c r="F670" s="393"/>
      <c r="G670" s="393"/>
      <c r="H670" s="393"/>
      <c r="I670" s="393"/>
      <c r="J670" s="393"/>
      <c r="K670" s="90" t="s">
        <v>219</v>
      </c>
      <c r="L670" s="91">
        <v>4</v>
      </c>
      <c r="M670" s="91">
        <v>3</v>
      </c>
      <c r="N670" s="92">
        <v>20.32</v>
      </c>
      <c r="O670" s="92">
        <v>60.96</v>
      </c>
    </row>
    <row r="671" spans="2:15"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93">
        <v>126.51</v>
      </c>
    </row>
    <row r="672" spans="2:15">
      <c r="B672" s="46"/>
      <c r="C672" s="46"/>
      <c r="D672" s="391" t="s">
        <v>231</v>
      </c>
      <c r="E672" s="391"/>
      <c r="F672" s="391"/>
      <c r="G672" s="391"/>
      <c r="H672" s="391"/>
      <c r="I672" s="391"/>
      <c r="J672" s="391"/>
      <c r="K672" s="46"/>
      <c r="L672" s="46"/>
      <c r="M672" s="46"/>
      <c r="N672" s="46"/>
      <c r="O672" s="46"/>
    </row>
    <row r="673" spans="2:15">
      <c r="B673" s="392" t="s">
        <v>437</v>
      </c>
      <c r="C673" s="392"/>
      <c r="D673" s="393" t="s">
        <v>438</v>
      </c>
      <c r="E673" s="393"/>
      <c r="F673" s="393"/>
      <c r="G673" s="393"/>
      <c r="H673" s="393"/>
      <c r="I673" s="393"/>
      <c r="J673" s="393"/>
      <c r="K673" s="90" t="s">
        <v>22</v>
      </c>
      <c r="L673" s="46"/>
      <c r="M673" s="91">
        <v>0.65</v>
      </c>
      <c r="N673" s="92">
        <v>49.5</v>
      </c>
      <c r="O673" s="92">
        <v>32.18</v>
      </c>
    </row>
    <row r="674" spans="2:15">
      <c r="B674" s="392" t="s">
        <v>439</v>
      </c>
      <c r="C674" s="392"/>
      <c r="D674" s="393" t="s">
        <v>440</v>
      </c>
      <c r="E674" s="393"/>
      <c r="F674" s="393"/>
      <c r="G674" s="393"/>
      <c r="H674" s="393"/>
      <c r="I674" s="393"/>
      <c r="J674" s="393"/>
      <c r="K674" s="90" t="s">
        <v>22</v>
      </c>
      <c r="L674" s="46"/>
      <c r="M674" s="91">
        <v>0.45</v>
      </c>
      <c r="N674" s="92">
        <v>60.5</v>
      </c>
      <c r="O674" s="92">
        <v>27.23</v>
      </c>
    </row>
    <row r="675" spans="2:15">
      <c r="B675" s="392" t="s">
        <v>264</v>
      </c>
      <c r="C675" s="392"/>
      <c r="D675" s="393" t="s">
        <v>265</v>
      </c>
      <c r="E675" s="393"/>
      <c r="F675" s="393"/>
      <c r="G675" s="393"/>
      <c r="H675" s="393"/>
      <c r="I675" s="393"/>
      <c r="J675" s="393"/>
      <c r="K675" s="90" t="s">
        <v>266</v>
      </c>
      <c r="L675" s="46"/>
      <c r="M675" s="91">
        <v>10</v>
      </c>
      <c r="N675" s="92">
        <v>28.93</v>
      </c>
      <c r="O675" s="92">
        <v>289.3</v>
      </c>
    </row>
    <row r="676" spans="2:15"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93">
        <v>348.71</v>
      </c>
    </row>
    <row r="677" spans="2:15">
      <c r="B677" s="46"/>
      <c r="C677" s="46"/>
      <c r="D677" s="391" t="s">
        <v>222</v>
      </c>
      <c r="E677" s="391"/>
      <c r="F677" s="391"/>
      <c r="G677" s="391"/>
      <c r="H677" s="391"/>
      <c r="I677" s="391"/>
      <c r="J677" s="391"/>
      <c r="K677" s="46"/>
      <c r="L677" s="46"/>
      <c r="M677" s="46"/>
      <c r="N677" s="46"/>
      <c r="O677" s="46"/>
    </row>
    <row r="678" spans="2:15">
      <c r="B678" s="392" t="s">
        <v>441</v>
      </c>
      <c r="C678" s="392"/>
      <c r="D678" s="393" t="s">
        <v>442</v>
      </c>
      <c r="E678" s="393"/>
      <c r="F678" s="393"/>
      <c r="G678" s="393"/>
      <c r="H678" s="393"/>
      <c r="I678" s="393"/>
      <c r="J678" s="393"/>
      <c r="K678" s="90" t="s">
        <v>242</v>
      </c>
      <c r="L678" s="91">
        <v>1</v>
      </c>
      <c r="M678" s="91">
        <v>0.75</v>
      </c>
      <c r="N678" s="92">
        <v>19.940000000000001</v>
      </c>
      <c r="O678" s="92">
        <v>14.96</v>
      </c>
    </row>
    <row r="679" spans="2:15">
      <c r="B679" s="392" t="s">
        <v>223</v>
      </c>
      <c r="C679" s="392"/>
      <c r="D679" s="393" t="s">
        <v>224</v>
      </c>
      <c r="E679" s="393"/>
      <c r="F679" s="393"/>
      <c r="G679" s="393"/>
      <c r="H679" s="393"/>
      <c r="I679" s="393"/>
      <c r="J679" s="393"/>
      <c r="K679" s="90" t="s">
        <v>225</v>
      </c>
      <c r="L679" s="46"/>
      <c r="M679" s="91">
        <v>3</v>
      </c>
      <c r="N679" s="92">
        <v>126.51</v>
      </c>
      <c r="O679" s="92">
        <v>3.8000000000000003</v>
      </c>
    </row>
    <row r="680" spans="2:15"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93">
        <v>18.760000000000002</v>
      </c>
    </row>
    <row r="681" spans="2:15">
      <c r="B681" s="46"/>
      <c r="C681" s="46"/>
      <c r="D681" s="391" t="s">
        <v>300</v>
      </c>
      <c r="E681" s="391"/>
      <c r="F681" s="391"/>
      <c r="G681" s="391"/>
      <c r="H681" s="391"/>
      <c r="I681" s="391"/>
      <c r="J681" s="391"/>
      <c r="K681" s="46"/>
      <c r="L681" s="46"/>
      <c r="M681" s="46"/>
      <c r="N681" s="46"/>
      <c r="O681" s="46"/>
    </row>
    <row r="682" spans="2:15">
      <c r="B682" s="392" t="s">
        <v>315</v>
      </c>
      <c r="C682" s="392"/>
      <c r="D682" s="393" t="s">
        <v>316</v>
      </c>
      <c r="E682" s="393"/>
      <c r="F682" s="393"/>
      <c r="G682" s="393"/>
      <c r="H682" s="393"/>
      <c r="I682" s="393"/>
      <c r="J682" s="393"/>
      <c r="K682" s="90" t="s">
        <v>22</v>
      </c>
      <c r="L682" s="46"/>
      <c r="M682" s="91">
        <v>0.18</v>
      </c>
      <c r="N682" s="92">
        <v>21.6</v>
      </c>
      <c r="O682" s="92">
        <v>3.89</v>
      </c>
    </row>
    <row r="683" spans="2:15"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93">
        <v>3.89</v>
      </c>
    </row>
    <row r="684" spans="2:15"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</row>
    <row r="685" spans="2:15">
      <c r="B685" s="394" t="s">
        <v>203</v>
      </c>
      <c r="C685" s="394"/>
      <c r="D685" s="46"/>
      <c r="E685" s="46"/>
      <c r="F685" s="46"/>
      <c r="G685" s="395" t="s">
        <v>826</v>
      </c>
      <c r="H685" s="395"/>
      <c r="I685" s="395"/>
      <c r="J685" s="395"/>
      <c r="K685" s="395"/>
      <c r="L685" s="395"/>
      <c r="M685" s="395"/>
      <c r="N685" s="395"/>
      <c r="O685" s="395"/>
    </row>
    <row r="686" spans="2:15">
      <c r="B686" s="392" t="s">
        <v>204</v>
      </c>
      <c r="C686" s="392"/>
      <c r="D686" s="396" t="s">
        <v>294</v>
      </c>
      <c r="E686" s="396"/>
      <c r="F686" s="85" t="s">
        <v>206</v>
      </c>
      <c r="G686" s="46"/>
      <c r="H686" s="85" t="s">
        <v>207</v>
      </c>
      <c r="I686" s="46"/>
      <c r="J686" s="46"/>
      <c r="K686" s="398" t="s">
        <v>295</v>
      </c>
      <c r="L686" s="398"/>
      <c r="M686" s="398"/>
      <c r="N686" s="398"/>
      <c r="O686" s="87">
        <v>585.07000000000005</v>
      </c>
    </row>
    <row r="687" spans="2:15"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</row>
    <row r="688" spans="2:15">
      <c r="B688" s="396" t="s">
        <v>209</v>
      </c>
      <c r="C688" s="396"/>
      <c r="D688" s="396" t="s">
        <v>210</v>
      </c>
      <c r="E688" s="396"/>
      <c r="F688" s="396"/>
      <c r="G688" s="396"/>
      <c r="H688" s="396"/>
      <c r="I688" s="396"/>
      <c r="J688" s="396"/>
      <c r="K688" s="88" t="s">
        <v>211</v>
      </c>
      <c r="L688" s="89" t="s">
        <v>212</v>
      </c>
      <c r="M688" s="89" t="s">
        <v>213</v>
      </c>
      <c r="N688" s="89" t="s">
        <v>214</v>
      </c>
      <c r="O688" s="89" t="s">
        <v>215</v>
      </c>
    </row>
    <row r="689" spans="2:15">
      <c r="B689" s="46"/>
      <c r="C689" s="46"/>
      <c r="D689" s="391" t="s">
        <v>300</v>
      </c>
      <c r="E689" s="391"/>
      <c r="F689" s="391"/>
      <c r="G689" s="391"/>
      <c r="H689" s="391"/>
      <c r="I689" s="391"/>
      <c r="J689" s="391"/>
      <c r="K689" s="46"/>
      <c r="L689" s="46"/>
      <c r="M689" s="46"/>
      <c r="N689" s="46"/>
      <c r="O689" s="46"/>
    </row>
    <row r="690" spans="2:15">
      <c r="B690" s="392" t="s">
        <v>1001</v>
      </c>
      <c r="C690" s="392"/>
      <c r="D690" s="393" t="s">
        <v>1002</v>
      </c>
      <c r="E690" s="393"/>
      <c r="F690" s="393"/>
      <c r="G690" s="393"/>
      <c r="H690" s="393"/>
      <c r="I690" s="393"/>
      <c r="J690" s="393"/>
      <c r="K690" s="90" t="s">
        <v>22</v>
      </c>
      <c r="L690" s="46"/>
      <c r="M690" s="91">
        <v>1.05</v>
      </c>
      <c r="N690" s="92">
        <v>423.88</v>
      </c>
      <c r="O690" s="92">
        <v>445.07</v>
      </c>
    </row>
    <row r="691" spans="2:15">
      <c r="B691" s="392" t="s">
        <v>1003</v>
      </c>
      <c r="C691" s="392"/>
      <c r="D691" s="393" t="s">
        <v>1004</v>
      </c>
      <c r="E691" s="393"/>
      <c r="F691" s="393"/>
      <c r="G691" s="393"/>
      <c r="H691" s="393"/>
      <c r="I691" s="393"/>
      <c r="J691" s="393"/>
      <c r="K691" s="90" t="s">
        <v>22</v>
      </c>
      <c r="L691" s="46"/>
      <c r="M691" s="91">
        <v>1</v>
      </c>
      <c r="N691" s="92">
        <v>140</v>
      </c>
      <c r="O691" s="92">
        <v>140</v>
      </c>
    </row>
    <row r="692" spans="2:15"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93">
        <v>585.07000000000005</v>
      </c>
    </row>
    <row r="693" spans="2:15"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</row>
    <row r="694" spans="2:15">
      <c r="B694" s="394" t="s">
        <v>203</v>
      </c>
      <c r="C694" s="394"/>
      <c r="D694" s="46"/>
      <c r="E694" s="46"/>
      <c r="F694" s="46"/>
      <c r="G694" s="395" t="s">
        <v>1002</v>
      </c>
      <c r="H694" s="395"/>
      <c r="I694" s="395"/>
      <c r="J694" s="395"/>
      <c r="K694" s="395"/>
      <c r="L694" s="395"/>
      <c r="M694" s="395"/>
      <c r="N694" s="395"/>
      <c r="O694" s="395"/>
    </row>
    <row r="695" spans="2:15">
      <c r="B695" s="392" t="s">
        <v>204</v>
      </c>
      <c r="C695" s="392"/>
      <c r="D695" s="396" t="s">
        <v>294</v>
      </c>
      <c r="E695" s="396"/>
      <c r="F695" s="85" t="s">
        <v>206</v>
      </c>
      <c r="G695" s="86">
        <v>10.666700000000001</v>
      </c>
      <c r="H695" s="85" t="s">
        <v>207</v>
      </c>
      <c r="I695" s="397">
        <v>10.666700000000001</v>
      </c>
      <c r="J695" s="397"/>
      <c r="K695" s="398" t="s">
        <v>295</v>
      </c>
      <c r="L695" s="398"/>
      <c r="M695" s="398"/>
      <c r="N695" s="398"/>
      <c r="O695" s="87">
        <v>423.88</v>
      </c>
    </row>
    <row r="696" spans="2:15"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</row>
    <row r="697" spans="2:15">
      <c r="B697" s="396" t="s">
        <v>209</v>
      </c>
      <c r="C697" s="396"/>
      <c r="D697" s="396" t="s">
        <v>210</v>
      </c>
      <c r="E697" s="396"/>
      <c r="F697" s="396"/>
      <c r="G697" s="396"/>
      <c r="H697" s="396"/>
      <c r="I697" s="396"/>
      <c r="J697" s="396"/>
      <c r="K697" s="88" t="s">
        <v>211</v>
      </c>
      <c r="L697" s="89" t="s">
        <v>212</v>
      </c>
      <c r="M697" s="89" t="s">
        <v>213</v>
      </c>
      <c r="N697" s="89" t="s">
        <v>214</v>
      </c>
      <c r="O697" s="89" t="s">
        <v>215</v>
      </c>
    </row>
    <row r="698" spans="2:15">
      <c r="B698" s="46"/>
      <c r="C698" s="46"/>
      <c r="D698" s="391" t="s">
        <v>216</v>
      </c>
      <c r="E698" s="391"/>
      <c r="F698" s="391"/>
      <c r="G698" s="391"/>
      <c r="H698" s="391"/>
      <c r="I698" s="391"/>
      <c r="J698" s="391"/>
      <c r="K698" s="46"/>
      <c r="L698" s="46"/>
      <c r="M698" s="46"/>
      <c r="N698" s="46"/>
      <c r="O698" s="46"/>
    </row>
    <row r="699" spans="2:15">
      <c r="B699" s="392" t="s">
        <v>280</v>
      </c>
      <c r="C699" s="392"/>
      <c r="D699" s="393" t="s">
        <v>281</v>
      </c>
      <c r="E699" s="393"/>
      <c r="F699" s="393"/>
      <c r="G699" s="393"/>
      <c r="H699" s="393"/>
      <c r="I699" s="393"/>
      <c r="J699" s="393"/>
      <c r="K699" s="90" t="s">
        <v>219</v>
      </c>
      <c r="L699" s="91">
        <v>1</v>
      </c>
      <c r="M699" s="91">
        <v>0.75</v>
      </c>
      <c r="N699" s="92">
        <v>36.39</v>
      </c>
      <c r="O699" s="92">
        <v>27.29</v>
      </c>
    </row>
    <row r="700" spans="2:15">
      <c r="B700" s="392" t="s">
        <v>342</v>
      </c>
      <c r="C700" s="392"/>
      <c r="D700" s="393" t="s">
        <v>343</v>
      </c>
      <c r="E700" s="393"/>
      <c r="F700" s="393"/>
      <c r="G700" s="393"/>
      <c r="H700" s="393"/>
      <c r="I700" s="393"/>
      <c r="J700" s="393"/>
      <c r="K700" s="90" t="s">
        <v>219</v>
      </c>
      <c r="L700" s="91">
        <v>1</v>
      </c>
      <c r="M700" s="91">
        <v>0.75</v>
      </c>
      <c r="N700" s="92">
        <v>28.52</v>
      </c>
      <c r="O700" s="92">
        <v>21.39</v>
      </c>
    </row>
    <row r="701" spans="2:15">
      <c r="B701" s="392" t="s">
        <v>217</v>
      </c>
      <c r="C701" s="392"/>
      <c r="D701" s="393" t="s">
        <v>218</v>
      </c>
      <c r="E701" s="393"/>
      <c r="F701" s="393"/>
      <c r="G701" s="393"/>
      <c r="H701" s="393"/>
      <c r="I701" s="393"/>
      <c r="J701" s="393"/>
      <c r="K701" s="90" t="s">
        <v>219</v>
      </c>
      <c r="L701" s="91">
        <v>1</v>
      </c>
      <c r="M701" s="91">
        <v>0.75</v>
      </c>
      <c r="N701" s="92">
        <v>22.490000000000002</v>
      </c>
      <c r="O701" s="92">
        <v>16.87</v>
      </c>
    </row>
    <row r="702" spans="2:15">
      <c r="B702" s="392" t="s">
        <v>220</v>
      </c>
      <c r="C702" s="392"/>
      <c r="D702" s="393" t="s">
        <v>221</v>
      </c>
      <c r="E702" s="393"/>
      <c r="F702" s="393"/>
      <c r="G702" s="393"/>
      <c r="H702" s="393"/>
      <c r="I702" s="393"/>
      <c r="J702" s="393"/>
      <c r="K702" s="90" t="s">
        <v>219</v>
      </c>
      <c r="L702" s="91">
        <v>4</v>
      </c>
      <c r="M702" s="91">
        <v>3</v>
      </c>
      <c r="N702" s="92">
        <v>20.32</v>
      </c>
      <c r="O702" s="92">
        <v>60.96</v>
      </c>
    </row>
    <row r="703" spans="2:15"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93">
        <v>126.51</v>
      </c>
    </row>
    <row r="704" spans="2:15">
      <c r="B704" s="46"/>
      <c r="C704" s="46"/>
      <c r="D704" s="391" t="s">
        <v>231</v>
      </c>
      <c r="E704" s="391"/>
      <c r="F704" s="391"/>
      <c r="G704" s="391"/>
      <c r="H704" s="391"/>
      <c r="I704" s="391"/>
      <c r="J704" s="391"/>
      <c r="K704" s="46"/>
      <c r="L704" s="46"/>
      <c r="M704" s="46"/>
      <c r="N704" s="46"/>
      <c r="O704" s="46"/>
    </row>
    <row r="705" spans="2:15">
      <c r="B705" s="392" t="s">
        <v>439</v>
      </c>
      <c r="C705" s="392"/>
      <c r="D705" s="393" t="s">
        <v>440</v>
      </c>
      <c r="E705" s="393"/>
      <c r="F705" s="393"/>
      <c r="G705" s="393"/>
      <c r="H705" s="393"/>
      <c r="I705" s="393"/>
      <c r="J705" s="393"/>
      <c r="K705" s="90" t="s">
        <v>22</v>
      </c>
      <c r="L705" s="46"/>
      <c r="M705" s="91">
        <v>1.05</v>
      </c>
      <c r="N705" s="92">
        <v>60.5</v>
      </c>
      <c r="O705" s="92">
        <v>63.53</v>
      </c>
    </row>
    <row r="706" spans="2:15">
      <c r="B706" s="392" t="s">
        <v>264</v>
      </c>
      <c r="C706" s="392"/>
      <c r="D706" s="393" t="s">
        <v>265</v>
      </c>
      <c r="E706" s="393"/>
      <c r="F706" s="393"/>
      <c r="G706" s="393"/>
      <c r="H706" s="393"/>
      <c r="I706" s="393"/>
      <c r="J706" s="393"/>
      <c r="K706" s="90" t="s">
        <v>266</v>
      </c>
      <c r="L706" s="46"/>
      <c r="M706" s="91">
        <v>7.3</v>
      </c>
      <c r="N706" s="92">
        <v>28.93</v>
      </c>
      <c r="O706" s="92">
        <v>211.19</v>
      </c>
    </row>
    <row r="707" spans="2:15"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93">
        <v>274.72000000000003</v>
      </c>
    </row>
    <row r="708" spans="2:15">
      <c r="B708" s="46"/>
      <c r="C708" s="46"/>
      <c r="D708" s="391" t="s">
        <v>222</v>
      </c>
      <c r="E708" s="391"/>
      <c r="F708" s="391"/>
      <c r="G708" s="391"/>
      <c r="H708" s="391"/>
      <c r="I708" s="391"/>
      <c r="J708" s="391"/>
      <c r="K708" s="46"/>
      <c r="L708" s="46"/>
      <c r="M708" s="46"/>
      <c r="N708" s="46"/>
      <c r="O708" s="46"/>
    </row>
    <row r="709" spans="2:15">
      <c r="B709" s="392" t="s">
        <v>441</v>
      </c>
      <c r="C709" s="392"/>
      <c r="D709" s="393" t="s">
        <v>442</v>
      </c>
      <c r="E709" s="393"/>
      <c r="F709" s="393"/>
      <c r="G709" s="393"/>
      <c r="H709" s="393"/>
      <c r="I709" s="393"/>
      <c r="J709" s="393"/>
      <c r="K709" s="90" t="s">
        <v>242</v>
      </c>
      <c r="L709" s="91">
        <v>1</v>
      </c>
      <c r="M709" s="91">
        <v>0.75</v>
      </c>
      <c r="N709" s="92">
        <v>19.940000000000001</v>
      </c>
      <c r="O709" s="92">
        <v>14.96</v>
      </c>
    </row>
    <row r="710" spans="2:15">
      <c r="B710" s="392" t="s">
        <v>223</v>
      </c>
      <c r="C710" s="392"/>
      <c r="D710" s="393" t="s">
        <v>224</v>
      </c>
      <c r="E710" s="393"/>
      <c r="F710" s="393"/>
      <c r="G710" s="393"/>
      <c r="H710" s="393"/>
      <c r="I710" s="393"/>
      <c r="J710" s="393"/>
      <c r="K710" s="90" t="s">
        <v>225</v>
      </c>
      <c r="L710" s="46"/>
      <c r="M710" s="91">
        <v>3</v>
      </c>
      <c r="N710" s="92">
        <v>126.51</v>
      </c>
      <c r="O710" s="92">
        <v>3.8000000000000003</v>
      </c>
    </row>
    <row r="711" spans="2:15"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93">
        <v>18.760000000000002</v>
      </c>
    </row>
    <row r="712" spans="2:15">
      <c r="B712" s="46"/>
      <c r="C712" s="46"/>
      <c r="D712" s="391" t="s">
        <v>300</v>
      </c>
      <c r="E712" s="391"/>
      <c r="F712" s="391"/>
      <c r="G712" s="391"/>
      <c r="H712" s="391"/>
      <c r="I712" s="391"/>
      <c r="J712" s="391"/>
      <c r="K712" s="46"/>
      <c r="L712" s="46"/>
      <c r="M712" s="46"/>
      <c r="N712" s="46"/>
      <c r="O712" s="46"/>
    </row>
    <row r="713" spans="2:15">
      <c r="B713" s="392" t="s">
        <v>315</v>
      </c>
      <c r="C713" s="392"/>
      <c r="D713" s="393" t="s">
        <v>316</v>
      </c>
      <c r="E713" s="393"/>
      <c r="F713" s="393"/>
      <c r="G713" s="393"/>
      <c r="H713" s="393"/>
      <c r="I713" s="393"/>
      <c r="J713" s="393"/>
      <c r="K713" s="90" t="s">
        <v>22</v>
      </c>
      <c r="L713" s="46"/>
      <c r="M713" s="91">
        <v>0.18</v>
      </c>
      <c r="N713" s="92">
        <v>21.6</v>
      </c>
      <c r="O713" s="92">
        <v>3.89</v>
      </c>
    </row>
    <row r="714" spans="2:15"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93">
        <v>3.89</v>
      </c>
    </row>
    <row r="715" spans="2:15"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</row>
    <row r="716" spans="2:15">
      <c r="B716" s="394" t="s">
        <v>203</v>
      </c>
      <c r="C716" s="394"/>
      <c r="D716" s="46"/>
      <c r="E716" s="46"/>
      <c r="F716" s="46"/>
      <c r="G716" s="395" t="s">
        <v>1004</v>
      </c>
      <c r="H716" s="395"/>
      <c r="I716" s="395"/>
      <c r="J716" s="395"/>
      <c r="K716" s="395"/>
      <c r="L716" s="395"/>
      <c r="M716" s="395"/>
      <c r="N716" s="395"/>
      <c r="O716" s="395"/>
    </row>
    <row r="717" spans="2:15">
      <c r="B717" s="392" t="s">
        <v>204</v>
      </c>
      <c r="C717" s="392"/>
      <c r="D717" s="396" t="s">
        <v>294</v>
      </c>
      <c r="E717" s="396"/>
      <c r="F717" s="85" t="s">
        <v>206</v>
      </c>
      <c r="G717" s="86">
        <v>10</v>
      </c>
      <c r="H717" s="85" t="s">
        <v>207</v>
      </c>
      <c r="I717" s="397">
        <v>10</v>
      </c>
      <c r="J717" s="397"/>
      <c r="K717" s="398" t="s">
        <v>295</v>
      </c>
      <c r="L717" s="398"/>
      <c r="M717" s="398"/>
      <c r="N717" s="398"/>
      <c r="O717" s="87">
        <v>140</v>
      </c>
    </row>
    <row r="718" spans="2:15"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</row>
    <row r="719" spans="2:15">
      <c r="B719" s="396" t="s">
        <v>209</v>
      </c>
      <c r="C719" s="396"/>
      <c r="D719" s="396" t="s">
        <v>210</v>
      </c>
      <c r="E719" s="396"/>
      <c r="F719" s="396"/>
      <c r="G719" s="396"/>
      <c r="H719" s="396"/>
      <c r="I719" s="396"/>
      <c r="J719" s="396"/>
      <c r="K719" s="88" t="s">
        <v>211</v>
      </c>
      <c r="L719" s="89" t="s">
        <v>212</v>
      </c>
      <c r="M719" s="89" t="s">
        <v>213</v>
      </c>
      <c r="N719" s="89" t="s">
        <v>214</v>
      </c>
      <c r="O719" s="89" t="s">
        <v>215</v>
      </c>
    </row>
    <row r="720" spans="2:15">
      <c r="B720" s="46"/>
      <c r="C720" s="46"/>
      <c r="D720" s="391" t="s">
        <v>216</v>
      </c>
      <c r="E720" s="391"/>
      <c r="F720" s="391"/>
      <c r="G720" s="391"/>
      <c r="H720" s="391"/>
      <c r="I720" s="391"/>
      <c r="J720" s="391"/>
      <c r="K720" s="46"/>
      <c r="L720" s="46"/>
      <c r="M720" s="46"/>
      <c r="N720" s="46"/>
      <c r="O720" s="46"/>
    </row>
    <row r="721" spans="2:15">
      <c r="B721" s="392" t="s">
        <v>280</v>
      </c>
      <c r="C721" s="392"/>
      <c r="D721" s="393" t="s">
        <v>281</v>
      </c>
      <c r="E721" s="393"/>
      <c r="F721" s="393"/>
      <c r="G721" s="393"/>
      <c r="H721" s="393"/>
      <c r="I721" s="393"/>
      <c r="J721" s="393"/>
      <c r="K721" s="90" t="s">
        <v>219</v>
      </c>
      <c r="L721" s="91">
        <v>0.25</v>
      </c>
      <c r="M721" s="91">
        <v>0.2</v>
      </c>
      <c r="N721" s="92">
        <v>36.39</v>
      </c>
      <c r="O721" s="92">
        <v>7.28</v>
      </c>
    </row>
    <row r="722" spans="2:15">
      <c r="B722" s="392" t="s">
        <v>342</v>
      </c>
      <c r="C722" s="392"/>
      <c r="D722" s="393" t="s">
        <v>343</v>
      </c>
      <c r="E722" s="393"/>
      <c r="F722" s="393"/>
      <c r="G722" s="393"/>
      <c r="H722" s="393"/>
      <c r="I722" s="393"/>
      <c r="J722" s="393"/>
      <c r="K722" s="90" t="s">
        <v>219</v>
      </c>
      <c r="L722" s="91">
        <v>2</v>
      </c>
      <c r="M722" s="91">
        <v>1.6</v>
      </c>
      <c r="N722" s="92">
        <v>28.52</v>
      </c>
      <c r="O722" s="92">
        <v>45.63</v>
      </c>
    </row>
    <row r="723" spans="2:15">
      <c r="B723" s="392" t="s">
        <v>217</v>
      </c>
      <c r="C723" s="392"/>
      <c r="D723" s="393" t="s">
        <v>218</v>
      </c>
      <c r="E723" s="393"/>
      <c r="F723" s="393"/>
      <c r="G723" s="393"/>
      <c r="H723" s="393"/>
      <c r="I723" s="393"/>
      <c r="J723" s="393"/>
      <c r="K723" s="90" t="s">
        <v>219</v>
      </c>
      <c r="L723" s="91">
        <v>1</v>
      </c>
      <c r="M723" s="91">
        <v>0.8</v>
      </c>
      <c r="N723" s="92">
        <v>22.490000000000002</v>
      </c>
      <c r="O723" s="92">
        <v>17.990000000000002</v>
      </c>
    </row>
    <row r="724" spans="2:15">
      <c r="B724" s="392" t="s">
        <v>220</v>
      </c>
      <c r="C724" s="392"/>
      <c r="D724" s="393" t="s">
        <v>221</v>
      </c>
      <c r="E724" s="393"/>
      <c r="F724" s="393"/>
      <c r="G724" s="393"/>
      <c r="H724" s="393"/>
      <c r="I724" s="393"/>
      <c r="J724" s="393"/>
      <c r="K724" s="90" t="s">
        <v>219</v>
      </c>
      <c r="L724" s="91">
        <v>4</v>
      </c>
      <c r="M724" s="91">
        <v>3.2</v>
      </c>
      <c r="N724" s="92">
        <v>20.32</v>
      </c>
      <c r="O724" s="92">
        <v>65.02</v>
      </c>
    </row>
    <row r="725" spans="2:15"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93">
        <v>135.92000000000002</v>
      </c>
    </row>
    <row r="726" spans="2:15">
      <c r="B726" s="46"/>
      <c r="C726" s="46"/>
      <c r="D726" s="391" t="s">
        <v>222</v>
      </c>
      <c r="E726" s="391"/>
      <c r="F726" s="391"/>
      <c r="G726" s="391"/>
      <c r="H726" s="391"/>
      <c r="I726" s="391"/>
      <c r="J726" s="391"/>
      <c r="K726" s="46"/>
      <c r="L726" s="46"/>
      <c r="M726" s="46"/>
      <c r="N726" s="46"/>
      <c r="O726" s="46"/>
    </row>
    <row r="727" spans="2:15">
      <c r="B727" s="392" t="s">
        <v>223</v>
      </c>
      <c r="C727" s="392"/>
      <c r="D727" s="393" t="s">
        <v>224</v>
      </c>
      <c r="E727" s="393"/>
      <c r="F727" s="393"/>
      <c r="G727" s="393"/>
      <c r="H727" s="393"/>
      <c r="I727" s="393"/>
      <c r="J727" s="393"/>
      <c r="K727" s="90" t="s">
        <v>225</v>
      </c>
      <c r="L727" s="46"/>
      <c r="M727" s="91">
        <v>3</v>
      </c>
      <c r="N727" s="92">
        <v>135.92000000000002</v>
      </c>
      <c r="O727" s="92">
        <v>4.08</v>
      </c>
    </row>
    <row r="728" spans="2:15"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93">
        <v>4.08</v>
      </c>
    </row>
    <row r="729" spans="2:15"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</row>
    <row r="730" spans="2:15">
      <c r="B730" s="394" t="s">
        <v>203</v>
      </c>
      <c r="C730" s="394"/>
      <c r="D730" s="46"/>
      <c r="E730" s="46"/>
      <c r="F730" s="46"/>
      <c r="G730" s="395" t="s">
        <v>994</v>
      </c>
      <c r="H730" s="395"/>
      <c r="I730" s="395"/>
      <c r="J730" s="395"/>
      <c r="K730" s="395"/>
      <c r="L730" s="395"/>
      <c r="M730" s="395"/>
      <c r="N730" s="395"/>
      <c r="O730" s="395"/>
    </row>
    <row r="731" spans="2:15">
      <c r="B731" s="392" t="s">
        <v>204</v>
      </c>
      <c r="C731" s="392"/>
      <c r="D731" s="396" t="s">
        <v>205</v>
      </c>
      <c r="E731" s="396"/>
      <c r="F731" s="85" t="s">
        <v>206</v>
      </c>
      <c r="G731" s="86">
        <v>8</v>
      </c>
      <c r="H731" s="85" t="s">
        <v>207</v>
      </c>
      <c r="I731" s="397">
        <v>8</v>
      </c>
      <c r="J731" s="397"/>
      <c r="K731" s="398" t="s">
        <v>208</v>
      </c>
      <c r="L731" s="398"/>
      <c r="M731" s="398"/>
      <c r="N731" s="398"/>
      <c r="O731" s="87">
        <v>312.48</v>
      </c>
    </row>
    <row r="732" spans="2:15"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</row>
    <row r="733" spans="2:15">
      <c r="B733" s="396" t="s">
        <v>209</v>
      </c>
      <c r="C733" s="396"/>
      <c r="D733" s="396" t="s">
        <v>210</v>
      </c>
      <c r="E733" s="396"/>
      <c r="F733" s="396"/>
      <c r="G733" s="396"/>
      <c r="H733" s="396"/>
      <c r="I733" s="396"/>
      <c r="J733" s="396"/>
      <c r="K733" s="88" t="s">
        <v>211</v>
      </c>
      <c r="L733" s="89" t="s">
        <v>212</v>
      </c>
      <c r="M733" s="89" t="s">
        <v>213</v>
      </c>
      <c r="N733" s="89" t="s">
        <v>214</v>
      </c>
      <c r="O733" s="89" t="s">
        <v>215</v>
      </c>
    </row>
    <row r="734" spans="2:15">
      <c r="B734" s="46"/>
      <c r="C734" s="46"/>
      <c r="D734" s="391" t="s">
        <v>216</v>
      </c>
      <c r="E734" s="391"/>
      <c r="F734" s="391"/>
      <c r="G734" s="391"/>
      <c r="H734" s="391"/>
      <c r="I734" s="391"/>
      <c r="J734" s="391"/>
      <c r="K734" s="46"/>
      <c r="L734" s="46"/>
      <c r="M734" s="46"/>
      <c r="N734" s="46"/>
      <c r="O734" s="46"/>
    </row>
    <row r="735" spans="2:15">
      <c r="B735" s="392" t="s">
        <v>280</v>
      </c>
      <c r="C735" s="392"/>
      <c r="D735" s="393" t="s">
        <v>281</v>
      </c>
      <c r="E735" s="393"/>
      <c r="F735" s="393"/>
      <c r="G735" s="393"/>
      <c r="H735" s="393"/>
      <c r="I735" s="393"/>
      <c r="J735" s="393"/>
      <c r="K735" s="90" t="s">
        <v>219</v>
      </c>
      <c r="L735" s="91">
        <v>0.2</v>
      </c>
      <c r="M735" s="91">
        <v>0.2</v>
      </c>
      <c r="N735" s="92">
        <v>36.39</v>
      </c>
      <c r="O735" s="92">
        <v>7.28</v>
      </c>
    </row>
    <row r="736" spans="2:15">
      <c r="B736" s="392" t="s">
        <v>217</v>
      </c>
      <c r="C736" s="392"/>
      <c r="D736" s="393" t="s">
        <v>218</v>
      </c>
      <c r="E736" s="393"/>
      <c r="F736" s="393"/>
      <c r="G736" s="393"/>
      <c r="H736" s="393"/>
      <c r="I736" s="393"/>
      <c r="J736" s="393"/>
      <c r="K736" s="90" t="s">
        <v>219</v>
      </c>
      <c r="L736" s="91">
        <v>2</v>
      </c>
      <c r="M736" s="91">
        <v>2</v>
      </c>
      <c r="N736" s="92">
        <v>22.490000000000002</v>
      </c>
      <c r="O736" s="92">
        <v>44.980000000000004</v>
      </c>
    </row>
    <row r="737" spans="2:15">
      <c r="B737" s="392" t="s">
        <v>220</v>
      </c>
      <c r="C737" s="392"/>
      <c r="D737" s="393" t="s">
        <v>221</v>
      </c>
      <c r="E737" s="393"/>
      <c r="F737" s="393"/>
      <c r="G737" s="393"/>
      <c r="H737" s="393"/>
      <c r="I737" s="393"/>
      <c r="J737" s="393"/>
      <c r="K737" s="90" t="s">
        <v>219</v>
      </c>
      <c r="L737" s="91">
        <v>2</v>
      </c>
      <c r="M737" s="91">
        <v>2</v>
      </c>
      <c r="N737" s="92">
        <v>20.32</v>
      </c>
      <c r="O737" s="92">
        <v>40.64</v>
      </c>
    </row>
    <row r="738" spans="2:15"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93">
        <v>92.9</v>
      </c>
    </row>
    <row r="739" spans="2:15">
      <c r="B739" s="46"/>
      <c r="C739" s="46"/>
      <c r="D739" s="391" t="s">
        <v>231</v>
      </c>
      <c r="E739" s="391"/>
      <c r="F739" s="391"/>
      <c r="G739" s="391"/>
      <c r="H739" s="391"/>
      <c r="I739" s="391"/>
      <c r="J739" s="391"/>
      <c r="K739" s="46"/>
      <c r="L739" s="46"/>
      <c r="M739" s="46"/>
      <c r="N739" s="46"/>
      <c r="O739" s="46"/>
    </row>
    <row r="740" spans="2:15">
      <c r="B740" s="392" t="s">
        <v>327</v>
      </c>
      <c r="C740" s="392"/>
      <c r="D740" s="393" t="s">
        <v>328</v>
      </c>
      <c r="E740" s="393"/>
      <c r="F740" s="393"/>
      <c r="G740" s="393"/>
      <c r="H740" s="393"/>
      <c r="I740" s="393"/>
      <c r="J740" s="393"/>
      <c r="K740" s="90" t="s">
        <v>329</v>
      </c>
      <c r="L740" s="46"/>
      <c r="M740" s="91">
        <v>5</v>
      </c>
      <c r="N740" s="46"/>
      <c r="O740" s="46"/>
    </row>
    <row r="741" spans="2:15"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</row>
    <row r="742" spans="2:15">
      <c r="B742" s="46"/>
      <c r="C742" s="46"/>
      <c r="D742" s="391" t="s">
        <v>222</v>
      </c>
      <c r="E742" s="391"/>
      <c r="F742" s="391"/>
      <c r="G742" s="391"/>
      <c r="H742" s="391"/>
      <c r="I742" s="391"/>
      <c r="J742" s="391"/>
      <c r="K742" s="46"/>
      <c r="L742" s="46"/>
      <c r="M742" s="46"/>
      <c r="N742" s="46"/>
      <c r="O742" s="46"/>
    </row>
    <row r="743" spans="2:15">
      <c r="B743" s="392" t="s">
        <v>330</v>
      </c>
      <c r="C743" s="392"/>
      <c r="D743" s="393" t="s">
        <v>331</v>
      </c>
      <c r="E743" s="393"/>
      <c r="F743" s="393"/>
      <c r="G743" s="393"/>
      <c r="H743" s="393"/>
      <c r="I743" s="393"/>
      <c r="J743" s="393"/>
      <c r="K743" s="90" t="s">
        <v>242</v>
      </c>
      <c r="L743" s="91">
        <v>1</v>
      </c>
      <c r="M743" s="91">
        <v>1</v>
      </c>
      <c r="N743" s="92">
        <v>216.79</v>
      </c>
      <c r="O743" s="92">
        <v>216.79</v>
      </c>
    </row>
    <row r="744" spans="2:15">
      <c r="B744" s="392" t="s">
        <v>223</v>
      </c>
      <c r="C744" s="392"/>
      <c r="D744" s="393" t="s">
        <v>224</v>
      </c>
      <c r="E744" s="393"/>
      <c r="F744" s="393"/>
      <c r="G744" s="393"/>
      <c r="H744" s="393"/>
      <c r="I744" s="393"/>
      <c r="J744" s="393"/>
      <c r="K744" s="90" t="s">
        <v>225</v>
      </c>
      <c r="L744" s="46"/>
      <c r="M744" s="91">
        <v>3</v>
      </c>
      <c r="N744" s="92">
        <v>92.9</v>
      </c>
      <c r="O744" s="92">
        <v>2.79</v>
      </c>
    </row>
    <row r="745" spans="2:15"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93">
        <v>219.58</v>
      </c>
    </row>
    <row r="746" spans="2:15"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</row>
    <row r="747" spans="2:15">
      <c r="B747" s="394" t="s">
        <v>203</v>
      </c>
      <c r="C747" s="394"/>
      <c r="D747" s="46"/>
      <c r="E747" s="46"/>
      <c r="F747" s="46"/>
      <c r="G747" s="395" t="s">
        <v>796</v>
      </c>
      <c r="H747" s="395"/>
      <c r="I747" s="395"/>
      <c r="J747" s="395"/>
      <c r="K747" s="395"/>
      <c r="L747" s="395"/>
      <c r="M747" s="395"/>
      <c r="N747" s="395"/>
      <c r="O747" s="395"/>
    </row>
    <row r="748" spans="2:15">
      <c r="B748" s="392" t="s">
        <v>204</v>
      </c>
      <c r="C748" s="392"/>
      <c r="D748" s="396" t="s">
        <v>370</v>
      </c>
      <c r="E748" s="396"/>
      <c r="F748" s="85" t="s">
        <v>206</v>
      </c>
      <c r="G748" s="86">
        <v>220</v>
      </c>
      <c r="H748" s="85" t="s">
        <v>207</v>
      </c>
      <c r="I748" s="397">
        <v>220</v>
      </c>
      <c r="J748" s="397"/>
      <c r="K748" s="398" t="s">
        <v>371</v>
      </c>
      <c r="L748" s="398"/>
      <c r="M748" s="398"/>
      <c r="N748" s="398"/>
      <c r="O748" s="87">
        <v>8.0500000000000007</v>
      </c>
    </row>
    <row r="749" spans="2:15"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</row>
    <row r="750" spans="2:15">
      <c r="B750" s="396" t="s">
        <v>209</v>
      </c>
      <c r="C750" s="396"/>
      <c r="D750" s="396" t="s">
        <v>210</v>
      </c>
      <c r="E750" s="396"/>
      <c r="F750" s="396"/>
      <c r="G750" s="396"/>
      <c r="H750" s="396"/>
      <c r="I750" s="396"/>
      <c r="J750" s="396"/>
      <c r="K750" s="88" t="s">
        <v>211</v>
      </c>
      <c r="L750" s="89" t="s">
        <v>212</v>
      </c>
      <c r="M750" s="89" t="s">
        <v>213</v>
      </c>
      <c r="N750" s="89" t="s">
        <v>214</v>
      </c>
      <c r="O750" s="89" t="s">
        <v>215</v>
      </c>
    </row>
    <row r="751" spans="2:15">
      <c r="B751" s="46"/>
      <c r="C751" s="46"/>
      <c r="D751" s="391" t="s">
        <v>216</v>
      </c>
      <c r="E751" s="391"/>
      <c r="F751" s="391"/>
      <c r="G751" s="391"/>
      <c r="H751" s="391"/>
      <c r="I751" s="391"/>
      <c r="J751" s="391"/>
      <c r="K751" s="46"/>
      <c r="L751" s="46"/>
      <c r="M751" s="46"/>
      <c r="N751" s="46"/>
      <c r="O751" s="46"/>
    </row>
    <row r="752" spans="2:15">
      <c r="B752" s="392" t="s">
        <v>280</v>
      </c>
      <c r="C752" s="392"/>
      <c r="D752" s="393" t="s">
        <v>281</v>
      </c>
      <c r="E752" s="393"/>
      <c r="F752" s="393"/>
      <c r="G752" s="393"/>
      <c r="H752" s="393"/>
      <c r="I752" s="393"/>
      <c r="J752" s="393"/>
      <c r="K752" s="90" t="s">
        <v>219</v>
      </c>
      <c r="L752" s="91">
        <v>0.1</v>
      </c>
      <c r="M752" s="91">
        <v>3.5999999999999999E-3</v>
      </c>
      <c r="N752" s="92">
        <v>36.39</v>
      </c>
      <c r="O752" s="92">
        <v>0.13</v>
      </c>
    </row>
    <row r="753" spans="2:15">
      <c r="B753" s="392" t="s">
        <v>342</v>
      </c>
      <c r="C753" s="392"/>
      <c r="D753" s="393" t="s">
        <v>343</v>
      </c>
      <c r="E753" s="393"/>
      <c r="F753" s="393"/>
      <c r="G753" s="393"/>
      <c r="H753" s="393"/>
      <c r="I753" s="393"/>
      <c r="J753" s="393"/>
      <c r="K753" s="90" t="s">
        <v>219</v>
      </c>
      <c r="L753" s="91">
        <v>1</v>
      </c>
      <c r="M753" s="91">
        <v>3.6400000000000002E-2</v>
      </c>
      <c r="N753" s="92">
        <v>28.52</v>
      </c>
      <c r="O753" s="92">
        <v>1.04</v>
      </c>
    </row>
    <row r="754" spans="2:15">
      <c r="B754" s="392" t="s">
        <v>217</v>
      </c>
      <c r="C754" s="392"/>
      <c r="D754" s="393" t="s">
        <v>218</v>
      </c>
      <c r="E754" s="393"/>
      <c r="F754" s="393"/>
      <c r="G754" s="393"/>
      <c r="H754" s="393"/>
      <c r="I754" s="393"/>
      <c r="J754" s="393"/>
      <c r="K754" s="90" t="s">
        <v>219</v>
      </c>
      <c r="L754" s="91">
        <v>1</v>
      </c>
      <c r="M754" s="91">
        <v>3.6400000000000002E-2</v>
      </c>
      <c r="N754" s="92">
        <v>22.490000000000002</v>
      </c>
      <c r="O754" s="92">
        <v>0.82000000000000006</v>
      </c>
    </row>
    <row r="755" spans="2:15">
      <c r="B755" s="392" t="s">
        <v>220</v>
      </c>
      <c r="C755" s="392"/>
      <c r="D755" s="393" t="s">
        <v>221</v>
      </c>
      <c r="E755" s="393"/>
      <c r="F755" s="393"/>
      <c r="G755" s="393"/>
      <c r="H755" s="393"/>
      <c r="I755" s="393"/>
      <c r="J755" s="393"/>
      <c r="K755" s="90" t="s">
        <v>219</v>
      </c>
      <c r="L755" s="91">
        <v>0.5</v>
      </c>
      <c r="M755" s="91">
        <v>1.8200000000000001E-2</v>
      </c>
      <c r="N755" s="92">
        <v>20.32</v>
      </c>
      <c r="O755" s="92">
        <v>0.37</v>
      </c>
    </row>
    <row r="756" spans="2:15"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93">
        <v>2.36</v>
      </c>
    </row>
    <row r="757" spans="2:15">
      <c r="B757" s="46"/>
      <c r="C757" s="46"/>
      <c r="D757" s="391" t="s">
        <v>231</v>
      </c>
      <c r="E757" s="391"/>
      <c r="F757" s="391"/>
      <c r="G757" s="391"/>
      <c r="H757" s="391"/>
      <c r="I757" s="391"/>
      <c r="J757" s="391"/>
      <c r="K757" s="46"/>
      <c r="L757" s="46"/>
      <c r="M757" s="46"/>
      <c r="N757" s="46"/>
      <c r="O757" s="46"/>
    </row>
    <row r="758" spans="2:15">
      <c r="B758" s="392" t="s">
        <v>372</v>
      </c>
      <c r="C758" s="392"/>
      <c r="D758" s="393" t="s">
        <v>373</v>
      </c>
      <c r="E758" s="393"/>
      <c r="F758" s="393"/>
      <c r="G758" s="393"/>
      <c r="H758" s="393"/>
      <c r="I758" s="393"/>
      <c r="J758" s="393"/>
      <c r="K758" s="90" t="s">
        <v>63</v>
      </c>
      <c r="L758" s="46"/>
      <c r="M758" s="91">
        <v>0.05</v>
      </c>
      <c r="N758" s="92">
        <v>8.36</v>
      </c>
      <c r="O758" s="92">
        <v>0.42</v>
      </c>
    </row>
    <row r="759" spans="2:15">
      <c r="B759" s="392" t="s">
        <v>374</v>
      </c>
      <c r="C759" s="392"/>
      <c r="D759" s="393" t="s">
        <v>375</v>
      </c>
      <c r="E759" s="393"/>
      <c r="F759" s="393"/>
      <c r="G759" s="393"/>
      <c r="H759" s="393"/>
      <c r="I759" s="393"/>
      <c r="J759" s="393"/>
      <c r="K759" s="90" t="s">
        <v>63</v>
      </c>
      <c r="L759" s="46"/>
      <c r="M759" s="91">
        <v>1.05</v>
      </c>
      <c r="N759" s="92">
        <v>4.95</v>
      </c>
      <c r="O759" s="92">
        <v>5.2</v>
      </c>
    </row>
    <row r="760" spans="2:15"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93">
        <v>5.62</v>
      </c>
    </row>
    <row r="761" spans="2:15">
      <c r="B761" s="46"/>
      <c r="C761" s="46"/>
      <c r="D761" s="391" t="s">
        <v>222</v>
      </c>
      <c r="E761" s="391"/>
      <c r="F761" s="391"/>
      <c r="G761" s="391"/>
      <c r="H761" s="391"/>
      <c r="I761" s="391"/>
      <c r="J761" s="391"/>
      <c r="K761" s="46"/>
      <c r="L761" s="46"/>
      <c r="M761" s="46"/>
      <c r="N761" s="46"/>
      <c r="O761" s="46"/>
    </row>
    <row r="762" spans="2:15">
      <c r="B762" s="392" t="s">
        <v>223</v>
      </c>
      <c r="C762" s="392"/>
      <c r="D762" s="393" t="s">
        <v>224</v>
      </c>
      <c r="E762" s="393"/>
      <c r="F762" s="393"/>
      <c r="G762" s="393"/>
      <c r="H762" s="393"/>
      <c r="I762" s="393"/>
      <c r="J762" s="393"/>
      <c r="K762" s="90" t="s">
        <v>225</v>
      </c>
      <c r="L762" s="46"/>
      <c r="M762" s="91">
        <v>3</v>
      </c>
      <c r="N762" s="92">
        <v>2.36</v>
      </c>
      <c r="O762" s="92">
        <v>7.0000000000000007E-2</v>
      </c>
    </row>
    <row r="763" spans="2:15"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93">
        <v>7.0000000000000007E-2</v>
      </c>
    </row>
    <row r="764" spans="2:15"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</row>
    <row r="765" spans="2:15">
      <c r="B765" s="394" t="s">
        <v>203</v>
      </c>
      <c r="C765" s="394"/>
      <c r="D765" s="46"/>
      <c r="E765" s="46"/>
      <c r="F765" s="46"/>
      <c r="G765" s="395" t="s">
        <v>335</v>
      </c>
      <c r="H765" s="395"/>
      <c r="I765" s="395"/>
      <c r="J765" s="395"/>
      <c r="K765" s="395"/>
      <c r="L765" s="395"/>
      <c r="M765" s="395"/>
      <c r="N765" s="395"/>
      <c r="O765" s="395"/>
    </row>
    <row r="766" spans="2:15">
      <c r="B766" s="392" t="s">
        <v>204</v>
      </c>
      <c r="C766" s="392"/>
      <c r="D766" s="396" t="s">
        <v>317</v>
      </c>
      <c r="E766" s="396"/>
      <c r="F766" s="85" t="s">
        <v>206</v>
      </c>
      <c r="G766" s="86">
        <v>630</v>
      </c>
      <c r="H766" s="85" t="s">
        <v>207</v>
      </c>
      <c r="I766" s="397">
        <v>630</v>
      </c>
      <c r="J766" s="397"/>
      <c r="K766" s="398" t="s">
        <v>318</v>
      </c>
      <c r="L766" s="398"/>
      <c r="M766" s="398"/>
      <c r="N766" s="398"/>
      <c r="O766" s="87">
        <v>84.42</v>
      </c>
    </row>
    <row r="767" spans="2:15"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</row>
    <row r="768" spans="2:15">
      <c r="B768" s="396" t="s">
        <v>209</v>
      </c>
      <c r="C768" s="396"/>
      <c r="D768" s="396" t="s">
        <v>210</v>
      </c>
      <c r="E768" s="396"/>
      <c r="F768" s="396"/>
      <c r="G768" s="396"/>
      <c r="H768" s="396"/>
      <c r="I768" s="396"/>
      <c r="J768" s="396"/>
      <c r="K768" s="88" t="s">
        <v>211</v>
      </c>
      <c r="L768" s="89" t="s">
        <v>212</v>
      </c>
      <c r="M768" s="89" t="s">
        <v>213</v>
      </c>
      <c r="N768" s="89" t="s">
        <v>214</v>
      </c>
      <c r="O768" s="89" t="s">
        <v>215</v>
      </c>
    </row>
    <row r="769" spans="2:15">
      <c r="B769" s="46"/>
      <c r="C769" s="46"/>
      <c r="D769" s="391" t="s">
        <v>216</v>
      </c>
      <c r="E769" s="391"/>
      <c r="F769" s="391"/>
      <c r="G769" s="391"/>
      <c r="H769" s="391"/>
      <c r="I769" s="391"/>
      <c r="J769" s="391"/>
      <c r="K769" s="46"/>
      <c r="L769" s="46"/>
      <c r="M769" s="46"/>
      <c r="N769" s="46"/>
      <c r="O769" s="46"/>
    </row>
    <row r="770" spans="2:15">
      <c r="B770" s="392" t="s">
        <v>280</v>
      </c>
      <c r="C770" s="392"/>
      <c r="D770" s="393" t="s">
        <v>281</v>
      </c>
      <c r="E770" s="393"/>
      <c r="F770" s="393"/>
      <c r="G770" s="393"/>
      <c r="H770" s="393"/>
      <c r="I770" s="393"/>
      <c r="J770" s="393"/>
      <c r="K770" s="90" t="s">
        <v>219</v>
      </c>
      <c r="L770" s="91">
        <v>1</v>
      </c>
      <c r="M770" s="91">
        <v>1.2700000000000001E-2</v>
      </c>
      <c r="N770" s="92">
        <v>36.39</v>
      </c>
      <c r="O770" s="92">
        <v>0.46</v>
      </c>
    </row>
    <row r="771" spans="2:15">
      <c r="B771" s="392" t="s">
        <v>342</v>
      </c>
      <c r="C771" s="392"/>
      <c r="D771" s="393" t="s">
        <v>343</v>
      </c>
      <c r="E771" s="393"/>
      <c r="F771" s="393"/>
      <c r="G771" s="393"/>
      <c r="H771" s="393"/>
      <c r="I771" s="393"/>
      <c r="J771" s="393"/>
      <c r="K771" s="90" t="s">
        <v>219</v>
      </c>
      <c r="L771" s="91">
        <v>2</v>
      </c>
      <c r="M771" s="91">
        <v>2.5400000000000002E-2</v>
      </c>
      <c r="N771" s="92">
        <v>28.52</v>
      </c>
      <c r="O771" s="92">
        <v>0.72</v>
      </c>
    </row>
    <row r="772" spans="2:15">
      <c r="B772" s="392" t="s">
        <v>217</v>
      </c>
      <c r="C772" s="392"/>
      <c r="D772" s="393" t="s">
        <v>218</v>
      </c>
      <c r="E772" s="393"/>
      <c r="F772" s="393"/>
      <c r="G772" s="393"/>
      <c r="H772" s="393"/>
      <c r="I772" s="393"/>
      <c r="J772" s="393"/>
      <c r="K772" s="90" t="s">
        <v>219</v>
      </c>
      <c r="L772" s="91">
        <v>2</v>
      </c>
      <c r="M772" s="91">
        <v>2.5400000000000002E-2</v>
      </c>
      <c r="N772" s="92">
        <v>22.490000000000002</v>
      </c>
      <c r="O772" s="92">
        <v>0.57000000000000006</v>
      </c>
    </row>
    <row r="773" spans="2:15">
      <c r="B773" s="392" t="s">
        <v>220</v>
      </c>
      <c r="C773" s="392"/>
      <c r="D773" s="393" t="s">
        <v>221</v>
      </c>
      <c r="E773" s="393"/>
      <c r="F773" s="393"/>
      <c r="G773" s="393"/>
      <c r="H773" s="393"/>
      <c r="I773" s="393"/>
      <c r="J773" s="393"/>
      <c r="K773" s="90" t="s">
        <v>219</v>
      </c>
      <c r="L773" s="91">
        <v>8</v>
      </c>
      <c r="M773" s="91">
        <v>0.10160000000000001</v>
      </c>
      <c r="N773" s="92">
        <v>20.32</v>
      </c>
      <c r="O773" s="92">
        <v>2.06</v>
      </c>
    </row>
    <row r="774" spans="2:15"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93">
        <v>3.81</v>
      </c>
    </row>
    <row r="775" spans="2:15">
      <c r="B775" s="46"/>
      <c r="C775" s="46"/>
      <c r="D775" s="391" t="s">
        <v>231</v>
      </c>
      <c r="E775" s="391"/>
      <c r="F775" s="391"/>
      <c r="G775" s="391"/>
      <c r="H775" s="391"/>
      <c r="I775" s="391"/>
      <c r="J775" s="391"/>
      <c r="K775" s="46"/>
      <c r="L775" s="46"/>
      <c r="M775" s="46"/>
      <c r="N775" s="46"/>
      <c r="O775" s="46"/>
    </row>
    <row r="776" spans="2:15">
      <c r="B776" s="392" t="s">
        <v>447</v>
      </c>
      <c r="C776" s="392"/>
      <c r="D776" s="393" t="s">
        <v>448</v>
      </c>
      <c r="E776" s="393"/>
      <c r="F776" s="393"/>
      <c r="G776" s="393"/>
      <c r="H776" s="393"/>
      <c r="I776" s="393"/>
      <c r="J776" s="393"/>
      <c r="K776" s="90" t="s">
        <v>39</v>
      </c>
      <c r="L776" s="46"/>
      <c r="M776" s="91">
        <v>1.2</v>
      </c>
      <c r="N776" s="92">
        <v>11.94</v>
      </c>
      <c r="O776" s="92">
        <v>14.33</v>
      </c>
    </row>
    <row r="777" spans="2:15">
      <c r="B777" s="392" t="s">
        <v>449</v>
      </c>
      <c r="C777" s="392"/>
      <c r="D777" s="393" t="s">
        <v>450</v>
      </c>
      <c r="E777" s="393"/>
      <c r="F777" s="393"/>
      <c r="G777" s="393"/>
      <c r="H777" s="393"/>
      <c r="I777" s="393"/>
      <c r="J777" s="393"/>
      <c r="K777" s="90" t="s">
        <v>39</v>
      </c>
      <c r="L777" s="46"/>
      <c r="M777" s="91">
        <v>1.1000000000000001</v>
      </c>
      <c r="N777" s="92">
        <v>34.43</v>
      </c>
      <c r="O777" s="92">
        <v>37.869999999999997</v>
      </c>
    </row>
    <row r="778" spans="2:15">
      <c r="B778" s="392" t="s">
        <v>451</v>
      </c>
      <c r="C778" s="392"/>
      <c r="D778" s="393" t="s">
        <v>452</v>
      </c>
      <c r="E778" s="393"/>
      <c r="F778" s="393"/>
      <c r="G778" s="393"/>
      <c r="H778" s="393"/>
      <c r="I778" s="393"/>
      <c r="J778" s="393"/>
      <c r="K778" s="90" t="s">
        <v>11</v>
      </c>
      <c r="L778" s="46"/>
      <c r="M778" s="91">
        <v>4</v>
      </c>
      <c r="N778" s="92">
        <v>0.94000000000000006</v>
      </c>
      <c r="O778" s="92">
        <v>3.7600000000000002</v>
      </c>
    </row>
    <row r="779" spans="2:15"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93">
        <v>55.96</v>
      </c>
    </row>
    <row r="780" spans="2:15">
      <c r="B780" s="46"/>
      <c r="C780" s="46"/>
      <c r="D780" s="391" t="s">
        <v>222</v>
      </c>
      <c r="E780" s="391"/>
      <c r="F780" s="391"/>
      <c r="G780" s="391"/>
      <c r="H780" s="391"/>
      <c r="I780" s="391"/>
      <c r="J780" s="391"/>
      <c r="K780" s="46"/>
      <c r="L780" s="46"/>
      <c r="M780" s="46"/>
      <c r="N780" s="46"/>
      <c r="O780" s="46"/>
    </row>
    <row r="781" spans="2:15">
      <c r="B781" s="392" t="s">
        <v>338</v>
      </c>
      <c r="C781" s="392"/>
      <c r="D781" s="393" t="s">
        <v>339</v>
      </c>
      <c r="E781" s="393"/>
      <c r="F781" s="393"/>
      <c r="G781" s="393"/>
      <c r="H781" s="393"/>
      <c r="I781" s="393"/>
      <c r="J781" s="393"/>
      <c r="K781" s="90" t="s">
        <v>242</v>
      </c>
      <c r="L781" s="91">
        <v>2</v>
      </c>
      <c r="M781" s="91">
        <v>2.5400000000000002E-2</v>
      </c>
      <c r="N781" s="92">
        <v>182.44</v>
      </c>
      <c r="O781" s="92">
        <v>4.63</v>
      </c>
    </row>
    <row r="782" spans="2:15">
      <c r="B782" s="392" t="s">
        <v>223</v>
      </c>
      <c r="C782" s="392"/>
      <c r="D782" s="393" t="s">
        <v>224</v>
      </c>
      <c r="E782" s="393"/>
      <c r="F782" s="393"/>
      <c r="G782" s="393"/>
      <c r="H782" s="393"/>
      <c r="I782" s="393"/>
      <c r="J782" s="393"/>
      <c r="K782" s="90" t="s">
        <v>225</v>
      </c>
      <c r="L782" s="46"/>
      <c r="M782" s="91">
        <v>3</v>
      </c>
      <c r="N782" s="92">
        <v>3.81</v>
      </c>
      <c r="O782" s="92">
        <v>0.11</v>
      </c>
    </row>
    <row r="783" spans="2:15"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93">
        <v>4.74</v>
      </c>
    </row>
    <row r="784" spans="2:15">
      <c r="B784" s="46"/>
      <c r="C784" s="46"/>
      <c r="D784" s="391" t="s">
        <v>300</v>
      </c>
      <c r="E784" s="391"/>
      <c r="F784" s="391"/>
      <c r="G784" s="391"/>
      <c r="H784" s="391"/>
      <c r="I784" s="391"/>
      <c r="J784" s="391"/>
      <c r="K784" s="46"/>
      <c r="L784" s="46"/>
      <c r="M784" s="46"/>
      <c r="N784" s="46"/>
      <c r="O784" s="46"/>
    </row>
    <row r="785" spans="2:15">
      <c r="B785" s="392" t="s">
        <v>453</v>
      </c>
      <c r="C785" s="392"/>
      <c r="D785" s="393" t="s">
        <v>454</v>
      </c>
      <c r="E785" s="393"/>
      <c r="F785" s="393"/>
      <c r="G785" s="393"/>
      <c r="H785" s="393"/>
      <c r="I785" s="393"/>
      <c r="J785" s="393"/>
      <c r="K785" s="90" t="s">
        <v>22</v>
      </c>
      <c r="L785" s="46"/>
      <c r="M785" s="91">
        <v>0.25</v>
      </c>
      <c r="N785" s="92">
        <v>79.650000000000006</v>
      </c>
      <c r="O785" s="92">
        <v>19.91</v>
      </c>
    </row>
    <row r="786" spans="2:15"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93">
        <v>19.91</v>
      </c>
    </row>
    <row r="787" spans="2:15"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</row>
    <row r="788" spans="2:15">
      <c r="B788" s="394" t="s">
        <v>203</v>
      </c>
      <c r="C788" s="394"/>
      <c r="D788" s="46"/>
      <c r="E788" s="46"/>
      <c r="F788" s="46"/>
      <c r="G788" s="395" t="s">
        <v>664</v>
      </c>
      <c r="H788" s="395"/>
      <c r="I788" s="395"/>
      <c r="J788" s="395"/>
      <c r="K788" s="395"/>
      <c r="L788" s="395"/>
      <c r="M788" s="395"/>
      <c r="N788" s="395"/>
      <c r="O788" s="395"/>
    </row>
    <row r="789" spans="2:15">
      <c r="B789" s="392" t="s">
        <v>204</v>
      </c>
      <c r="C789" s="392"/>
      <c r="D789" s="396" t="s">
        <v>276</v>
      </c>
      <c r="E789" s="396"/>
      <c r="F789" s="85" t="s">
        <v>206</v>
      </c>
      <c r="G789" s="86">
        <v>3.8399999999999997E-2</v>
      </c>
      <c r="H789" s="85" t="s">
        <v>207</v>
      </c>
      <c r="I789" s="397">
        <v>3.8399999999999997E-2</v>
      </c>
      <c r="J789" s="397"/>
      <c r="K789" s="398" t="s">
        <v>277</v>
      </c>
      <c r="L789" s="398"/>
      <c r="M789" s="398"/>
      <c r="N789" s="398"/>
      <c r="O789" s="87">
        <v>85414.45</v>
      </c>
    </row>
    <row r="790" spans="2:15"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</row>
    <row r="791" spans="2:15">
      <c r="B791" s="396" t="s">
        <v>209</v>
      </c>
      <c r="C791" s="396"/>
      <c r="D791" s="396" t="s">
        <v>210</v>
      </c>
      <c r="E791" s="396"/>
      <c r="F791" s="396"/>
      <c r="G791" s="396"/>
      <c r="H791" s="396"/>
      <c r="I791" s="396"/>
      <c r="J791" s="396"/>
      <c r="K791" s="88" t="s">
        <v>211</v>
      </c>
      <c r="L791" s="89" t="s">
        <v>212</v>
      </c>
      <c r="M791" s="89" t="s">
        <v>213</v>
      </c>
      <c r="N791" s="89" t="s">
        <v>214</v>
      </c>
      <c r="O791" s="89" t="s">
        <v>215</v>
      </c>
    </row>
    <row r="792" spans="2:15">
      <c r="B792" s="46"/>
      <c r="C792" s="46"/>
      <c r="D792" s="391" t="s">
        <v>216</v>
      </c>
      <c r="E792" s="391"/>
      <c r="F792" s="391"/>
      <c r="G792" s="391"/>
      <c r="H792" s="391"/>
      <c r="I792" s="391"/>
      <c r="J792" s="391"/>
      <c r="K792" s="46"/>
      <c r="L792" s="46"/>
      <c r="M792" s="46"/>
      <c r="N792" s="46"/>
      <c r="O792" s="46"/>
    </row>
    <row r="793" spans="2:15">
      <c r="B793" s="392" t="s">
        <v>342</v>
      </c>
      <c r="C793" s="392"/>
      <c r="D793" s="393" t="s">
        <v>343</v>
      </c>
      <c r="E793" s="393"/>
      <c r="F793" s="393"/>
      <c r="G793" s="393"/>
      <c r="H793" s="393"/>
      <c r="I793" s="393"/>
      <c r="J793" s="393"/>
      <c r="K793" s="90" t="s">
        <v>219</v>
      </c>
      <c r="L793" s="91">
        <v>1</v>
      </c>
      <c r="M793" s="91">
        <v>208.33330000000001</v>
      </c>
      <c r="N793" s="92">
        <v>28.52</v>
      </c>
      <c r="O793" s="92">
        <v>5941.67</v>
      </c>
    </row>
    <row r="794" spans="2:15">
      <c r="B794" s="392" t="s">
        <v>220</v>
      </c>
      <c r="C794" s="392"/>
      <c r="D794" s="393" t="s">
        <v>221</v>
      </c>
      <c r="E794" s="393"/>
      <c r="F794" s="393"/>
      <c r="G794" s="393"/>
      <c r="H794" s="393"/>
      <c r="I794" s="393"/>
      <c r="J794" s="393"/>
      <c r="K794" s="90" t="s">
        <v>219</v>
      </c>
      <c r="L794" s="91">
        <v>3</v>
      </c>
      <c r="M794" s="91">
        <v>625</v>
      </c>
      <c r="N794" s="92">
        <v>20.32</v>
      </c>
      <c r="O794" s="92">
        <v>12700</v>
      </c>
    </row>
    <row r="795" spans="2:15">
      <c r="B795" s="392" t="s">
        <v>409</v>
      </c>
      <c r="C795" s="392"/>
      <c r="D795" s="393" t="s">
        <v>410</v>
      </c>
      <c r="E795" s="393"/>
      <c r="F795" s="393"/>
      <c r="G795" s="393"/>
      <c r="H795" s="393"/>
      <c r="I795" s="393"/>
      <c r="J795" s="393"/>
      <c r="K795" s="90" t="s">
        <v>219</v>
      </c>
      <c r="L795" s="91">
        <v>1</v>
      </c>
      <c r="M795" s="91">
        <v>208.33330000000001</v>
      </c>
      <c r="N795" s="92">
        <v>60</v>
      </c>
      <c r="O795" s="92">
        <v>12500</v>
      </c>
    </row>
    <row r="796" spans="2:15"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93">
        <v>31141.670000000002</v>
      </c>
    </row>
    <row r="797" spans="2:15">
      <c r="B797" s="46"/>
      <c r="C797" s="46"/>
      <c r="D797" s="391" t="s">
        <v>222</v>
      </c>
      <c r="E797" s="391"/>
      <c r="F797" s="391"/>
      <c r="G797" s="391"/>
      <c r="H797" s="391"/>
      <c r="I797" s="391"/>
      <c r="J797" s="391"/>
      <c r="K797" s="46"/>
      <c r="L797" s="46"/>
      <c r="M797" s="46"/>
      <c r="N797" s="46"/>
      <c r="O797" s="46"/>
    </row>
    <row r="798" spans="2:15">
      <c r="B798" s="392" t="s">
        <v>338</v>
      </c>
      <c r="C798" s="392"/>
      <c r="D798" s="393" t="s">
        <v>339</v>
      </c>
      <c r="E798" s="393"/>
      <c r="F798" s="393"/>
      <c r="G798" s="393"/>
      <c r="H798" s="393"/>
      <c r="I798" s="393"/>
      <c r="J798" s="393"/>
      <c r="K798" s="90" t="s">
        <v>242</v>
      </c>
      <c r="L798" s="91">
        <v>0.5</v>
      </c>
      <c r="M798" s="91">
        <v>104.16670000000001</v>
      </c>
      <c r="N798" s="92">
        <v>182.44</v>
      </c>
      <c r="O798" s="92">
        <v>19004.170000000002</v>
      </c>
    </row>
    <row r="799" spans="2:15">
      <c r="B799" s="392" t="s">
        <v>411</v>
      </c>
      <c r="C799" s="392"/>
      <c r="D799" s="393" t="s">
        <v>412</v>
      </c>
      <c r="E799" s="393"/>
      <c r="F799" s="393"/>
      <c r="G799" s="393"/>
      <c r="H799" s="393"/>
      <c r="I799" s="393"/>
      <c r="J799" s="393"/>
      <c r="K799" s="90" t="s">
        <v>18</v>
      </c>
      <c r="L799" s="91">
        <v>4.7999999999999996E-3</v>
      </c>
      <c r="M799" s="91">
        <v>1</v>
      </c>
      <c r="N799" s="92">
        <v>14513.4</v>
      </c>
      <c r="O799" s="92">
        <v>14513.4</v>
      </c>
    </row>
    <row r="800" spans="2:15">
      <c r="B800" s="392" t="s">
        <v>292</v>
      </c>
      <c r="C800" s="392"/>
      <c r="D800" s="393" t="s">
        <v>293</v>
      </c>
      <c r="E800" s="393"/>
      <c r="F800" s="393"/>
      <c r="G800" s="393"/>
      <c r="H800" s="393"/>
      <c r="I800" s="393"/>
      <c r="J800" s="393"/>
      <c r="K800" s="90" t="s">
        <v>242</v>
      </c>
      <c r="L800" s="91">
        <v>0.5</v>
      </c>
      <c r="M800" s="91">
        <v>104.16670000000001</v>
      </c>
      <c r="N800" s="92">
        <v>199.25</v>
      </c>
      <c r="O800" s="92">
        <v>20755.21</v>
      </c>
    </row>
    <row r="801" spans="2:15"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93">
        <v>54272.78</v>
      </c>
    </row>
    <row r="802" spans="2:15"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</row>
    <row r="803" spans="2:15">
      <c r="B803" s="394" t="s">
        <v>203</v>
      </c>
      <c r="C803" s="394"/>
      <c r="D803" s="46"/>
      <c r="E803" s="46"/>
      <c r="F803" s="46"/>
      <c r="G803" s="395" t="s">
        <v>454</v>
      </c>
      <c r="H803" s="395"/>
      <c r="I803" s="395"/>
      <c r="J803" s="395"/>
      <c r="K803" s="395"/>
      <c r="L803" s="395"/>
      <c r="M803" s="395"/>
      <c r="N803" s="395"/>
      <c r="O803" s="395"/>
    </row>
    <row r="804" spans="2:15">
      <c r="B804" s="392" t="s">
        <v>204</v>
      </c>
      <c r="C804" s="392"/>
      <c r="D804" s="396" t="s">
        <v>294</v>
      </c>
      <c r="E804" s="396"/>
      <c r="F804" s="85" t="s">
        <v>206</v>
      </c>
      <c r="G804" s="46"/>
      <c r="H804" s="85" t="s">
        <v>207</v>
      </c>
      <c r="I804" s="46"/>
      <c r="J804" s="46"/>
      <c r="K804" s="398" t="s">
        <v>295</v>
      </c>
      <c r="L804" s="398"/>
      <c r="M804" s="398"/>
      <c r="N804" s="398"/>
      <c r="O804" s="87">
        <v>79.650000000000006</v>
      </c>
    </row>
    <row r="805" spans="2:15"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</row>
    <row r="806" spans="2:15">
      <c r="B806" s="396" t="s">
        <v>209</v>
      </c>
      <c r="C806" s="396"/>
      <c r="D806" s="396" t="s">
        <v>210</v>
      </c>
      <c r="E806" s="396"/>
      <c r="F806" s="396"/>
      <c r="G806" s="396"/>
      <c r="H806" s="396"/>
      <c r="I806" s="396"/>
      <c r="J806" s="396"/>
      <c r="K806" s="88" t="s">
        <v>211</v>
      </c>
      <c r="L806" s="89" t="s">
        <v>212</v>
      </c>
      <c r="M806" s="89" t="s">
        <v>213</v>
      </c>
      <c r="N806" s="89" t="s">
        <v>214</v>
      </c>
      <c r="O806" s="89" t="s">
        <v>215</v>
      </c>
    </row>
    <row r="807" spans="2:15">
      <c r="B807" s="46"/>
      <c r="C807" s="46"/>
      <c r="D807" s="391" t="s">
        <v>300</v>
      </c>
      <c r="E807" s="391"/>
      <c r="F807" s="391"/>
      <c r="G807" s="391"/>
      <c r="H807" s="391"/>
      <c r="I807" s="391"/>
      <c r="J807" s="391"/>
      <c r="K807" s="46"/>
      <c r="L807" s="46"/>
      <c r="M807" s="46"/>
      <c r="N807" s="46"/>
      <c r="O807" s="46"/>
    </row>
    <row r="808" spans="2:15">
      <c r="B808" s="392" t="s">
        <v>455</v>
      </c>
      <c r="C808" s="392"/>
      <c r="D808" s="393" t="s">
        <v>50</v>
      </c>
      <c r="E808" s="393"/>
      <c r="F808" s="393"/>
      <c r="G808" s="393"/>
      <c r="H808" s="393"/>
      <c r="I808" s="393"/>
      <c r="J808" s="393"/>
      <c r="K808" s="90" t="s">
        <v>22</v>
      </c>
      <c r="L808" s="46"/>
      <c r="M808" s="91">
        <v>1</v>
      </c>
      <c r="N808" s="92">
        <v>42.87</v>
      </c>
      <c r="O808" s="92">
        <v>42.87</v>
      </c>
    </row>
    <row r="809" spans="2:15">
      <c r="B809" s="392" t="s">
        <v>456</v>
      </c>
      <c r="C809" s="392"/>
      <c r="D809" s="393" t="s">
        <v>435</v>
      </c>
      <c r="E809" s="393"/>
      <c r="F809" s="393"/>
      <c r="G809" s="393"/>
      <c r="H809" s="393"/>
      <c r="I809" s="393"/>
      <c r="J809" s="393"/>
      <c r="K809" s="90" t="s">
        <v>22</v>
      </c>
      <c r="L809" s="46"/>
      <c r="M809" s="91">
        <v>1</v>
      </c>
      <c r="N809" s="92">
        <v>9.7799999999999994</v>
      </c>
      <c r="O809" s="92">
        <v>9.7799999999999994</v>
      </c>
    </row>
    <row r="810" spans="2:15">
      <c r="B810" s="392" t="s">
        <v>457</v>
      </c>
      <c r="C810" s="392"/>
      <c r="D810" s="393" t="s">
        <v>436</v>
      </c>
      <c r="E810" s="393"/>
      <c r="F810" s="393"/>
      <c r="G810" s="393"/>
      <c r="H810" s="393"/>
      <c r="I810" s="393"/>
      <c r="J810" s="393"/>
      <c r="K810" s="90" t="s">
        <v>22</v>
      </c>
      <c r="L810" s="46"/>
      <c r="M810" s="91">
        <v>10</v>
      </c>
      <c r="N810" s="92">
        <v>2.7</v>
      </c>
      <c r="O810" s="92">
        <v>27</v>
      </c>
    </row>
    <row r="811" spans="2:15"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93">
        <v>79.650000000000006</v>
      </c>
    </row>
    <row r="812" spans="2:15"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</row>
    <row r="813" spans="2:15">
      <c r="B813" s="394" t="s">
        <v>203</v>
      </c>
      <c r="C813" s="394"/>
      <c r="D813" s="46"/>
      <c r="E813" s="46"/>
      <c r="F813" s="46"/>
      <c r="G813" s="395" t="s">
        <v>357</v>
      </c>
      <c r="H813" s="395"/>
      <c r="I813" s="395"/>
      <c r="J813" s="395"/>
      <c r="K813" s="395"/>
      <c r="L813" s="395"/>
      <c r="M813" s="395"/>
      <c r="N813" s="395"/>
      <c r="O813" s="395"/>
    </row>
    <row r="814" spans="2:15">
      <c r="B814" s="392" t="s">
        <v>204</v>
      </c>
      <c r="C814" s="392"/>
      <c r="D814" s="396" t="s">
        <v>458</v>
      </c>
      <c r="E814" s="396"/>
      <c r="F814" s="85" t="s">
        <v>206</v>
      </c>
      <c r="G814" s="86">
        <v>8</v>
      </c>
      <c r="H814" s="85" t="s">
        <v>207</v>
      </c>
      <c r="I814" s="397">
        <v>8</v>
      </c>
      <c r="J814" s="397"/>
      <c r="K814" s="398" t="s">
        <v>459</v>
      </c>
      <c r="L814" s="398"/>
      <c r="M814" s="398"/>
      <c r="N814" s="398"/>
      <c r="O814" s="87">
        <v>47.32</v>
      </c>
    </row>
    <row r="815" spans="2:15"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</row>
    <row r="816" spans="2:15">
      <c r="B816" s="396" t="s">
        <v>209</v>
      </c>
      <c r="C816" s="396"/>
      <c r="D816" s="396" t="s">
        <v>210</v>
      </c>
      <c r="E816" s="396"/>
      <c r="F816" s="396"/>
      <c r="G816" s="396"/>
      <c r="H816" s="396"/>
      <c r="I816" s="396"/>
      <c r="J816" s="396"/>
      <c r="K816" s="88" t="s">
        <v>211</v>
      </c>
      <c r="L816" s="89" t="s">
        <v>212</v>
      </c>
      <c r="M816" s="89" t="s">
        <v>213</v>
      </c>
      <c r="N816" s="89" t="s">
        <v>214</v>
      </c>
      <c r="O816" s="89" t="s">
        <v>215</v>
      </c>
    </row>
    <row r="817" spans="2:15">
      <c r="B817" s="46"/>
      <c r="C817" s="46"/>
      <c r="D817" s="391" t="s">
        <v>216</v>
      </c>
      <c r="E817" s="391"/>
      <c r="F817" s="391"/>
      <c r="G817" s="391"/>
      <c r="H817" s="391"/>
      <c r="I817" s="391"/>
      <c r="J817" s="391"/>
      <c r="K817" s="46"/>
      <c r="L817" s="46"/>
      <c r="M817" s="46"/>
      <c r="N817" s="46"/>
      <c r="O817" s="46"/>
    </row>
    <row r="818" spans="2:15">
      <c r="B818" s="392" t="s">
        <v>217</v>
      </c>
      <c r="C818" s="392"/>
      <c r="D818" s="393" t="s">
        <v>218</v>
      </c>
      <c r="E818" s="393"/>
      <c r="F818" s="393"/>
      <c r="G818" s="393"/>
      <c r="H818" s="393"/>
      <c r="I818" s="393"/>
      <c r="J818" s="393"/>
      <c r="K818" s="90" t="s">
        <v>219</v>
      </c>
      <c r="L818" s="91">
        <v>1</v>
      </c>
      <c r="M818" s="91">
        <v>1</v>
      </c>
      <c r="N818" s="92">
        <v>22.490000000000002</v>
      </c>
      <c r="O818" s="92">
        <v>22.490000000000002</v>
      </c>
    </row>
    <row r="819" spans="2:15"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93">
        <v>22.490000000000002</v>
      </c>
    </row>
    <row r="820" spans="2:15">
      <c r="B820" s="46"/>
      <c r="C820" s="46"/>
      <c r="D820" s="391" t="s">
        <v>231</v>
      </c>
      <c r="E820" s="391"/>
      <c r="F820" s="391"/>
      <c r="G820" s="391"/>
      <c r="H820" s="391"/>
      <c r="I820" s="391"/>
      <c r="J820" s="391"/>
      <c r="K820" s="46"/>
      <c r="L820" s="46"/>
      <c r="M820" s="46"/>
      <c r="N820" s="46"/>
      <c r="O820" s="46"/>
    </row>
    <row r="821" spans="2:15">
      <c r="B821" s="392" t="s">
        <v>460</v>
      </c>
      <c r="C821" s="392"/>
      <c r="D821" s="393" t="s">
        <v>461</v>
      </c>
      <c r="E821" s="393"/>
      <c r="F821" s="393"/>
      <c r="G821" s="393"/>
      <c r="H821" s="393"/>
      <c r="I821" s="393"/>
      <c r="J821" s="393"/>
      <c r="K821" s="90" t="s">
        <v>273</v>
      </c>
      <c r="L821" s="46"/>
      <c r="M821" s="91">
        <v>0.45</v>
      </c>
      <c r="N821" s="92">
        <v>18.150000000000002</v>
      </c>
      <c r="O821" s="92">
        <v>8.17</v>
      </c>
    </row>
    <row r="822" spans="2:15"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93">
        <v>8.17</v>
      </c>
    </row>
    <row r="823" spans="2:15">
      <c r="B823" s="46"/>
      <c r="C823" s="46"/>
      <c r="D823" s="391" t="s">
        <v>222</v>
      </c>
      <c r="E823" s="391"/>
      <c r="F823" s="391"/>
      <c r="G823" s="391"/>
      <c r="H823" s="391"/>
      <c r="I823" s="391"/>
      <c r="J823" s="391"/>
      <c r="K823" s="46"/>
      <c r="L823" s="46"/>
      <c r="M823" s="46"/>
      <c r="N823" s="46"/>
      <c r="O823" s="46"/>
    </row>
    <row r="824" spans="2:15">
      <c r="B824" s="392" t="s">
        <v>462</v>
      </c>
      <c r="C824" s="392"/>
      <c r="D824" s="393" t="s">
        <v>357</v>
      </c>
      <c r="E824" s="393"/>
      <c r="F824" s="393"/>
      <c r="G824" s="393"/>
      <c r="H824" s="393"/>
      <c r="I824" s="393"/>
      <c r="J824" s="393"/>
      <c r="K824" s="90" t="s">
        <v>242</v>
      </c>
      <c r="L824" s="91">
        <v>1</v>
      </c>
      <c r="M824" s="91">
        <v>1</v>
      </c>
      <c r="N824" s="92">
        <v>16.66</v>
      </c>
      <c r="O824" s="92">
        <v>16.66</v>
      </c>
    </row>
    <row r="825" spans="2:15"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93">
        <v>16.66</v>
      </c>
    </row>
    <row r="826" spans="2:15"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</row>
    <row r="827" spans="2:15">
      <c r="B827" s="394" t="s">
        <v>203</v>
      </c>
      <c r="C827" s="394"/>
      <c r="D827" s="46"/>
      <c r="E827" s="46"/>
      <c r="F827" s="46"/>
      <c r="G827" s="395" t="s">
        <v>339</v>
      </c>
      <c r="H827" s="395"/>
      <c r="I827" s="395"/>
      <c r="J827" s="395"/>
      <c r="K827" s="395"/>
      <c r="L827" s="395"/>
      <c r="M827" s="395"/>
      <c r="N827" s="395"/>
      <c r="O827" s="395"/>
    </row>
    <row r="828" spans="2:15">
      <c r="B828" s="392" t="s">
        <v>204</v>
      </c>
      <c r="C828" s="392"/>
      <c r="D828" s="396" t="s">
        <v>458</v>
      </c>
      <c r="E828" s="396"/>
      <c r="F828" s="85" t="s">
        <v>206</v>
      </c>
      <c r="G828" s="86">
        <v>8</v>
      </c>
      <c r="H828" s="85" t="s">
        <v>207</v>
      </c>
      <c r="I828" s="397">
        <v>8</v>
      </c>
      <c r="J828" s="397"/>
      <c r="K828" s="398" t="s">
        <v>459</v>
      </c>
      <c r="L828" s="398"/>
      <c r="M828" s="398"/>
      <c r="N828" s="398"/>
      <c r="O828" s="87">
        <v>182.44</v>
      </c>
    </row>
    <row r="829" spans="2:15"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</row>
    <row r="830" spans="2:15">
      <c r="B830" s="396" t="s">
        <v>209</v>
      </c>
      <c r="C830" s="396"/>
      <c r="D830" s="396" t="s">
        <v>210</v>
      </c>
      <c r="E830" s="396"/>
      <c r="F830" s="396"/>
      <c r="G830" s="396"/>
      <c r="H830" s="396"/>
      <c r="I830" s="396"/>
      <c r="J830" s="396"/>
      <c r="K830" s="88" t="s">
        <v>211</v>
      </c>
      <c r="L830" s="89" t="s">
        <v>212</v>
      </c>
      <c r="M830" s="89" t="s">
        <v>213</v>
      </c>
      <c r="N830" s="89" t="s">
        <v>214</v>
      </c>
      <c r="O830" s="89" t="s">
        <v>215</v>
      </c>
    </row>
    <row r="831" spans="2:15">
      <c r="B831" s="46"/>
      <c r="C831" s="46"/>
      <c r="D831" s="391" t="s">
        <v>216</v>
      </c>
      <c r="E831" s="391"/>
      <c r="F831" s="391"/>
      <c r="G831" s="391"/>
      <c r="H831" s="391"/>
      <c r="I831" s="391"/>
      <c r="J831" s="391"/>
      <c r="K831" s="46"/>
      <c r="L831" s="46"/>
      <c r="M831" s="46"/>
      <c r="N831" s="46"/>
      <c r="O831" s="46"/>
    </row>
    <row r="832" spans="2:15">
      <c r="B832" s="392" t="s">
        <v>463</v>
      </c>
      <c r="C832" s="392"/>
      <c r="D832" s="393" t="s">
        <v>464</v>
      </c>
      <c r="E832" s="393"/>
      <c r="F832" s="393"/>
      <c r="G832" s="393"/>
      <c r="H832" s="393"/>
      <c r="I832" s="393"/>
      <c r="J832" s="393"/>
      <c r="K832" s="90" t="s">
        <v>219</v>
      </c>
      <c r="L832" s="91">
        <v>1</v>
      </c>
      <c r="M832" s="91">
        <v>1</v>
      </c>
      <c r="N832" s="92">
        <v>29.68</v>
      </c>
      <c r="O832" s="92">
        <v>29.68</v>
      </c>
    </row>
    <row r="833" spans="2:15"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93">
        <v>29.68</v>
      </c>
    </row>
    <row r="834" spans="2:15">
      <c r="B834" s="46"/>
      <c r="C834" s="46"/>
      <c r="D834" s="391" t="s">
        <v>231</v>
      </c>
      <c r="E834" s="391"/>
      <c r="F834" s="391"/>
      <c r="G834" s="391"/>
      <c r="H834" s="391"/>
      <c r="I834" s="391"/>
      <c r="J834" s="391"/>
      <c r="K834" s="46"/>
      <c r="L834" s="46"/>
      <c r="M834" s="46"/>
      <c r="N834" s="46"/>
      <c r="O834" s="46"/>
    </row>
    <row r="835" spans="2:15">
      <c r="B835" s="392" t="s">
        <v>460</v>
      </c>
      <c r="C835" s="392"/>
      <c r="D835" s="393" t="s">
        <v>461</v>
      </c>
      <c r="E835" s="393"/>
      <c r="F835" s="393"/>
      <c r="G835" s="393"/>
      <c r="H835" s="393"/>
      <c r="I835" s="393"/>
      <c r="J835" s="393"/>
      <c r="K835" s="90" t="s">
        <v>273</v>
      </c>
      <c r="L835" s="46"/>
      <c r="M835" s="91">
        <v>2.5</v>
      </c>
      <c r="N835" s="92">
        <v>18.150000000000002</v>
      </c>
      <c r="O835" s="92">
        <v>45.38</v>
      </c>
    </row>
    <row r="836" spans="2:15"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93">
        <v>45.38</v>
      </c>
    </row>
    <row r="837" spans="2:15">
      <c r="B837" s="46"/>
      <c r="C837" s="46"/>
      <c r="D837" s="391" t="s">
        <v>222</v>
      </c>
      <c r="E837" s="391"/>
      <c r="F837" s="391"/>
      <c r="G837" s="391"/>
      <c r="H837" s="391"/>
      <c r="I837" s="391"/>
      <c r="J837" s="391"/>
      <c r="K837" s="46"/>
      <c r="L837" s="46"/>
      <c r="M837" s="46"/>
      <c r="N837" s="46"/>
      <c r="O837" s="46"/>
    </row>
    <row r="838" spans="2:15">
      <c r="B838" s="392" t="s">
        <v>465</v>
      </c>
      <c r="C838" s="392"/>
      <c r="D838" s="393" t="s">
        <v>466</v>
      </c>
      <c r="E838" s="393"/>
      <c r="F838" s="393"/>
      <c r="G838" s="393"/>
      <c r="H838" s="393"/>
      <c r="I838" s="393"/>
      <c r="J838" s="393"/>
      <c r="K838" s="90" t="s">
        <v>242</v>
      </c>
      <c r="L838" s="91">
        <v>1</v>
      </c>
      <c r="M838" s="91">
        <v>1</v>
      </c>
      <c r="N838" s="92">
        <v>107.38</v>
      </c>
      <c r="O838" s="92">
        <v>107.38</v>
      </c>
    </row>
    <row r="839" spans="2:15"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93">
        <v>107.38</v>
      </c>
    </row>
    <row r="840" spans="2:15"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</row>
    <row r="841" spans="2:15">
      <c r="B841" s="394" t="s">
        <v>203</v>
      </c>
      <c r="C841" s="394"/>
      <c r="D841" s="46"/>
      <c r="E841" s="46"/>
      <c r="F841" s="46"/>
      <c r="G841" s="395" t="s">
        <v>310</v>
      </c>
      <c r="H841" s="395"/>
      <c r="I841" s="395"/>
      <c r="J841" s="395"/>
      <c r="K841" s="395"/>
      <c r="L841" s="395"/>
      <c r="M841" s="395"/>
      <c r="N841" s="395"/>
      <c r="O841" s="395"/>
    </row>
    <row r="842" spans="2:15">
      <c r="B842" s="392" t="s">
        <v>204</v>
      </c>
      <c r="C842" s="392"/>
      <c r="D842" s="396" t="s">
        <v>458</v>
      </c>
      <c r="E842" s="396"/>
      <c r="F842" s="85" t="s">
        <v>206</v>
      </c>
      <c r="G842" s="86">
        <v>8</v>
      </c>
      <c r="H842" s="85" t="s">
        <v>207</v>
      </c>
      <c r="I842" s="397">
        <v>8</v>
      </c>
      <c r="J842" s="397"/>
      <c r="K842" s="398" t="s">
        <v>459</v>
      </c>
      <c r="L842" s="398"/>
      <c r="M842" s="398"/>
      <c r="N842" s="398"/>
      <c r="O842" s="87">
        <v>24.93</v>
      </c>
    </row>
    <row r="843" spans="2:15"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</row>
    <row r="844" spans="2:15">
      <c r="B844" s="396" t="s">
        <v>209</v>
      </c>
      <c r="C844" s="396"/>
      <c r="D844" s="396" t="s">
        <v>210</v>
      </c>
      <c r="E844" s="396"/>
      <c r="F844" s="396"/>
      <c r="G844" s="396"/>
      <c r="H844" s="396"/>
      <c r="I844" s="396"/>
      <c r="J844" s="396"/>
      <c r="K844" s="88" t="s">
        <v>211</v>
      </c>
      <c r="L844" s="89" t="s">
        <v>212</v>
      </c>
      <c r="M844" s="89" t="s">
        <v>213</v>
      </c>
      <c r="N844" s="89" t="s">
        <v>214</v>
      </c>
      <c r="O844" s="89" t="s">
        <v>215</v>
      </c>
    </row>
    <row r="845" spans="2:15">
      <c r="B845" s="46"/>
      <c r="C845" s="46"/>
      <c r="D845" s="391" t="s">
        <v>231</v>
      </c>
      <c r="E845" s="391"/>
      <c r="F845" s="391"/>
      <c r="G845" s="391"/>
      <c r="H845" s="391"/>
      <c r="I845" s="391"/>
      <c r="J845" s="391"/>
      <c r="K845" s="46"/>
      <c r="L845" s="46"/>
      <c r="M845" s="46"/>
      <c r="N845" s="46"/>
      <c r="O845" s="46"/>
    </row>
    <row r="846" spans="2:15">
      <c r="B846" s="392" t="s">
        <v>460</v>
      </c>
      <c r="C846" s="392"/>
      <c r="D846" s="393" t="s">
        <v>461</v>
      </c>
      <c r="E846" s="393"/>
      <c r="F846" s="393"/>
      <c r="G846" s="393"/>
      <c r="H846" s="393"/>
      <c r="I846" s="393"/>
      <c r="J846" s="393"/>
      <c r="K846" s="90" t="s">
        <v>273</v>
      </c>
      <c r="L846" s="46"/>
      <c r="M846" s="91">
        <v>0.8</v>
      </c>
      <c r="N846" s="92">
        <v>18.150000000000002</v>
      </c>
      <c r="O846" s="92">
        <v>14.52</v>
      </c>
    </row>
    <row r="847" spans="2:15"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93">
        <v>14.52</v>
      </c>
    </row>
    <row r="848" spans="2:15">
      <c r="B848" s="46"/>
      <c r="C848" s="46"/>
      <c r="D848" s="391" t="s">
        <v>222</v>
      </c>
      <c r="E848" s="391"/>
      <c r="F848" s="391"/>
      <c r="G848" s="391"/>
      <c r="H848" s="391"/>
      <c r="I848" s="391"/>
      <c r="J848" s="391"/>
      <c r="K848" s="46"/>
      <c r="L848" s="46"/>
      <c r="M848" s="46"/>
      <c r="N848" s="46"/>
      <c r="O848" s="46"/>
    </row>
    <row r="849" spans="2:15">
      <c r="B849" s="392" t="s">
        <v>467</v>
      </c>
      <c r="C849" s="392"/>
      <c r="D849" s="393" t="s">
        <v>468</v>
      </c>
      <c r="E849" s="393"/>
      <c r="F849" s="393"/>
      <c r="G849" s="393"/>
      <c r="H849" s="393"/>
      <c r="I849" s="393"/>
      <c r="J849" s="393"/>
      <c r="K849" s="90" t="s">
        <v>242</v>
      </c>
      <c r="L849" s="91">
        <v>1</v>
      </c>
      <c r="M849" s="91">
        <v>1</v>
      </c>
      <c r="N849" s="92">
        <v>10.41</v>
      </c>
      <c r="O849" s="92">
        <v>10.41</v>
      </c>
    </row>
    <row r="850" spans="2:15"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93">
        <v>10.41</v>
      </c>
    </row>
    <row r="851" spans="2:15"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</row>
    <row r="852" spans="2:15">
      <c r="B852" s="394" t="s">
        <v>203</v>
      </c>
      <c r="C852" s="394"/>
      <c r="D852" s="46"/>
      <c r="E852" s="46"/>
      <c r="F852" s="46"/>
      <c r="G852" s="395" t="s">
        <v>397</v>
      </c>
      <c r="H852" s="395"/>
      <c r="I852" s="395"/>
      <c r="J852" s="395"/>
      <c r="K852" s="395"/>
      <c r="L852" s="395"/>
      <c r="M852" s="395"/>
      <c r="N852" s="395"/>
      <c r="O852" s="395"/>
    </row>
    <row r="853" spans="2:15">
      <c r="B853" s="392" t="s">
        <v>204</v>
      </c>
      <c r="C853" s="392"/>
      <c r="D853" s="396" t="s">
        <v>205</v>
      </c>
      <c r="E853" s="396"/>
      <c r="F853" s="85" t="s">
        <v>206</v>
      </c>
      <c r="G853" s="86">
        <v>2</v>
      </c>
      <c r="H853" s="85" t="s">
        <v>207</v>
      </c>
      <c r="I853" s="397">
        <v>2</v>
      </c>
      <c r="J853" s="397"/>
      <c r="K853" s="398" t="s">
        <v>208</v>
      </c>
      <c r="L853" s="398"/>
      <c r="M853" s="398"/>
      <c r="N853" s="398"/>
      <c r="O853" s="87">
        <v>1422.97</v>
      </c>
    </row>
    <row r="854" spans="2:15"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</row>
    <row r="855" spans="2:15">
      <c r="B855" s="396" t="s">
        <v>209</v>
      </c>
      <c r="C855" s="396"/>
      <c r="D855" s="396" t="s">
        <v>210</v>
      </c>
      <c r="E855" s="396"/>
      <c r="F855" s="396"/>
      <c r="G855" s="396"/>
      <c r="H855" s="396"/>
      <c r="I855" s="396"/>
      <c r="J855" s="396"/>
      <c r="K855" s="88" t="s">
        <v>211</v>
      </c>
      <c r="L855" s="89" t="s">
        <v>212</v>
      </c>
      <c r="M855" s="89" t="s">
        <v>213</v>
      </c>
      <c r="N855" s="89" t="s">
        <v>214</v>
      </c>
      <c r="O855" s="89" t="s">
        <v>215</v>
      </c>
    </row>
    <row r="856" spans="2:15">
      <c r="B856" s="46"/>
      <c r="C856" s="46"/>
      <c r="D856" s="391" t="s">
        <v>216</v>
      </c>
      <c r="E856" s="391"/>
      <c r="F856" s="391"/>
      <c r="G856" s="391"/>
      <c r="H856" s="391"/>
      <c r="I856" s="391"/>
      <c r="J856" s="391"/>
      <c r="K856" s="46"/>
      <c r="L856" s="46"/>
      <c r="M856" s="46"/>
      <c r="N856" s="46"/>
      <c r="O856" s="46"/>
    </row>
    <row r="857" spans="2:15">
      <c r="B857" s="392" t="s">
        <v>280</v>
      </c>
      <c r="C857" s="392"/>
      <c r="D857" s="393" t="s">
        <v>281</v>
      </c>
      <c r="E857" s="393"/>
      <c r="F857" s="393"/>
      <c r="G857" s="393"/>
      <c r="H857" s="393"/>
      <c r="I857" s="393"/>
      <c r="J857" s="393"/>
      <c r="K857" s="90" t="s">
        <v>219</v>
      </c>
      <c r="L857" s="91">
        <v>0.5</v>
      </c>
      <c r="M857" s="91">
        <v>2</v>
      </c>
      <c r="N857" s="92">
        <v>36.39</v>
      </c>
      <c r="O857" s="92">
        <v>72.78</v>
      </c>
    </row>
    <row r="858" spans="2:15">
      <c r="B858" s="392" t="s">
        <v>342</v>
      </c>
      <c r="C858" s="392"/>
      <c r="D858" s="393" t="s">
        <v>343</v>
      </c>
      <c r="E858" s="393"/>
      <c r="F858" s="393"/>
      <c r="G858" s="393"/>
      <c r="H858" s="393"/>
      <c r="I858" s="393"/>
      <c r="J858" s="393"/>
      <c r="K858" s="90" t="s">
        <v>219</v>
      </c>
      <c r="L858" s="91">
        <v>1</v>
      </c>
      <c r="M858" s="91">
        <v>4</v>
      </c>
      <c r="N858" s="92">
        <v>28.52</v>
      </c>
      <c r="O858" s="92">
        <v>114.08</v>
      </c>
    </row>
    <row r="859" spans="2:15">
      <c r="B859" s="392" t="s">
        <v>217</v>
      </c>
      <c r="C859" s="392"/>
      <c r="D859" s="393" t="s">
        <v>218</v>
      </c>
      <c r="E859" s="393"/>
      <c r="F859" s="393"/>
      <c r="G859" s="393"/>
      <c r="H859" s="393"/>
      <c r="I859" s="393"/>
      <c r="J859" s="393"/>
      <c r="K859" s="90" t="s">
        <v>219</v>
      </c>
      <c r="L859" s="91">
        <v>2</v>
      </c>
      <c r="M859" s="91">
        <v>8</v>
      </c>
      <c r="N859" s="92">
        <v>22.490000000000002</v>
      </c>
      <c r="O859" s="92">
        <v>179.92000000000002</v>
      </c>
    </row>
    <row r="860" spans="2:15">
      <c r="B860" s="392" t="s">
        <v>220</v>
      </c>
      <c r="C860" s="392"/>
      <c r="D860" s="393" t="s">
        <v>221</v>
      </c>
      <c r="E860" s="393"/>
      <c r="F860" s="393"/>
      <c r="G860" s="393"/>
      <c r="H860" s="393"/>
      <c r="I860" s="393"/>
      <c r="J860" s="393"/>
      <c r="K860" s="90" t="s">
        <v>219</v>
      </c>
      <c r="L860" s="91">
        <v>2</v>
      </c>
      <c r="M860" s="91">
        <v>8</v>
      </c>
      <c r="N860" s="92">
        <v>20.32</v>
      </c>
      <c r="O860" s="92">
        <v>162.56</v>
      </c>
    </row>
    <row r="861" spans="2:15"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93">
        <v>529.34</v>
      </c>
    </row>
    <row r="862" spans="2:15">
      <c r="B862" s="46"/>
      <c r="C862" s="46"/>
      <c r="D862" s="391" t="s">
        <v>222</v>
      </c>
      <c r="E862" s="391"/>
      <c r="F862" s="391"/>
      <c r="G862" s="391"/>
      <c r="H862" s="391"/>
      <c r="I862" s="391"/>
      <c r="J862" s="391"/>
      <c r="K862" s="46"/>
      <c r="L862" s="46"/>
      <c r="M862" s="46"/>
      <c r="N862" s="46"/>
      <c r="O862" s="46"/>
    </row>
    <row r="863" spans="2:15">
      <c r="B863" s="392" t="s">
        <v>330</v>
      </c>
      <c r="C863" s="392"/>
      <c r="D863" s="393" t="s">
        <v>331</v>
      </c>
      <c r="E863" s="393"/>
      <c r="F863" s="393"/>
      <c r="G863" s="393"/>
      <c r="H863" s="393"/>
      <c r="I863" s="393"/>
      <c r="J863" s="393"/>
      <c r="K863" s="90" t="s">
        <v>242</v>
      </c>
      <c r="L863" s="91">
        <v>1</v>
      </c>
      <c r="M863" s="91">
        <v>4</v>
      </c>
      <c r="N863" s="92">
        <v>216.79</v>
      </c>
      <c r="O863" s="92">
        <v>867.16</v>
      </c>
    </row>
    <row r="864" spans="2:15">
      <c r="B864" s="392" t="s">
        <v>223</v>
      </c>
      <c r="C864" s="392"/>
      <c r="D864" s="393" t="s">
        <v>224</v>
      </c>
      <c r="E864" s="393"/>
      <c r="F864" s="393"/>
      <c r="G864" s="393"/>
      <c r="H864" s="393"/>
      <c r="I864" s="393"/>
      <c r="J864" s="393"/>
      <c r="K864" s="90" t="s">
        <v>225</v>
      </c>
      <c r="L864" s="46"/>
      <c r="M864" s="91">
        <v>5</v>
      </c>
      <c r="N864" s="92">
        <v>529.34</v>
      </c>
      <c r="O864" s="92">
        <v>26.47</v>
      </c>
    </row>
    <row r="865" spans="2:15"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93">
        <v>893.63</v>
      </c>
    </row>
    <row r="866" spans="2:15"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</row>
    <row r="867" spans="2:15">
      <c r="B867" s="394" t="s">
        <v>203</v>
      </c>
      <c r="C867" s="394"/>
      <c r="D867" s="46"/>
      <c r="E867" s="46"/>
      <c r="F867" s="46"/>
      <c r="G867" s="395" t="s">
        <v>577</v>
      </c>
      <c r="H867" s="395"/>
      <c r="I867" s="395"/>
      <c r="J867" s="395"/>
      <c r="K867" s="395"/>
      <c r="L867" s="395"/>
      <c r="M867" s="395"/>
      <c r="N867" s="395"/>
      <c r="O867" s="395"/>
    </row>
    <row r="868" spans="2:15">
      <c r="B868" s="392" t="s">
        <v>204</v>
      </c>
      <c r="C868" s="392"/>
      <c r="D868" s="396" t="s">
        <v>294</v>
      </c>
      <c r="E868" s="396"/>
      <c r="F868" s="85" t="s">
        <v>206</v>
      </c>
      <c r="G868" s="46"/>
      <c r="H868" s="85" t="s">
        <v>207</v>
      </c>
      <c r="I868" s="46"/>
      <c r="J868" s="46"/>
      <c r="K868" s="398" t="s">
        <v>295</v>
      </c>
      <c r="L868" s="398"/>
      <c r="M868" s="398"/>
      <c r="N868" s="398"/>
      <c r="O868" s="87">
        <v>58.14</v>
      </c>
    </row>
    <row r="869" spans="2:15"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</row>
    <row r="870" spans="2:15">
      <c r="B870" s="396" t="s">
        <v>209</v>
      </c>
      <c r="C870" s="396"/>
      <c r="D870" s="396" t="s">
        <v>210</v>
      </c>
      <c r="E870" s="396"/>
      <c r="F870" s="396"/>
      <c r="G870" s="396"/>
      <c r="H870" s="396"/>
      <c r="I870" s="396"/>
      <c r="J870" s="396"/>
      <c r="K870" s="88" t="s">
        <v>211</v>
      </c>
      <c r="L870" s="89" t="s">
        <v>212</v>
      </c>
      <c r="M870" s="89" t="s">
        <v>213</v>
      </c>
      <c r="N870" s="89" t="s">
        <v>214</v>
      </c>
      <c r="O870" s="89" t="s">
        <v>215</v>
      </c>
    </row>
    <row r="871" spans="2:15">
      <c r="B871" s="46"/>
      <c r="C871" s="46"/>
      <c r="D871" s="391" t="s">
        <v>231</v>
      </c>
      <c r="E871" s="391"/>
      <c r="F871" s="391"/>
      <c r="G871" s="391"/>
      <c r="H871" s="391"/>
      <c r="I871" s="391"/>
      <c r="J871" s="391"/>
      <c r="K871" s="46"/>
      <c r="L871" s="46"/>
      <c r="M871" s="46"/>
      <c r="N871" s="46"/>
      <c r="O871" s="46"/>
    </row>
    <row r="872" spans="2:15">
      <c r="B872" s="392" t="s">
        <v>578</v>
      </c>
      <c r="C872" s="392"/>
      <c r="D872" s="393" t="s">
        <v>579</v>
      </c>
      <c r="E872" s="393"/>
      <c r="F872" s="393"/>
      <c r="G872" s="393"/>
      <c r="H872" s="393"/>
      <c r="I872" s="393"/>
      <c r="J872" s="393"/>
      <c r="K872" s="90" t="s">
        <v>22</v>
      </c>
      <c r="L872" s="46"/>
      <c r="M872" s="91">
        <v>1</v>
      </c>
      <c r="N872" s="92">
        <v>26.76</v>
      </c>
      <c r="O872" s="92">
        <v>26.76</v>
      </c>
    </row>
    <row r="873" spans="2:15"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93">
        <v>26.76</v>
      </c>
    </row>
    <row r="874" spans="2:15">
      <c r="B874" s="46"/>
      <c r="C874" s="46"/>
      <c r="D874" s="391" t="s">
        <v>300</v>
      </c>
      <c r="E874" s="391"/>
      <c r="F874" s="391"/>
      <c r="G874" s="391"/>
      <c r="H874" s="391"/>
      <c r="I874" s="391"/>
      <c r="J874" s="391"/>
      <c r="K874" s="46"/>
      <c r="L874" s="46"/>
      <c r="M874" s="46"/>
      <c r="N874" s="46"/>
      <c r="O874" s="46"/>
    </row>
    <row r="875" spans="2:15">
      <c r="B875" s="392" t="s">
        <v>580</v>
      </c>
      <c r="C875" s="392"/>
      <c r="D875" s="393" t="s">
        <v>581</v>
      </c>
      <c r="E875" s="393"/>
      <c r="F875" s="393"/>
      <c r="G875" s="393"/>
      <c r="H875" s="393"/>
      <c r="I875" s="393"/>
      <c r="J875" s="393"/>
      <c r="K875" s="90" t="s">
        <v>582</v>
      </c>
      <c r="L875" s="46"/>
      <c r="M875" s="91">
        <v>1</v>
      </c>
      <c r="N875" s="92">
        <v>4.53</v>
      </c>
      <c r="O875" s="92">
        <v>4.53</v>
      </c>
    </row>
    <row r="876" spans="2:15">
      <c r="B876" s="392" t="s">
        <v>583</v>
      </c>
      <c r="C876" s="392"/>
      <c r="D876" s="393" t="s">
        <v>584</v>
      </c>
      <c r="E876" s="393"/>
      <c r="F876" s="393"/>
      <c r="G876" s="393"/>
      <c r="H876" s="393"/>
      <c r="I876" s="393"/>
      <c r="J876" s="393"/>
      <c r="K876" s="90" t="s">
        <v>582</v>
      </c>
      <c r="L876" s="46"/>
      <c r="M876" s="91">
        <v>15</v>
      </c>
      <c r="N876" s="92">
        <v>1.79</v>
      </c>
      <c r="O876" s="92">
        <v>26.85</v>
      </c>
    </row>
    <row r="877" spans="2:15"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93">
        <v>31.38</v>
      </c>
    </row>
    <row r="878" spans="2:15"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</row>
    <row r="879" spans="2:15">
      <c r="B879" s="394" t="s">
        <v>203</v>
      </c>
      <c r="C879" s="394"/>
      <c r="D879" s="46"/>
      <c r="E879" s="46"/>
      <c r="F879" s="46"/>
      <c r="G879" s="395" t="s">
        <v>337</v>
      </c>
      <c r="H879" s="395"/>
      <c r="I879" s="395"/>
      <c r="J879" s="395"/>
      <c r="K879" s="395"/>
      <c r="L879" s="395"/>
      <c r="M879" s="395"/>
      <c r="N879" s="395"/>
      <c r="O879" s="395"/>
    </row>
    <row r="880" spans="2:15">
      <c r="B880" s="392" t="s">
        <v>204</v>
      </c>
      <c r="C880" s="392"/>
      <c r="D880" s="396" t="s">
        <v>458</v>
      </c>
      <c r="E880" s="396"/>
      <c r="F880" s="85" t="s">
        <v>206</v>
      </c>
      <c r="G880" s="86">
        <v>8</v>
      </c>
      <c r="H880" s="85" t="s">
        <v>207</v>
      </c>
      <c r="I880" s="397">
        <v>8</v>
      </c>
      <c r="J880" s="397"/>
      <c r="K880" s="398" t="s">
        <v>459</v>
      </c>
      <c r="L880" s="398"/>
      <c r="M880" s="398"/>
      <c r="N880" s="398"/>
      <c r="O880" s="87">
        <v>76.98</v>
      </c>
    </row>
    <row r="881" spans="2:15"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</row>
    <row r="882" spans="2:15">
      <c r="B882" s="396" t="s">
        <v>209</v>
      </c>
      <c r="C882" s="396"/>
      <c r="D882" s="396" t="s">
        <v>210</v>
      </c>
      <c r="E882" s="396"/>
      <c r="F882" s="396"/>
      <c r="G882" s="396"/>
      <c r="H882" s="396"/>
      <c r="I882" s="396"/>
      <c r="J882" s="396"/>
      <c r="K882" s="88" t="s">
        <v>211</v>
      </c>
      <c r="L882" s="89" t="s">
        <v>212</v>
      </c>
      <c r="M882" s="89" t="s">
        <v>213</v>
      </c>
      <c r="N882" s="89" t="s">
        <v>214</v>
      </c>
      <c r="O882" s="89" t="s">
        <v>215</v>
      </c>
    </row>
    <row r="883" spans="2:15">
      <c r="B883" s="46"/>
      <c r="C883" s="46"/>
      <c r="D883" s="391" t="s">
        <v>216</v>
      </c>
      <c r="E883" s="391"/>
      <c r="F883" s="391"/>
      <c r="G883" s="391"/>
      <c r="H883" s="391"/>
      <c r="I883" s="391"/>
      <c r="J883" s="391"/>
      <c r="K883" s="46"/>
      <c r="L883" s="46"/>
      <c r="M883" s="46"/>
      <c r="N883" s="46"/>
      <c r="O883" s="46"/>
    </row>
    <row r="884" spans="2:15">
      <c r="B884" s="392" t="s">
        <v>463</v>
      </c>
      <c r="C884" s="392"/>
      <c r="D884" s="393" t="s">
        <v>464</v>
      </c>
      <c r="E884" s="393"/>
      <c r="F884" s="393"/>
      <c r="G884" s="393"/>
      <c r="H884" s="393"/>
      <c r="I884" s="393"/>
      <c r="J884" s="393"/>
      <c r="K884" s="90" t="s">
        <v>219</v>
      </c>
      <c r="L884" s="91">
        <v>1</v>
      </c>
      <c r="M884" s="91">
        <v>1</v>
      </c>
      <c r="N884" s="92">
        <v>29.68</v>
      </c>
      <c r="O884" s="92">
        <v>29.68</v>
      </c>
    </row>
    <row r="885" spans="2:15"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93">
        <v>29.68</v>
      </c>
    </row>
    <row r="886" spans="2:15">
      <c r="B886" s="46"/>
      <c r="C886" s="46"/>
      <c r="D886" s="391" t="s">
        <v>231</v>
      </c>
      <c r="E886" s="391"/>
      <c r="F886" s="391"/>
      <c r="G886" s="391"/>
      <c r="H886" s="391"/>
      <c r="I886" s="391"/>
      <c r="J886" s="391"/>
      <c r="K886" s="46"/>
      <c r="L886" s="46"/>
      <c r="M886" s="46"/>
      <c r="N886" s="46"/>
      <c r="O886" s="46"/>
    </row>
    <row r="887" spans="2:15">
      <c r="B887" s="392" t="s">
        <v>460</v>
      </c>
      <c r="C887" s="392"/>
      <c r="D887" s="393" t="s">
        <v>461</v>
      </c>
      <c r="E887" s="393"/>
      <c r="F887" s="393"/>
      <c r="G887" s="393"/>
      <c r="H887" s="393"/>
      <c r="I887" s="393"/>
      <c r="J887" s="393"/>
      <c r="K887" s="90" t="s">
        <v>273</v>
      </c>
      <c r="L887" s="46"/>
      <c r="M887" s="91">
        <v>1</v>
      </c>
      <c r="N887" s="92">
        <v>18.150000000000002</v>
      </c>
      <c r="O887" s="92">
        <v>18.150000000000002</v>
      </c>
    </row>
    <row r="888" spans="2:15"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93">
        <v>18.150000000000002</v>
      </c>
    </row>
    <row r="889" spans="2:15">
      <c r="B889" s="46"/>
      <c r="C889" s="46"/>
      <c r="D889" s="391" t="s">
        <v>222</v>
      </c>
      <c r="E889" s="391"/>
      <c r="F889" s="391"/>
      <c r="G889" s="391"/>
      <c r="H889" s="391"/>
      <c r="I889" s="391"/>
      <c r="J889" s="391"/>
      <c r="K889" s="46"/>
      <c r="L889" s="46"/>
      <c r="M889" s="46"/>
      <c r="N889" s="46"/>
      <c r="O889" s="46"/>
    </row>
    <row r="890" spans="2:15">
      <c r="B890" s="392" t="s">
        <v>469</v>
      </c>
      <c r="C890" s="392"/>
      <c r="D890" s="393" t="s">
        <v>337</v>
      </c>
      <c r="E890" s="393"/>
      <c r="F890" s="393"/>
      <c r="G890" s="393"/>
      <c r="H890" s="393"/>
      <c r="I890" s="393"/>
      <c r="J890" s="393"/>
      <c r="K890" s="90" t="s">
        <v>242</v>
      </c>
      <c r="L890" s="91">
        <v>1</v>
      </c>
      <c r="M890" s="91">
        <v>1</v>
      </c>
      <c r="N890" s="92">
        <v>29.150000000000002</v>
      </c>
      <c r="O890" s="92">
        <v>29.150000000000002</v>
      </c>
    </row>
    <row r="891" spans="2:15"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93">
        <v>29.150000000000002</v>
      </c>
    </row>
    <row r="892" spans="2:15"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</row>
    <row r="893" spans="2:15">
      <c r="B893" s="394" t="s">
        <v>203</v>
      </c>
      <c r="C893" s="394"/>
      <c r="D893" s="46"/>
      <c r="E893" s="46"/>
      <c r="F893" s="46"/>
      <c r="G893" s="395" t="s">
        <v>429</v>
      </c>
      <c r="H893" s="395"/>
      <c r="I893" s="395"/>
      <c r="J893" s="395"/>
      <c r="K893" s="395"/>
      <c r="L893" s="395"/>
      <c r="M893" s="395"/>
      <c r="N893" s="395"/>
      <c r="O893" s="395"/>
    </row>
    <row r="894" spans="2:15">
      <c r="B894" s="392" t="s">
        <v>204</v>
      </c>
      <c r="C894" s="392"/>
      <c r="D894" s="396" t="s">
        <v>458</v>
      </c>
      <c r="E894" s="396"/>
      <c r="F894" s="85" t="s">
        <v>206</v>
      </c>
      <c r="G894" s="86">
        <v>8</v>
      </c>
      <c r="H894" s="85" t="s">
        <v>207</v>
      </c>
      <c r="I894" s="397">
        <v>8</v>
      </c>
      <c r="J894" s="397"/>
      <c r="K894" s="398" t="s">
        <v>459</v>
      </c>
      <c r="L894" s="398"/>
      <c r="M894" s="398"/>
      <c r="N894" s="398"/>
      <c r="O894" s="87">
        <v>468.40000000000003</v>
      </c>
    </row>
    <row r="895" spans="2:15"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</row>
    <row r="896" spans="2:15">
      <c r="B896" s="396" t="s">
        <v>209</v>
      </c>
      <c r="C896" s="396"/>
      <c r="D896" s="396" t="s">
        <v>210</v>
      </c>
      <c r="E896" s="396"/>
      <c r="F896" s="396"/>
      <c r="G896" s="396"/>
      <c r="H896" s="396"/>
      <c r="I896" s="396"/>
      <c r="J896" s="396"/>
      <c r="K896" s="88" t="s">
        <v>211</v>
      </c>
      <c r="L896" s="89" t="s">
        <v>212</v>
      </c>
      <c r="M896" s="89" t="s">
        <v>213</v>
      </c>
      <c r="N896" s="89" t="s">
        <v>214</v>
      </c>
      <c r="O896" s="89" t="s">
        <v>215</v>
      </c>
    </row>
    <row r="897" spans="2:15">
      <c r="B897" s="46"/>
      <c r="C897" s="46"/>
      <c r="D897" s="391" t="s">
        <v>216</v>
      </c>
      <c r="E897" s="391"/>
      <c r="F897" s="391"/>
      <c r="G897" s="391"/>
      <c r="H897" s="391"/>
      <c r="I897" s="391"/>
      <c r="J897" s="391"/>
      <c r="K897" s="46"/>
      <c r="L897" s="46"/>
      <c r="M897" s="46"/>
      <c r="N897" s="46"/>
      <c r="O897" s="46"/>
    </row>
    <row r="898" spans="2:15">
      <c r="B898" s="392" t="s">
        <v>470</v>
      </c>
      <c r="C898" s="392"/>
      <c r="D898" s="393" t="s">
        <v>471</v>
      </c>
      <c r="E898" s="393"/>
      <c r="F898" s="393"/>
      <c r="G898" s="393"/>
      <c r="H898" s="393"/>
      <c r="I898" s="393"/>
      <c r="J898" s="393"/>
      <c r="K898" s="90" t="s">
        <v>219</v>
      </c>
      <c r="L898" s="91">
        <v>1</v>
      </c>
      <c r="M898" s="91">
        <v>1</v>
      </c>
      <c r="N898" s="92">
        <v>36.050000000000004</v>
      </c>
      <c r="O898" s="92">
        <v>36.050000000000004</v>
      </c>
    </row>
    <row r="899" spans="2:15"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93">
        <v>36.050000000000004</v>
      </c>
    </row>
    <row r="900" spans="2:15">
      <c r="B900" s="46"/>
      <c r="C900" s="46"/>
      <c r="D900" s="391" t="s">
        <v>231</v>
      </c>
      <c r="E900" s="391"/>
      <c r="F900" s="391"/>
      <c r="G900" s="391"/>
      <c r="H900" s="391"/>
      <c r="I900" s="391"/>
      <c r="J900" s="391"/>
      <c r="K900" s="46"/>
      <c r="L900" s="46"/>
      <c r="M900" s="46"/>
      <c r="N900" s="46"/>
      <c r="O900" s="46"/>
    </row>
    <row r="901" spans="2:15">
      <c r="B901" s="392" t="s">
        <v>460</v>
      </c>
      <c r="C901" s="392"/>
      <c r="D901" s="393" t="s">
        <v>461</v>
      </c>
      <c r="E901" s="393"/>
      <c r="F901" s="393"/>
      <c r="G901" s="393"/>
      <c r="H901" s="393"/>
      <c r="I901" s="393"/>
      <c r="J901" s="393"/>
      <c r="K901" s="90" t="s">
        <v>273</v>
      </c>
      <c r="L901" s="46"/>
      <c r="M901" s="91">
        <v>5</v>
      </c>
      <c r="N901" s="92">
        <v>18.150000000000002</v>
      </c>
      <c r="O901" s="92">
        <v>90.75</v>
      </c>
    </row>
    <row r="902" spans="2:15"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93">
        <v>90.75</v>
      </c>
    </row>
    <row r="903" spans="2:15">
      <c r="B903" s="46"/>
      <c r="C903" s="46"/>
      <c r="D903" s="391" t="s">
        <v>222</v>
      </c>
      <c r="E903" s="391"/>
      <c r="F903" s="391"/>
      <c r="G903" s="391"/>
      <c r="H903" s="391"/>
      <c r="I903" s="391"/>
      <c r="J903" s="391"/>
      <c r="K903" s="46"/>
      <c r="L903" s="46"/>
      <c r="M903" s="46"/>
      <c r="N903" s="46"/>
      <c r="O903" s="46"/>
    </row>
    <row r="904" spans="2:15">
      <c r="B904" s="392" t="s">
        <v>472</v>
      </c>
      <c r="C904" s="392"/>
      <c r="D904" s="393" t="s">
        <v>473</v>
      </c>
      <c r="E904" s="393"/>
      <c r="F904" s="393"/>
      <c r="G904" s="393"/>
      <c r="H904" s="393"/>
      <c r="I904" s="393"/>
      <c r="J904" s="393"/>
      <c r="K904" s="90" t="s">
        <v>242</v>
      </c>
      <c r="L904" s="91">
        <v>1</v>
      </c>
      <c r="M904" s="91">
        <v>1</v>
      </c>
      <c r="N904" s="92">
        <v>341.6</v>
      </c>
      <c r="O904" s="92">
        <v>341.6</v>
      </c>
    </row>
    <row r="905" spans="2:15"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93">
        <v>341.6</v>
      </c>
    </row>
    <row r="906" spans="2:15"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</row>
    <row r="907" spans="2:15">
      <c r="B907" s="394" t="s">
        <v>203</v>
      </c>
      <c r="C907" s="394"/>
      <c r="D907" s="46"/>
      <c r="E907" s="46"/>
      <c r="F907" s="46"/>
      <c r="G907" s="395" t="s">
        <v>474</v>
      </c>
      <c r="H907" s="395"/>
      <c r="I907" s="395"/>
      <c r="J907" s="395"/>
      <c r="K907" s="395"/>
      <c r="L907" s="395"/>
      <c r="M907" s="395"/>
      <c r="N907" s="395"/>
      <c r="O907" s="395"/>
    </row>
    <row r="908" spans="2:15">
      <c r="B908" s="392" t="s">
        <v>204</v>
      </c>
      <c r="C908" s="392"/>
      <c r="D908" s="396" t="s">
        <v>458</v>
      </c>
      <c r="E908" s="396"/>
      <c r="F908" s="85" t="s">
        <v>206</v>
      </c>
      <c r="G908" s="86">
        <v>8</v>
      </c>
      <c r="H908" s="85" t="s">
        <v>207</v>
      </c>
      <c r="I908" s="397">
        <v>8</v>
      </c>
      <c r="J908" s="397"/>
      <c r="K908" s="398" t="s">
        <v>459</v>
      </c>
      <c r="L908" s="398"/>
      <c r="M908" s="398"/>
      <c r="N908" s="398"/>
      <c r="O908" s="87">
        <v>15.99</v>
      </c>
    </row>
    <row r="909" spans="2:15"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</row>
    <row r="910" spans="2:15">
      <c r="B910" s="396" t="s">
        <v>209</v>
      </c>
      <c r="C910" s="396"/>
      <c r="D910" s="396" t="s">
        <v>210</v>
      </c>
      <c r="E910" s="396"/>
      <c r="F910" s="396"/>
      <c r="G910" s="396"/>
      <c r="H910" s="396"/>
      <c r="I910" s="396"/>
      <c r="J910" s="396"/>
      <c r="K910" s="88" t="s">
        <v>211</v>
      </c>
      <c r="L910" s="89" t="s">
        <v>212</v>
      </c>
      <c r="M910" s="89" t="s">
        <v>213</v>
      </c>
      <c r="N910" s="89" t="s">
        <v>214</v>
      </c>
      <c r="O910" s="89" t="s">
        <v>215</v>
      </c>
    </row>
    <row r="911" spans="2:15">
      <c r="B911" s="46"/>
      <c r="C911" s="46"/>
      <c r="D911" s="391" t="s">
        <v>231</v>
      </c>
      <c r="E911" s="391"/>
      <c r="F911" s="391"/>
      <c r="G911" s="391"/>
      <c r="H911" s="391"/>
      <c r="I911" s="391"/>
      <c r="J911" s="391"/>
      <c r="K911" s="46"/>
      <c r="L911" s="46"/>
      <c r="M911" s="46"/>
      <c r="N911" s="46"/>
      <c r="O911" s="46"/>
    </row>
    <row r="912" spans="2:15">
      <c r="B912" s="392" t="s">
        <v>460</v>
      </c>
      <c r="C912" s="392"/>
      <c r="D912" s="393" t="s">
        <v>461</v>
      </c>
      <c r="E912" s="393"/>
      <c r="F912" s="393"/>
      <c r="G912" s="393"/>
      <c r="H912" s="393"/>
      <c r="I912" s="393"/>
      <c r="J912" s="393"/>
      <c r="K912" s="90" t="s">
        <v>273</v>
      </c>
      <c r="L912" s="46"/>
      <c r="M912" s="91">
        <v>0.25</v>
      </c>
      <c r="N912" s="92">
        <v>18.150000000000002</v>
      </c>
      <c r="O912" s="92">
        <v>4.54</v>
      </c>
    </row>
    <row r="913" spans="2:15"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93">
        <v>4.54</v>
      </c>
    </row>
    <row r="914" spans="2:15">
      <c r="B914" s="46"/>
      <c r="C914" s="46"/>
      <c r="D914" s="391" t="s">
        <v>222</v>
      </c>
      <c r="E914" s="391"/>
      <c r="F914" s="391"/>
      <c r="G914" s="391"/>
      <c r="H914" s="391"/>
      <c r="I914" s="391"/>
      <c r="J914" s="391"/>
      <c r="K914" s="46"/>
      <c r="L914" s="46"/>
      <c r="M914" s="46"/>
      <c r="N914" s="46"/>
      <c r="O914" s="46"/>
    </row>
    <row r="915" spans="2:15">
      <c r="B915" s="392" t="s">
        <v>475</v>
      </c>
      <c r="C915" s="392"/>
      <c r="D915" s="393" t="s">
        <v>474</v>
      </c>
      <c r="E915" s="393"/>
      <c r="F915" s="393"/>
      <c r="G915" s="393"/>
      <c r="H915" s="393"/>
      <c r="I915" s="393"/>
      <c r="J915" s="393"/>
      <c r="K915" s="90" t="s">
        <v>242</v>
      </c>
      <c r="L915" s="91">
        <v>1</v>
      </c>
      <c r="M915" s="91">
        <v>1</v>
      </c>
      <c r="N915" s="92">
        <v>11.450000000000001</v>
      </c>
      <c r="O915" s="92">
        <v>11.450000000000001</v>
      </c>
    </row>
    <row r="916" spans="2:15"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93">
        <v>11.450000000000001</v>
      </c>
    </row>
    <row r="917" spans="2:15"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</row>
    <row r="918" spans="2:15">
      <c r="B918" s="394" t="s">
        <v>203</v>
      </c>
      <c r="C918" s="394"/>
      <c r="D918" s="46"/>
      <c r="E918" s="46"/>
      <c r="F918" s="46"/>
      <c r="G918" s="395" t="s">
        <v>476</v>
      </c>
      <c r="H918" s="395"/>
      <c r="I918" s="395"/>
      <c r="J918" s="395"/>
      <c r="K918" s="395"/>
      <c r="L918" s="395"/>
      <c r="M918" s="395"/>
      <c r="N918" s="395"/>
      <c r="O918" s="395"/>
    </row>
    <row r="919" spans="2:15">
      <c r="B919" s="392" t="s">
        <v>204</v>
      </c>
      <c r="C919" s="392"/>
      <c r="D919" s="396" t="s">
        <v>294</v>
      </c>
      <c r="E919" s="396"/>
      <c r="F919" s="85" t="s">
        <v>206</v>
      </c>
      <c r="G919" s="86">
        <v>348</v>
      </c>
      <c r="H919" s="85" t="s">
        <v>207</v>
      </c>
      <c r="I919" s="397">
        <v>348</v>
      </c>
      <c r="J919" s="397"/>
      <c r="K919" s="398" t="s">
        <v>295</v>
      </c>
      <c r="L919" s="398"/>
      <c r="M919" s="398"/>
      <c r="N919" s="398"/>
      <c r="O919" s="87">
        <v>4.17</v>
      </c>
    </row>
    <row r="920" spans="2:15"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</row>
    <row r="921" spans="2:15">
      <c r="B921" s="396" t="s">
        <v>209</v>
      </c>
      <c r="C921" s="396"/>
      <c r="D921" s="396" t="s">
        <v>210</v>
      </c>
      <c r="E921" s="396"/>
      <c r="F921" s="396"/>
      <c r="G921" s="396"/>
      <c r="H921" s="396"/>
      <c r="I921" s="396"/>
      <c r="J921" s="396"/>
      <c r="K921" s="88" t="s">
        <v>211</v>
      </c>
      <c r="L921" s="89" t="s">
        <v>212</v>
      </c>
      <c r="M921" s="89" t="s">
        <v>213</v>
      </c>
      <c r="N921" s="89" t="s">
        <v>214</v>
      </c>
      <c r="O921" s="89" t="s">
        <v>215</v>
      </c>
    </row>
    <row r="922" spans="2:15">
      <c r="B922" s="46"/>
      <c r="C922" s="46"/>
      <c r="D922" s="391" t="s">
        <v>216</v>
      </c>
      <c r="E922" s="391"/>
      <c r="F922" s="391"/>
      <c r="G922" s="391"/>
      <c r="H922" s="391"/>
      <c r="I922" s="391"/>
      <c r="J922" s="391"/>
      <c r="K922" s="46"/>
      <c r="L922" s="46"/>
      <c r="M922" s="46"/>
      <c r="N922" s="46"/>
      <c r="O922" s="46"/>
    </row>
    <row r="923" spans="2:15">
      <c r="B923" s="392" t="s">
        <v>282</v>
      </c>
      <c r="C923" s="392"/>
      <c r="D923" s="393" t="s">
        <v>283</v>
      </c>
      <c r="E923" s="393"/>
      <c r="F923" s="393"/>
      <c r="G923" s="393"/>
      <c r="H923" s="393"/>
      <c r="I923" s="393"/>
      <c r="J923" s="393"/>
      <c r="K923" s="90" t="s">
        <v>219</v>
      </c>
      <c r="L923" s="91">
        <v>0.2</v>
      </c>
      <c r="M923" s="91">
        <v>4.5999999999999999E-3</v>
      </c>
      <c r="N923" s="92">
        <v>20.32</v>
      </c>
      <c r="O923" s="92">
        <v>0.09</v>
      </c>
    </row>
    <row r="924" spans="2:15"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93">
        <v>0.09</v>
      </c>
    </row>
    <row r="925" spans="2:15">
      <c r="B925" s="46"/>
      <c r="C925" s="46"/>
      <c r="D925" s="391" t="s">
        <v>222</v>
      </c>
      <c r="E925" s="391"/>
      <c r="F925" s="391"/>
      <c r="G925" s="391"/>
      <c r="H925" s="391"/>
      <c r="I925" s="391"/>
      <c r="J925" s="391"/>
      <c r="K925" s="46"/>
      <c r="L925" s="46"/>
      <c r="M925" s="46"/>
      <c r="N925" s="46"/>
      <c r="O925" s="46"/>
    </row>
    <row r="926" spans="2:15">
      <c r="B926" s="392" t="s">
        <v>346</v>
      </c>
      <c r="C926" s="392"/>
      <c r="D926" s="393" t="s">
        <v>347</v>
      </c>
      <c r="E926" s="393"/>
      <c r="F926" s="393"/>
      <c r="G926" s="393"/>
      <c r="H926" s="393"/>
      <c r="I926" s="393"/>
      <c r="J926" s="393"/>
      <c r="K926" s="90" t="s">
        <v>242</v>
      </c>
      <c r="L926" s="91">
        <v>1</v>
      </c>
      <c r="M926" s="91">
        <v>2.3E-2</v>
      </c>
      <c r="N926" s="92">
        <v>177.5</v>
      </c>
      <c r="O926" s="92">
        <v>4.08</v>
      </c>
    </row>
    <row r="927" spans="2:15"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93">
        <v>4.08</v>
      </c>
    </row>
    <row r="928" spans="2:15"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</row>
    <row r="929" spans="2:15">
      <c r="B929" s="394" t="s">
        <v>203</v>
      </c>
      <c r="C929" s="394"/>
      <c r="D929" s="46"/>
      <c r="E929" s="46"/>
      <c r="F929" s="46"/>
      <c r="G929" s="395" t="s">
        <v>302</v>
      </c>
      <c r="H929" s="395"/>
      <c r="I929" s="395"/>
      <c r="J929" s="395"/>
      <c r="K929" s="395"/>
      <c r="L929" s="395"/>
      <c r="M929" s="395"/>
      <c r="N929" s="395"/>
      <c r="O929" s="395"/>
    </row>
    <row r="930" spans="2:15">
      <c r="B930" s="392" t="s">
        <v>204</v>
      </c>
      <c r="C930" s="392"/>
      <c r="D930" s="396" t="s">
        <v>294</v>
      </c>
      <c r="E930" s="396"/>
      <c r="F930" s="85" t="s">
        <v>206</v>
      </c>
      <c r="G930" s="46"/>
      <c r="H930" s="85" t="s">
        <v>207</v>
      </c>
      <c r="I930" s="46"/>
      <c r="J930" s="46"/>
      <c r="K930" s="398" t="s">
        <v>295</v>
      </c>
      <c r="L930" s="398"/>
      <c r="M930" s="398"/>
      <c r="N930" s="398"/>
      <c r="O930" s="87">
        <v>49.86</v>
      </c>
    </row>
    <row r="931" spans="2:15"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</row>
    <row r="932" spans="2:15">
      <c r="B932" s="396" t="s">
        <v>209</v>
      </c>
      <c r="C932" s="396"/>
      <c r="D932" s="396" t="s">
        <v>210</v>
      </c>
      <c r="E932" s="396"/>
      <c r="F932" s="396"/>
      <c r="G932" s="396"/>
      <c r="H932" s="396"/>
      <c r="I932" s="396"/>
      <c r="J932" s="396"/>
      <c r="K932" s="88" t="s">
        <v>211</v>
      </c>
      <c r="L932" s="89" t="s">
        <v>212</v>
      </c>
      <c r="M932" s="89" t="s">
        <v>213</v>
      </c>
      <c r="N932" s="89" t="s">
        <v>214</v>
      </c>
      <c r="O932" s="89" t="s">
        <v>215</v>
      </c>
    </row>
    <row r="933" spans="2:15">
      <c r="B933" s="46"/>
      <c r="C933" s="46"/>
      <c r="D933" s="391" t="s">
        <v>300</v>
      </c>
      <c r="E933" s="391"/>
      <c r="F933" s="391"/>
      <c r="G933" s="391"/>
      <c r="H933" s="391"/>
      <c r="I933" s="391"/>
      <c r="J933" s="391"/>
      <c r="K933" s="46"/>
      <c r="L933" s="46"/>
      <c r="M933" s="46"/>
      <c r="N933" s="46"/>
      <c r="O933" s="46"/>
    </row>
    <row r="934" spans="2:15">
      <c r="B934" s="392" t="s">
        <v>477</v>
      </c>
      <c r="C934" s="392"/>
      <c r="D934" s="393" t="s">
        <v>426</v>
      </c>
      <c r="E934" s="393"/>
      <c r="F934" s="393"/>
      <c r="G934" s="393"/>
      <c r="H934" s="393"/>
      <c r="I934" s="393"/>
      <c r="J934" s="393"/>
      <c r="K934" s="90" t="s">
        <v>22</v>
      </c>
      <c r="L934" s="46"/>
      <c r="M934" s="91">
        <v>1.2</v>
      </c>
      <c r="N934" s="92">
        <v>9.1300000000000008</v>
      </c>
      <c r="O934" s="92">
        <v>10.96</v>
      </c>
    </row>
    <row r="935" spans="2:15">
      <c r="B935" s="392" t="s">
        <v>478</v>
      </c>
      <c r="C935" s="392"/>
      <c r="D935" s="393" t="s">
        <v>427</v>
      </c>
      <c r="E935" s="393"/>
      <c r="F935" s="393"/>
      <c r="G935" s="393"/>
      <c r="H935" s="393"/>
      <c r="I935" s="393"/>
      <c r="J935" s="393"/>
      <c r="K935" s="90" t="s">
        <v>22</v>
      </c>
      <c r="L935" s="46"/>
      <c r="M935" s="91">
        <v>1.2</v>
      </c>
      <c r="N935" s="92">
        <v>28.94</v>
      </c>
      <c r="O935" s="92">
        <v>34.730000000000004</v>
      </c>
    </row>
    <row r="936" spans="2:15">
      <c r="B936" s="392" t="s">
        <v>479</v>
      </c>
      <c r="C936" s="392"/>
      <c r="D936" s="393" t="s">
        <v>476</v>
      </c>
      <c r="E936" s="393"/>
      <c r="F936" s="393"/>
      <c r="G936" s="393"/>
      <c r="H936" s="393"/>
      <c r="I936" s="393"/>
      <c r="J936" s="393"/>
      <c r="K936" s="90" t="s">
        <v>22</v>
      </c>
      <c r="L936" s="46"/>
      <c r="M936" s="91">
        <v>1</v>
      </c>
      <c r="N936" s="92">
        <v>4.17</v>
      </c>
      <c r="O936" s="92">
        <v>4.17</v>
      </c>
    </row>
    <row r="937" spans="2:15"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93">
        <v>49.86</v>
      </c>
    </row>
    <row r="938" spans="2:15"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</row>
    <row r="939" spans="2:15">
      <c r="B939" s="394" t="s">
        <v>203</v>
      </c>
      <c r="C939" s="394"/>
      <c r="D939" s="46"/>
      <c r="E939" s="46"/>
      <c r="F939" s="46"/>
      <c r="G939" s="395" t="s">
        <v>412</v>
      </c>
      <c r="H939" s="395"/>
      <c r="I939" s="395"/>
      <c r="J939" s="395"/>
      <c r="K939" s="395"/>
      <c r="L939" s="395"/>
      <c r="M939" s="395"/>
      <c r="N939" s="395"/>
      <c r="O939" s="395"/>
    </row>
    <row r="940" spans="2:15">
      <c r="B940" s="392" t="s">
        <v>204</v>
      </c>
      <c r="C940" s="392"/>
      <c r="D940" s="396" t="s">
        <v>276</v>
      </c>
      <c r="E940" s="396"/>
      <c r="F940" s="85" t="s">
        <v>206</v>
      </c>
      <c r="G940" s="86">
        <v>1</v>
      </c>
      <c r="H940" s="85" t="s">
        <v>207</v>
      </c>
      <c r="I940" s="397">
        <v>1</v>
      </c>
      <c r="J940" s="397"/>
      <c r="K940" s="398" t="s">
        <v>277</v>
      </c>
      <c r="L940" s="398"/>
      <c r="M940" s="398"/>
      <c r="N940" s="398"/>
      <c r="O940" s="87">
        <v>14513.4</v>
      </c>
    </row>
    <row r="941" spans="2:15"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</row>
    <row r="942" spans="2:15">
      <c r="B942" s="396" t="s">
        <v>209</v>
      </c>
      <c r="C942" s="396"/>
      <c r="D942" s="396" t="s">
        <v>210</v>
      </c>
      <c r="E942" s="396"/>
      <c r="F942" s="396"/>
      <c r="G942" s="396"/>
      <c r="H942" s="396"/>
      <c r="I942" s="396"/>
      <c r="J942" s="396"/>
      <c r="K942" s="88" t="s">
        <v>211</v>
      </c>
      <c r="L942" s="89" t="s">
        <v>212</v>
      </c>
      <c r="M942" s="89" t="s">
        <v>213</v>
      </c>
      <c r="N942" s="89" t="s">
        <v>214</v>
      </c>
      <c r="O942" s="89" t="s">
        <v>215</v>
      </c>
    </row>
    <row r="943" spans="2:15">
      <c r="B943" s="46"/>
      <c r="C943" s="46"/>
      <c r="D943" s="391" t="s">
        <v>216</v>
      </c>
      <c r="E943" s="391"/>
      <c r="F943" s="391"/>
      <c r="G943" s="391"/>
      <c r="H943" s="391"/>
      <c r="I943" s="391"/>
      <c r="J943" s="391"/>
      <c r="K943" s="46"/>
      <c r="L943" s="46"/>
      <c r="M943" s="46"/>
      <c r="N943" s="46"/>
      <c r="O943" s="46"/>
    </row>
    <row r="944" spans="2:15">
      <c r="B944" s="392" t="s">
        <v>480</v>
      </c>
      <c r="C944" s="392"/>
      <c r="D944" s="393" t="s">
        <v>481</v>
      </c>
      <c r="E944" s="393"/>
      <c r="F944" s="393"/>
      <c r="G944" s="393"/>
      <c r="H944" s="393"/>
      <c r="I944" s="393"/>
      <c r="J944" s="393"/>
      <c r="K944" s="90" t="s">
        <v>18</v>
      </c>
      <c r="L944" s="46"/>
      <c r="M944" s="91">
        <v>1</v>
      </c>
      <c r="N944" s="92">
        <v>3656</v>
      </c>
      <c r="O944" s="92">
        <v>3656</v>
      </c>
    </row>
    <row r="945" spans="2:15"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93">
        <v>3656</v>
      </c>
    </row>
    <row r="946" spans="2:15">
      <c r="B946" s="46"/>
      <c r="C946" s="46"/>
      <c r="D946" s="391" t="s">
        <v>231</v>
      </c>
      <c r="E946" s="391"/>
      <c r="F946" s="391"/>
      <c r="G946" s="391"/>
      <c r="H946" s="391"/>
      <c r="I946" s="391"/>
      <c r="J946" s="391"/>
      <c r="K946" s="46"/>
      <c r="L946" s="46"/>
      <c r="M946" s="46"/>
      <c r="N946" s="46"/>
      <c r="O946" s="46"/>
    </row>
    <row r="947" spans="2:15">
      <c r="B947" s="392" t="s">
        <v>460</v>
      </c>
      <c r="C947" s="392"/>
      <c r="D947" s="393" t="s">
        <v>461</v>
      </c>
      <c r="E947" s="393"/>
      <c r="F947" s="393"/>
      <c r="G947" s="393"/>
      <c r="H947" s="393"/>
      <c r="I947" s="393"/>
      <c r="J947" s="393"/>
      <c r="K947" s="90" t="s">
        <v>273</v>
      </c>
      <c r="L947" s="46"/>
      <c r="M947" s="91">
        <v>270</v>
      </c>
      <c r="N947" s="92">
        <v>18.150000000000002</v>
      </c>
      <c r="O947" s="92">
        <v>4900.5</v>
      </c>
    </row>
    <row r="948" spans="2:15"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93">
        <v>4900.5</v>
      </c>
    </row>
    <row r="949" spans="2:15">
      <c r="B949" s="46"/>
      <c r="C949" s="46"/>
      <c r="D949" s="391" t="s">
        <v>222</v>
      </c>
      <c r="E949" s="391"/>
      <c r="F949" s="391"/>
      <c r="G949" s="391"/>
      <c r="H949" s="391"/>
      <c r="I949" s="391"/>
      <c r="J949" s="391"/>
      <c r="K949" s="46"/>
      <c r="L949" s="46"/>
      <c r="M949" s="46"/>
      <c r="N949" s="46"/>
      <c r="O949" s="46"/>
    </row>
    <row r="950" spans="2:15">
      <c r="B950" s="392" t="s">
        <v>482</v>
      </c>
      <c r="C950" s="392"/>
      <c r="D950" s="393" t="s">
        <v>483</v>
      </c>
      <c r="E950" s="393"/>
      <c r="F950" s="393"/>
      <c r="G950" s="393"/>
      <c r="H950" s="393"/>
      <c r="I950" s="393"/>
      <c r="J950" s="393"/>
      <c r="K950" s="90" t="s">
        <v>18</v>
      </c>
      <c r="L950" s="46"/>
      <c r="M950" s="91">
        <v>1</v>
      </c>
      <c r="N950" s="92">
        <v>5956.9000000000005</v>
      </c>
      <c r="O950" s="92">
        <v>5956.9000000000005</v>
      </c>
    </row>
    <row r="951" spans="2:15"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93">
        <v>5956.9000000000005</v>
      </c>
    </row>
    <row r="952" spans="2:15"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</row>
    <row r="953" spans="2:15">
      <c r="B953" s="394" t="s">
        <v>203</v>
      </c>
      <c r="C953" s="394"/>
      <c r="D953" s="46"/>
      <c r="E953" s="46"/>
      <c r="F953" s="46"/>
      <c r="G953" s="395" t="s">
        <v>581</v>
      </c>
      <c r="H953" s="395"/>
      <c r="I953" s="395"/>
      <c r="J953" s="395"/>
      <c r="K953" s="395"/>
      <c r="L953" s="395"/>
      <c r="M953" s="395"/>
      <c r="N953" s="395"/>
      <c r="O953" s="395"/>
    </row>
    <row r="954" spans="2:15">
      <c r="B954" s="392" t="s">
        <v>204</v>
      </c>
      <c r="C954" s="392"/>
      <c r="D954" s="396" t="s">
        <v>585</v>
      </c>
      <c r="E954" s="396"/>
      <c r="F954" s="85" t="s">
        <v>206</v>
      </c>
      <c r="G954" s="86">
        <v>313.63639999999998</v>
      </c>
      <c r="H954" s="85" t="s">
        <v>207</v>
      </c>
      <c r="I954" s="397">
        <v>313.63639999999998</v>
      </c>
      <c r="J954" s="397"/>
      <c r="K954" s="398" t="s">
        <v>586</v>
      </c>
      <c r="L954" s="398"/>
      <c r="M954" s="398"/>
      <c r="N954" s="398"/>
      <c r="O954" s="87">
        <v>4.53</v>
      </c>
    </row>
    <row r="955" spans="2:15"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</row>
    <row r="956" spans="2:15">
      <c r="B956" s="396" t="s">
        <v>209</v>
      </c>
      <c r="C956" s="396"/>
      <c r="D956" s="396" t="s">
        <v>210</v>
      </c>
      <c r="E956" s="396"/>
      <c r="F956" s="396"/>
      <c r="G956" s="396"/>
      <c r="H956" s="396"/>
      <c r="I956" s="396"/>
      <c r="J956" s="396"/>
      <c r="K956" s="88" t="s">
        <v>211</v>
      </c>
      <c r="L956" s="89" t="s">
        <v>212</v>
      </c>
      <c r="M956" s="89" t="s">
        <v>213</v>
      </c>
      <c r="N956" s="89" t="s">
        <v>214</v>
      </c>
      <c r="O956" s="89" t="s">
        <v>215</v>
      </c>
    </row>
    <row r="957" spans="2:15">
      <c r="B957" s="46"/>
      <c r="C957" s="46"/>
      <c r="D957" s="391" t="s">
        <v>222</v>
      </c>
      <c r="E957" s="391"/>
      <c r="F957" s="391"/>
      <c r="G957" s="391"/>
      <c r="H957" s="391"/>
      <c r="I957" s="391"/>
      <c r="J957" s="391"/>
      <c r="K957" s="46"/>
      <c r="L957" s="46"/>
      <c r="M957" s="46"/>
      <c r="N957" s="46"/>
      <c r="O957" s="46"/>
    </row>
    <row r="958" spans="2:15">
      <c r="B958" s="392" t="s">
        <v>346</v>
      </c>
      <c r="C958" s="392"/>
      <c r="D958" s="393" t="s">
        <v>347</v>
      </c>
      <c r="E958" s="393"/>
      <c r="F958" s="393"/>
      <c r="G958" s="393"/>
      <c r="H958" s="393"/>
      <c r="I958" s="393"/>
      <c r="J958" s="393"/>
      <c r="K958" s="90" t="s">
        <v>242</v>
      </c>
      <c r="L958" s="91">
        <v>1</v>
      </c>
      <c r="M958" s="91">
        <v>2.5499999999999998E-2</v>
      </c>
      <c r="N958" s="92">
        <v>177.5</v>
      </c>
      <c r="O958" s="92">
        <v>4.53</v>
      </c>
    </row>
    <row r="959" spans="2:15"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93">
        <v>4.53</v>
      </c>
    </row>
    <row r="960" spans="2:15"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</row>
    <row r="961" spans="2:15">
      <c r="B961" s="394" t="s">
        <v>203</v>
      </c>
      <c r="C961" s="394"/>
      <c r="D961" s="46"/>
      <c r="E961" s="46"/>
      <c r="F961" s="46"/>
      <c r="G961" s="395" t="s">
        <v>584</v>
      </c>
      <c r="H961" s="395"/>
      <c r="I961" s="395"/>
      <c r="J961" s="395"/>
      <c r="K961" s="395"/>
      <c r="L961" s="395"/>
      <c r="M961" s="395"/>
      <c r="N961" s="395"/>
      <c r="O961" s="395"/>
    </row>
    <row r="962" spans="2:15">
      <c r="B962" s="392" t="s">
        <v>204</v>
      </c>
      <c r="C962" s="392"/>
      <c r="D962" s="396" t="s">
        <v>585</v>
      </c>
      <c r="E962" s="396"/>
      <c r="F962" s="85" t="s">
        <v>206</v>
      </c>
      <c r="G962" s="86">
        <v>790.90910000000008</v>
      </c>
      <c r="H962" s="85" t="s">
        <v>207</v>
      </c>
      <c r="I962" s="397">
        <v>790.90910000000008</v>
      </c>
      <c r="J962" s="397"/>
      <c r="K962" s="398" t="s">
        <v>586</v>
      </c>
      <c r="L962" s="398"/>
      <c r="M962" s="398"/>
      <c r="N962" s="398"/>
      <c r="O962" s="87">
        <v>1.79</v>
      </c>
    </row>
    <row r="963" spans="2:15"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</row>
    <row r="964" spans="2:15">
      <c r="B964" s="396" t="s">
        <v>209</v>
      </c>
      <c r="C964" s="396"/>
      <c r="D964" s="396" t="s">
        <v>210</v>
      </c>
      <c r="E964" s="396"/>
      <c r="F964" s="396"/>
      <c r="G964" s="396"/>
      <c r="H964" s="396"/>
      <c r="I964" s="396"/>
      <c r="J964" s="396"/>
      <c r="K964" s="88" t="s">
        <v>211</v>
      </c>
      <c r="L964" s="89" t="s">
        <v>212</v>
      </c>
      <c r="M964" s="89" t="s">
        <v>213</v>
      </c>
      <c r="N964" s="89" t="s">
        <v>214</v>
      </c>
      <c r="O964" s="89" t="s">
        <v>215</v>
      </c>
    </row>
    <row r="965" spans="2:15">
      <c r="B965" s="46"/>
      <c r="C965" s="46"/>
      <c r="D965" s="391" t="s">
        <v>222</v>
      </c>
      <c r="E965" s="391"/>
      <c r="F965" s="391"/>
      <c r="G965" s="391"/>
      <c r="H965" s="391"/>
      <c r="I965" s="391"/>
      <c r="J965" s="391"/>
      <c r="K965" s="46"/>
      <c r="L965" s="46"/>
      <c r="M965" s="46"/>
      <c r="N965" s="46"/>
      <c r="O965" s="46"/>
    </row>
    <row r="966" spans="2:15">
      <c r="B966" s="392" t="s">
        <v>346</v>
      </c>
      <c r="C966" s="392"/>
      <c r="D966" s="393" t="s">
        <v>347</v>
      </c>
      <c r="E966" s="393"/>
      <c r="F966" s="393"/>
      <c r="G966" s="393"/>
      <c r="H966" s="393"/>
      <c r="I966" s="393"/>
      <c r="J966" s="393"/>
      <c r="K966" s="90" t="s">
        <v>242</v>
      </c>
      <c r="L966" s="91">
        <v>1</v>
      </c>
      <c r="M966" s="91">
        <v>1.01E-2</v>
      </c>
      <c r="N966" s="92">
        <v>177.5</v>
      </c>
      <c r="O966" s="92">
        <v>1.79</v>
      </c>
    </row>
    <row r="967" spans="2:15"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93">
        <v>1.79</v>
      </c>
    </row>
    <row r="968" spans="2:15"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</row>
    <row r="969" spans="2:15">
      <c r="B969" s="394" t="s">
        <v>203</v>
      </c>
      <c r="C969" s="394"/>
      <c r="D969" s="46"/>
      <c r="E969" s="46"/>
      <c r="F969" s="46"/>
      <c r="G969" s="395" t="s">
        <v>711</v>
      </c>
      <c r="H969" s="395"/>
      <c r="I969" s="395"/>
      <c r="J969" s="395"/>
      <c r="K969" s="395"/>
      <c r="L969" s="395"/>
      <c r="M969" s="395"/>
      <c r="N969" s="395"/>
      <c r="O969" s="395"/>
    </row>
    <row r="970" spans="2:15">
      <c r="B970" s="392" t="s">
        <v>204</v>
      </c>
      <c r="C970" s="392"/>
      <c r="D970" s="396" t="s">
        <v>294</v>
      </c>
      <c r="E970" s="396"/>
      <c r="F970" s="85" t="s">
        <v>206</v>
      </c>
      <c r="G970" s="46"/>
      <c r="H970" s="85" t="s">
        <v>207</v>
      </c>
      <c r="I970" s="46"/>
      <c r="J970" s="46"/>
      <c r="K970" s="398" t="s">
        <v>295</v>
      </c>
      <c r="L970" s="398"/>
      <c r="M970" s="398"/>
      <c r="N970" s="398"/>
      <c r="O970" s="87">
        <v>32.31</v>
      </c>
    </row>
    <row r="971" spans="2:15"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</row>
    <row r="972" spans="2:15">
      <c r="B972" s="396" t="s">
        <v>209</v>
      </c>
      <c r="C972" s="396"/>
      <c r="D972" s="396" t="s">
        <v>210</v>
      </c>
      <c r="E972" s="396"/>
      <c r="F972" s="396"/>
      <c r="G972" s="396"/>
      <c r="H972" s="396"/>
      <c r="I972" s="396"/>
      <c r="J972" s="396"/>
      <c r="K972" s="88" t="s">
        <v>211</v>
      </c>
      <c r="L972" s="89" t="s">
        <v>212</v>
      </c>
      <c r="M972" s="89" t="s">
        <v>213</v>
      </c>
      <c r="N972" s="89" t="s">
        <v>214</v>
      </c>
      <c r="O972" s="89" t="s">
        <v>215</v>
      </c>
    </row>
    <row r="973" spans="2:15">
      <c r="B973" s="46"/>
      <c r="C973" s="46"/>
      <c r="D973" s="391" t="s">
        <v>300</v>
      </c>
      <c r="E973" s="391"/>
      <c r="F973" s="391"/>
      <c r="G973" s="391"/>
      <c r="H973" s="391"/>
      <c r="I973" s="391"/>
      <c r="J973" s="391"/>
      <c r="K973" s="46"/>
      <c r="L973" s="46"/>
      <c r="M973" s="46"/>
      <c r="N973" s="46"/>
      <c r="O973" s="46"/>
    </row>
    <row r="974" spans="2:15">
      <c r="B974" s="392" t="s">
        <v>1005</v>
      </c>
      <c r="C974" s="392"/>
      <c r="D974" s="393" t="s">
        <v>988</v>
      </c>
      <c r="E974" s="393"/>
      <c r="F974" s="393"/>
      <c r="G974" s="393"/>
      <c r="H974" s="393"/>
      <c r="I974" s="393"/>
      <c r="J974" s="393"/>
      <c r="K974" s="90" t="s">
        <v>22</v>
      </c>
      <c r="L974" s="46"/>
      <c r="M974" s="91">
        <v>1.3</v>
      </c>
      <c r="N974" s="92">
        <v>9.1300000000000008</v>
      </c>
      <c r="O974" s="92">
        <v>11.870000000000001</v>
      </c>
    </row>
    <row r="975" spans="2:15">
      <c r="B975" s="392" t="s">
        <v>484</v>
      </c>
      <c r="C975" s="392"/>
      <c r="D975" s="393" t="s">
        <v>434</v>
      </c>
      <c r="E975" s="393"/>
      <c r="F975" s="393"/>
      <c r="G975" s="393"/>
      <c r="H975" s="393"/>
      <c r="I975" s="393"/>
      <c r="J975" s="393"/>
      <c r="K975" s="90" t="s">
        <v>22</v>
      </c>
      <c r="L975" s="46"/>
      <c r="M975" s="91">
        <v>1</v>
      </c>
      <c r="N975" s="92">
        <v>16.27</v>
      </c>
      <c r="O975" s="92">
        <v>16.27</v>
      </c>
    </row>
    <row r="976" spans="2:15">
      <c r="B976" s="392" t="s">
        <v>479</v>
      </c>
      <c r="C976" s="392"/>
      <c r="D976" s="393" t="s">
        <v>476</v>
      </c>
      <c r="E976" s="393"/>
      <c r="F976" s="393"/>
      <c r="G976" s="393"/>
      <c r="H976" s="393"/>
      <c r="I976" s="393"/>
      <c r="J976" s="393"/>
      <c r="K976" s="90" t="s">
        <v>22</v>
      </c>
      <c r="L976" s="46"/>
      <c r="M976" s="91">
        <v>1</v>
      </c>
      <c r="N976" s="92">
        <v>4.17</v>
      </c>
      <c r="O976" s="92">
        <v>4.17</v>
      </c>
    </row>
    <row r="977" spans="2:15"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93">
        <v>32.31</v>
      </c>
    </row>
    <row r="978" spans="2:15"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</row>
    <row r="979" spans="2:15">
      <c r="B979" s="394" t="s">
        <v>203</v>
      </c>
      <c r="C979" s="394"/>
      <c r="D979" s="46"/>
      <c r="E979" s="46"/>
      <c r="F979" s="46"/>
      <c r="G979" s="395" t="s">
        <v>365</v>
      </c>
      <c r="H979" s="395"/>
      <c r="I979" s="395"/>
      <c r="J979" s="395"/>
      <c r="K979" s="395"/>
      <c r="L979" s="395"/>
      <c r="M979" s="395"/>
      <c r="N979" s="395"/>
      <c r="O979" s="395"/>
    </row>
    <row r="980" spans="2:15">
      <c r="B980" s="392" t="s">
        <v>204</v>
      </c>
      <c r="C980" s="392"/>
      <c r="D980" s="396" t="s">
        <v>294</v>
      </c>
      <c r="E980" s="396"/>
      <c r="F980" s="85" t="s">
        <v>206</v>
      </c>
      <c r="G980" s="86">
        <v>14</v>
      </c>
      <c r="H980" s="85" t="s">
        <v>207</v>
      </c>
      <c r="I980" s="397">
        <v>14</v>
      </c>
      <c r="J980" s="397"/>
      <c r="K980" s="398" t="s">
        <v>295</v>
      </c>
      <c r="L980" s="398"/>
      <c r="M980" s="398"/>
      <c r="N980" s="398"/>
      <c r="O980" s="87">
        <v>92.36</v>
      </c>
    </row>
    <row r="981" spans="2:15"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</row>
    <row r="982" spans="2:15">
      <c r="B982" s="396" t="s">
        <v>209</v>
      </c>
      <c r="C982" s="396"/>
      <c r="D982" s="396" t="s">
        <v>210</v>
      </c>
      <c r="E982" s="396"/>
      <c r="F982" s="396"/>
      <c r="G982" s="396"/>
      <c r="H982" s="396"/>
      <c r="I982" s="396"/>
      <c r="J982" s="396"/>
      <c r="K982" s="88" t="s">
        <v>211</v>
      </c>
      <c r="L982" s="89" t="s">
        <v>212</v>
      </c>
      <c r="M982" s="89" t="s">
        <v>213</v>
      </c>
      <c r="N982" s="89" t="s">
        <v>214</v>
      </c>
      <c r="O982" s="89" t="s">
        <v>215</v>
      </c>
    </row>
    <row r="983" spans="2:15">
      <c r="B983" s="46"/>
      <c r="C983" s="46"/>
      <c r="D983" s="391" t="s">
        <v>216</v>
      </c>
      <c r="E983" s="391"/>
      <c r="F983" s="391"/>
      <c r="G983" s="391"/>
      <c r="H983" s="391"/>
      <c r="I983" s="391"/>
      <c r="J983" s="391"/>
      <c r="K983" s="46"/>
      <c r="L983" s="46"/>
      <c r="M983" s="46"/>
      <c r="N983" s="46"/>
      <c r="O983" s="46"/>
    </row>
    <row r="984" spans="2:15">
      <c r="B984" s="392" t="s">
        <v>280</v>
      </c>
      <c r="C984" s="392"/>
      <c r="D984" s="393" t="s">
        <v>281</v>
      </c>
      <c r="E984" s="393"/>
      <c r="F984" s="393"/>
      <c r="G984" s="393"/>
      <c r="H984" s="393"/>
      <c r="I984" s="393"/>
      <c r="J984" s="393"/>
      <c r="K984" s="90" t="s">
        <v>219</v>
      </c>
      <c r="L984" s="91">
        <v>0.25</v>
      </c>
      <c r="M984" s="91">
        <v>0.1429</v>
      </c>
      <c r="N984" s="92">
        <v>36.39</v>
      </c>
      <c r="O984" s="92">
        <v>5.2</v>
      </c>
    </row>
    <row r="985" spans="2:15">
      <c r="B985" s="392" t="s">
        <v>342</v>
      </c>
      <c r="C985" s="392"/>
      <c r="D985" s="393" t="s">
        <v>343</v>
      </c>
      <c r="E985" s="393"/>
      <c r="F985" s="393"/>
      <c r="G985" s="393"/>
      <c r="H985" s="393"/>
      <c r="I985" s="393"/>
      <c r="J985" s="393"/>
      <c r="K985" s="90" t="s">
        <v>219</v>
      </c>
      <c r="L985" s="91">
        <v>1</v>
      </c>
      <c r="M985" s="91">
        <v>0.57140000000000002</v>
      </c>
      <c r="N985" s="92">
        <v>28.52</v>
      </c>
      <c r="O985" s="92">
        <v>16.3</v>
      </c>
    </row>
    <row r="986" spans="2:15">
      <c r="B986" s="392" t="s">
        <v>217</v>
      </c>
      <c r="C986" s="392"/>
      <c r="D986" s="393" t="s">
        <v>218</v>
      </c>
      <c r="E986" s="393"/>
      <c r="F986" s="393"/>
      <c r="G986" s="393"/>
      <c r="H986" s="393"/>
      <c r="I986" s="393"/>
      <c r="J986" s="393"/>
      <c r="K986" s="90" t="s">
        <v>219</v>
      </c>
      <c r="L986" s="91">
        <v>1</v>
      </c>
      <c r="M986" s="91">
        <v>0.57140000000000002</v>
      </c>
      <c r="N986" s="92">
        <v>22.490000000000002</v>
      </c>
      <c r="O986" s="92">
        <v>12.85</v>
      </c>
    </row>
    <row r="987" spans="2:15">
      <c r="B987" s="392" t="s">
        <v>220</v>
      </c>
      <c r="C987" s="392"/>
      <c r="D987" s="393" t="s">
        <v>221</v>
      </c>
      <c r="E987" s="393"/>
      <c r="F987" s="393"/>
      <c r="G987" s="393"/>
      <c r="H987" s="393"/>
      <c r="I987" s="393"/>
      <c r="J987" s="393"/>
      <c r="K987" s="90" t="s">
        <v>219</v>
      </c>
      <c r="L987" s="91">
        <v>4</v>
      </c>
      <c r="M987" s="91">
        <v>2.2856999999999998</v>
      </c>
      <c r="N987" s="92">
        <v>20.32</v>
      </c>
      <c r="O987" s="92">
        <v>46.45</v>
      </c>
    </row>
    <row r="988" spans="2:15"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93">
        <v>80.8</v>
      </c>
    </row>
    <row r="989" spans="2:15">
      <c r="B989" s="46"/>
      <c r="C989" s="46"/>
      <c r="D989" s="391" t="s">
        <v>222</v>
      </c>
      <c r="E989" s="391"/>
      <c r="F989" s="391"/>
      <c r="G989" s="391"/>
      <c r="H989" s="391"/>
      <c r="I989" s="391"/>
      <c r="J989" s="391"/>
      <c r="K989" s="46"/>
      <c r="L989" s="46"/>
      <c r="M989" s="46"/>
      <c r="N989" s="46"/>
      <c r="O989" s="46"/>
    </row>
    <row r="990" spans="2:15">
      <c r="B990" s="392" t="s">
        <v>485</v>
      </c>
      <c r="C990" s="392"/>
      <c r="D990" s="393" t="s">
        <v>474</v>
      </c>
      <c r="E990" s="393"/>
      <c r="F990" s="393"/>
      <c r="G990" s="393"/>
      <c r="H990" s="393"/>
      <c r="I990" s="393"/>
      <c r="J990" s="393"/>
      <c r="K990" s="90" t="s">
        <v>242</v>
      </c>
      <c r="L990" s="91">
        <v>1</v>
      </c>
      <c r="M990" s="91">
        <v>0.57140000000000002</v>
      </c>
      <c r="N990" s="92">
        <v>15.99</v>
      </c>
      <c r="O990" s="92">
        <v>9.14</v>
      </c>
    </row>
    <row r="991" spans="2:15">
      <c r="B991" s="392" t="s">
        <v>223</v>
      </c>
      <c r="C991" s="392"/>
      <c r="D991" s="393" t="s">
        <v>224</v>
      </c>
      <c r="E991" s="393"/>
      <c r="F991" s="393"/>
      <c r="G991" s="393"/>
      <c r="H991" s="393"/>
      <c r="I991" s="393"/>
      <c r="J991" s="393"/>
      <c r="K991" s="90" t="s">
        <v>225</v>
      </c>
      <c r="L991" s="46"/>
      <c r="M991" s="91">
        <v>3</v>
      </c>
      <c r="N991" s="92">
        <v>80.8</v>
      </c>
      <c r="O991" s="92">
        <v>2.42</v>
      </c>
    </row>
    <row r="992" spans="2:15"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93">
        <v>11.56</v>
      </c>
    </row>
    <row r="993" spans="2:15"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</row>
    <row r="994" spans="2:15">
      <c r="B994" s="394" t="s">
        <v>203</v>
      </c>
      <c r="C994" s="394"/>
      <c r="D994" s="46"/>
      <c r="E994" s="46"/>
      <c r="F994" s="46"/>
      <c r="G994" s="395" t="s">
        <v>304</v>
      </c>
      <c r="H994" s="395"/>
      <c r="I994" s="395"/>
      <c r="J994" s="395"/>
      <c r="K994" s="395"/>
      <c r="L994" s="395"/>
      <c r="M994" s="395"/>
      <c r="N994" s="395"/>
      <c r="O994" s="395"/>
    </row>
    <row r="995" spans="2:15">
      <c r="B995" s="392" t="s">
        <v>204</v>
      </c>
      <c r="C995" s="392"/>
      <c r="D995" s="396" t="s">
        <v>294</v>
      </c>
      <c r="E995" s="396"/>
      <c r="F995" s="85" t="s">
        <v>206</v>
      </c>
      <c r="G995" s="86">
        <v>350</v>
      </c>
      <c r="H995" s="85" t="s">
        <v>207</v>
      </c>
      <c r="I995" s="397">
        <v>350</v>
      </c>
      <c r="J995" s="397"/>
      <c r="K995" s="398" t="s">
        <v>295</v>
      </c>
      <c r="L995" s="398"/>
      <c r="M995" s="398"/>
      <c r="N995" s="398"/>
      <c r="O995" s="87">
        <v>20.440000000000001</v>
      </c>
    </row>
    <row r="996" spans="2:15"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</row>
    <row r="997" spans="2:15">
      <c r="B997" s="396" t="s">
        <v>209</v>
      </c>
      <c r="C997" s="396"/>
      <c r="D997" s="396" t="s">
        <v>210</v>
      </c>
      <c r="E997" s="396"/>
      <c r="F997" s="396"/>
      <c r="G997" s="396"/>
      <c r="H997" s="396"/>
      <c r="I997" s="396"/>
      <c r="J997" s="396"/>
      <c r="K997" s="88" t="s">
        <v>211</v>
      </c>
      <c r="L997" s="89" t="s">
        <v>212</v>
      </c>
      <c r="M997" s="89" t="s">
        <v>213</v>
      </c>
      <c r="N997" s="89" t="s">
        <v>214</v>
      </c>
      <c r="O997" s="89" t="s">
        <v>215</v>
      </c>
    </row>
    <row r="998" spans="2:15">
      <c r="B998" s="46"/>
      <c r="C998" s="46"/>
      <c r="D998" s="391" t="s">
        <v>300</v>
      </c>
      <c r="E998" s="391"/>
      <c r="F998" s="391"/>
      <c r="G998" s="391"/>
      <c r="H998" s="391"/>
      <c r="I998" s="391"/>
      <c r="J998" s="391"/>
      <c r="K998" s="46"/>
      <c r="L998" s="46"/>
      <c r="M998" s="46"/>
      <c r="N998" s="46"/>
      <c r="O998" s="46"/>
    </row>
    <row r="999" spans="2:15">
      <c r="B999" s="392" t="s">
        <v>484</v>
      </c>
      <c r="C999" s="392"/>
      <c r="D999" s="393" t="s">
        <v>434</v>
      </c>
      <c r="E999" s="393"/>
      <c r="F999" s="393"/>
      <c r="G999" s="393"/>
      <c r="H999" s="393"/>
      <c r="I999" s="393"/>
      <c r="J999" s="393"/>
      <c r="K999" s="90" t="s">
        <v>22</v>
      </c>
      <c r="L999" s="46"/>
      <c r="M999" s="91">
        <v>1</v>
      </c>
      <c r="N999" s="92">
        <v>16.27</v>
      </c>
      <c r="O999" s="92">
        <v>16.27</v>
      </c>
    </row>
    <row r="1000" spans="2:15">
      <c r="B1000" s="392" t="s">
        <v>479</v>
      </c>
      <c r="C1000" s="392"/>
      <c r="D1000" s="393" t="s">
        <v>476</v>
      </c>
      <c r="E1000" s="393"/>
      <c r="F1000" s="393"/>
      <c r="G1000" s="393"/>
      <c r="H1000" s="393"/>
      <c r="I1000" s="393"/>
      <c r="J1000" s="393"/>
      <c r="K1000" s="90" t="s">
        <v>22</v>
      </c>
      <c r="L1000" s="46"/>
      <c r="M1000" s="91">
        <v>1</v>
      </c>
      <c r="N1000" s="92">
        <v>4.17</v>
      </c>
      <c r="O1000" s="92">
        <v>4.17</v>
      </c>
    </row>
    <row r="1001" spans="2:15"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93">
        <v>20.440000000000001</v>
      </c>
    </row>
    <row r="1002" spans="2:15"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</row>
    <row r="1003" spans="2:15">
      <c r="B1003" s="394" t="s">
        <v>203</v>
      </c>
      <c r="C1003" s="394"/>
      <c r="D1003" s="46"/>
      <c r="E1003" s="46"/>
      <c r="F1003" s="46"/>
      <c r="G1003" s="395" t="s">
        <v>347</v>
      </c>
      <c r="H1003" s="395"/>
      <c r="I1003" s="395"/>
      <c r="J1003" s="395"/>
      <c r="K1003" s="395"/>
      <c r="L1003" s="395"/>
      <c r="M1003" s="395"/>
      <c r="N1003" s="395"/>
      <c r="O1003" s="395"/>
    </row>
    <row r="1004" spans="2:15">
      <c r="B1004" s="392" t="s">
        <v>204</v>
      </c>
      <c r="C1004" s="392"/>
      <c r="D1004" s="396" t="s">
        <v>458</v>
      </c>
      <c r="E1004" s="396"/>
      <c r="F1004" s="85" t="s">
        <v>206</v>
      </c>
      <c r="G1004" s="86">
        <v>8</v>
      </c>
      <c r="H1004" s="85" t="s">
        <v>207</v>
      </c>
      <c r="I1004" s="397">
        <v>8</v>
      </c>
      <c r="J1004" s="397"/>
      <c r="K1004" s="398" t="s">
        <v>459</v>
      </c>
      <c r="L1004" s="398"/>
      <c r="M1004" s="398"/>
      <c r="N1004" s="398"/>
      <c r="O1004" s="87">
        <v>177.5</v>
      </c>
    </row>
    <row r="1005" spans="2:15"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</row>
    <row r="1006" spans="2:15">
      <c r="B1006" s="396" t="s">
        <v>209</v>
      </c>
      <c r="C1006" s="396"/>
      <c r="D1006" s="396" t="s">
        <v>210</v>
      </c>
      <c r="E1006" s="396"/>
      <c r="F1006" s="396"/>
      <c r="G1006" s="396"/>
      <c r="H1006" s="396"/>
      <c r="I1006" s="396"/>
      <c r="J1006" s="396"/>
      <c r="K1006" s="88" t="s">
        <v>211</v>
      </c>
      <c r="L1006" s="89" t="s">
        <v>212</v>
      </c>
      <c r="M1006" s="89" t="s">
        <v>213</v>
      </c>
      <c r="N1006" s="89" t="s">
        <v>214</v>
      </c>
      <c r="O1006" s="89" t="s">
        <v>215</v>
      </c>
    </row>
    <row r="1007" spans="2:15">
      <c r="B1007" s="46"/>
      <c r="C1007" s="46"/>
      <c r="D1007" s="391" t="s">
        <v>216</v>
      </c>
      <c r="E1007" s="391"/>
      <c r="F1007" s="391"/>
      <c r="G1007" s="391"/>
      <c r="H1007" s="391"/>
      <c r="I1007" s="391"/>
      <c r="J1007" s="391"/>
      <c r="K1007" s="46"/>
      <c r="L1007" s="46"/>
      <c r="M1007" s="46"/>
      <c r="N1007" s="46"/>
      <c r="O1007" s="46"/>
    </row>
    <row r="1008" spans="2:15">
      <c r="B1008" s="392" t="s">
        <v>463</v>
      </c>
      <c r="C1008" s="392"/>
      <c r="D1008" s="393" t="s">
        <v>464</v>
      </c>
      <c r="E1008" s="393"/>
      <c r="F1008" s="393"/>
      <c r="G1008" s="393"/>
      <c r="H1008" s="393"/>
      <c r="I1008" s="393"/>
      <c r="J1008" s="393"/>
      <c r="K1008" s="90" t="s">
        <v>219</v>
      </c>
      <c r="L1008" s="91">
        <v>1</v>
      </c>
      <c r="M1008" s="91">
        <v>1</v>
      </c>
      <c r="N1008" s="92">
        <v>29.68</v>
      </c>
      <c r="O1008" s="92">
        <v>29.68</v>
      </c>
    </row>
    <row r="1009" spans="2:15"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93">
        <v>29.68</v>
      </c>
    </row>
    <row r="1010" spans="2:15">
      <c r="B1010" s="46"/>
      <c r="C1010" s="46"/>
      <c r="D1010" s="391" t="s">
        <v>231</v>
      </c>
      <c r="E1010" s="391"/>
      <c r="F1010" s="391"/>
      <c r="G1010" s="391"/>
      <c r="H1010" s="391"/>
      <c r="I1010" s="391"/>
      <c r="J1010" s="391"/>
      <c r="K1010" s="46"/>
      <c r="L1010" s="46"/>
      <c r="M1010" s="46"/>
      <c r="N1010" s="46"/>
      <c r="O1010" s="46"/>
    </row>
    <row r="1011" spans="2:15">
      <c r="B1011" s="392" t="s">
        <v>460</v>
      </c>
      <c r="C1011" s="392"/>
      <c r="D1011" s="393" t="s">
        <v>461</v>
      </c>
      <c r="E1011" s="393"/>
      <c r="F1011" s="393"/>
      <c r="G1011" s="393"/>
      <c r="H1011" s="393"/>
      <c r="I1011" s="393"/>
      <c r="J1011" s="393"/>
      <c r="K1011" s="90" t="s">
        <v>273</v>
      </c>
      <c r="L1011" s="46"/>
      <c r="M1011" s="91">
        <v>2.8000000000000003</v>
      </c>
      <c r="N1011" s="92">
        <v>18.150000000000002</v>
      </c>
      <c r="O1011" s="92">
        <v>50.82</v>
      </c>
    </row>
    <row r="1012" spans="2:15"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93">
        <v>50.82</v>
      </c>
    </row>
    <row r="1013" spans="2:15">
      <c r="B1013" s="46"/>
      <c r="C1013" s="46"/>
      <c r="D1013" s="391" t="s">
        <v>222</v>
      </c>
      <c r="E1013" s="391"/>
      <c r="F1013" s="391"/>
      <c r="G1013" s="391"/>
      <c r="H1013" s="391"/>
      <c r="I1013" s="391"/>
      <c r="J1013" s="391"/>
      <c r="K1013" s="46"/>
      <c r="L1013" s="46"/>
      <c r="M1013" s="46"/>
      <c r="N1013" s="46"/>
      <c r="O1013" s="46"/>
    </row>
    <row r="1014" spans="2:15">
      <c r="B1014" s="392" t="s">
        <v>486</v>
      </c>
      <c r="C1014" s="392"/>
      <c r="D1014" s="393" t="s">
        <v>487</v>
      </c>
      <c r="E1014" s="393"/>
      <c r="F1014" s="393"/>
      <c r="G1014" s="393"/>
      <c r="H1014" s="393"/>
      <c r="I1014" s="393"/>
      <c r="J1014" s="393"/>
      <c r="K1014" s="90" t="s">
        <v>242</v>
      </c>
      <c r="L1014" s="91">
        <v>1</v>
      </c>
      <c r="M1014" s="91">
        <v>1</v>
      </c>
      <c r="N1014" s="92">
        <v>97</v>
      </c>
      <c r="O1014" s="92">
        <v>97</v>
      </c>
    </row>
    <row r="1015" spans="2:15">
      <c r="B1015" s="46"/>
      <c r="C1015" s="46"/>
      <c r="D1015" s="46"/>
      <c r="E1015" s="46"/>
      <c r="F1015" s="46"/>
      <c r="G1015" s="46"/>
      <c r="H1015" s="46"/>
      <c r="I1015" s="46"/>
      <c r="J1015" s="46"/>
      <c r="K1015" s="46"/>
      <c r="L1015" s="46"/>
      <c r="M1015" s="46"/>
      <c r="N1015" s="46"/>
      <c r="O1015" s="93">
        <v>97</v>
      </c>
    </row>
    <row r="1016" spans="2:15">
      <c r="B1016" s="46"/>
      <c r="C1016" s="46"/>
      <c r="D1016" s="46"/>
      <c r="E1016" s="46"/>
      <c r="F1016" s="46"/>
      <c r="G1016" s="46"/>
      <c r="H1016" s="46"/>
      <c r="I1016" s="46"/>
      <c r="J1016" s="46"/>
      <c r="K1016" s="46"/>
      <c r="L1016" s="46"/>
      <c r="M1016" s="46"/>
      <c r="N1016" s="46"/>
      <c r="O1016" s="46"/>
    </row>
    <row r="1017" spans="2:15">
      <c r="B1017" s="394" t="s">
        <v>203</v>
      </c>
      <c r="C1017" s="394"/>
      <c r="D1017" s="46"/>
      <c r="E1017" s="46"/>
      <c r="F1017" s="46"/>
      <c r="G1017" s="395" t="s">
        <v>353</v>
      </c>
      <c r="H1017" s="395"/>
      <c r="I1017" s="395"/>
      <c r="J1017" s="395"/>
      <c r="K1017" s="395"/>
      <c r="L1017" s="395"/>
      <c r="M1017" s="395"/>
      <c r="N1017" s="395"/>
      <c r="O1017" s="395"/>
    </row>
    <row r="1018" spans="2:15">
      <c r="B1018" s="392" t="s">
        <v>204</v>
      </c>
      <c r="C1018" s="392"/>
      <c r="D1018" s="396" t="s">
        <v>458</v>
      </c>
      <c r="E1018" s="396"/>
      <c r="F1018" s="85" t="s">
        <v>206</v>
      </c>
      <c r="G1018" s="86">
        <v>8</v>
      </c>
      <c r="H1018" s="85" t="s">
        <v>207</v>
      </c>
      <c r="I1018" s="397">
        <v>8</v>
      </c>
      <c r="J1018" s="397"/>
      <c r="K1018" s="398" t="s">
        <v>459</v>
      </c>
      <c r="L1018" s="398"/>
      <c r="M1018" s="398"/>
      <c r="N1018" s="398"/>
      <c r="O1018" s="87">
        <v>225.91</v>
      </c>
    </row>
    <row r="1019" spans="2:15">
      <c r="B1019" s="46"/>
      <c r="C1019" s="46"/>
      <c r="D1019" s="46"/>
      <c r="E1019" s="46"/>
      <c r="F1019" s="46"/>
      <c r="G1019" s="46"/>
      <c r="H1019" s="46"/>
      <c r="I1019" s="46"/>
      <c r="J1019" s="46"/>
      <c r="K1019" s="46"/>
      <c r="L1019" s="46"/>
      <c r="M1019" s="46"/>
      <c r="N1019" s="46"/>
      <c r="O1019" s="46"/>
    </row>
    <row r="1020" spans="2:15">
      <c r="B1020" s="396" t="s">
        <v>209</v>
      </c>
      <c r="C1020" s="396"/>
      <c r="D1020" s="396" t="s">
        <v>210</v>
      </c>
      <c r="E1020" s="396"/>
      <c r="F1020" s="396"/>
      <c r="G1020" s="396"/>
      <c r="H1020" s="396"/>
      <c r="I1020" s="396"/>
      <c r="J1020" s="396"/>
      <c r="K1020" s="88" t="s">
        <v>211</v>
      </c>
      <c r="L1020" s="89" t="s">
        <v>212</v>
      </c>
      <c r="M1020" s="89" t="s">
        <v>213</v>
      </c>
      <c r="N1020" s="89" t="s">
        <v>214</v>
      </c>
      <c r="O1020" s="89" t="s">
        <v>215</v>
      </c>
    </row>
    <row r="1021" spans="2:15">
      <c r="B1021" s="46"/>
      <c r="C1021" s="46"/>
      <c r="D1021" s="391" t="s">
        <v>216</v>
      </c>
      <c r="E1021" s="391"/>
      <c r="F1021" s="391"/>
      <c r="G1021" s="391"/>
      <c r="H1021" s="391"/>
      <c r="I1021" s="391"/>
      <c r="J1021" s="391"/>
      <c r="K1021" s="46"/>
      <c r="L1021" s="46"/>
      <c r="M1021" s="46"/>
      <c r="N1021" s="46"/>
      <c r="O1021" s="46"/>
    </row>
    <row r="1022" spans="2:15">
      <c r="B1022" s="392" t="s">
        <v>463</v>
      </c>
      <c r="C1022" s="392"/>
      <c r="D1022" s="393" t="s">
        <v>464</v>
      </c>
      <c r="E1022" s="393"/>
      <c r="F1022" s="393"/>
      <c r="G1022" s="393"/>
      <c r="H1022" s="393"/>
      <c r="I1022" s="393"/>
      <c r="J1022" s="393"/>
      <c r="K1022" s="90" t="s">
        <v>219</v>
      </c>
      <c r="L1022" s="91">
        <v>1</v>
      </c>
      <c r="M1022" s="91">
        <v>1</v>
      </c>
      <c r="N1022" s="92">
        <v>29.68</v>
      </c>
      <c r="O1022" s="92">
        <v>29.68</v>
      </c>
    </row>
    <row r="1023" spans="2:15">
      <c r="B1023" s="46"/>
      <c r="C1023" s="46"/>
      <c r="D1023" s="46"/>
      <c r="E1023" s="46"/>
      <c r="F1023" s="46"/>
      <c r="G1023" s="46"/>
      <c r="H1023" s="46"/>
      <c r="I1023" s="46"/>
      <c r="J1023" s="46"/>
      <c r="K1023" s="46"/>
      <c r="L1023" s="46"/>
      <c r="M1023" s="46"/>
      <c r="N1023" s="46"/>
      <c r="O1023" s="93">
        <v>29.68</v>
      </c>
    </row>
    <row r="1024" spans="2:15">
      <c r="B1024" s="46"/>
      <c r="C1024" s="46"/>
      <c r="D1024" s="391" t="s">
        <v>231</v>
      </c>
      <c r="E1024" s="391"/>
      <c r="F1024" s="391"/>
      <c r="G1024" s="391"/>
      <c r="H1024" s="391"/>
      <c r="I1024" s="391"/>
      <c r="J1024" s="391"/>
      <c r="K1024" s="46"/>
      <c r="L1024" s="46"/>
      <c r="M1024" s="46"/>
      <c r="N1024" s="46"/>
      <c r="O1024" s="46"/>
    </row>
    <row r="1025" spans="2:15">
      <c r="B1025" s="392" t="s">
        <v>460</v>
      </c>
      <c r="C1025" s="392"/>
      <c r="D1025" s="393" t="s">
        <v>461</v>
      </c>
      <c r="E1025" s="393"/>
      <c r="F1025" s="393"/>
      <c r="G1025" s="393"/>
      <c r="H1025" s="393"/>
      <c r="I1025" s="393"/>
      <c r="J1025" s="393"/>
      <c r="K1025" s="90" t="s">
        <v>273</v>
      </c>
      <c r="L1025" s="46"/>
      <c r="M1025" s="91">
        <v>4.2</v>
      </c>
      <c r="N1025" s="92">
        <v>18.150000000000002</v>
      </c>
      <c r="O1025" s="92">
        <v>76.23</v>
      </c>
    </row>
    <row r="1026" spans="2:15">
      <c r="B1026" s="46"/>
      <c r="C1026" s="46"/>
      <c r="D1026" s="46"/>
      <c r="E1026" s="46"/>
      <c r="F1026" s="46"/>
      <c r="G1026" s="46"/>
      <c r="H1026" s="46"/>
      <c r="I1026" s="46"/>
      <c r="J1026" s="46"/>
      <c r="K1026" s="46"/>
      <c r="L1026" s="46"/>
      <c r="M1026" s="46"/>
      <c r="N1026" s="46"/>
      <c r="O1026" s="93">
        <v>76.23</v>
      </c>
    </row>
    <row r="1027" spans="2:15">
      <c r="B1027" s="46"/>
      <c r="C1027" s="46"/>
      <c r="D1027" s="391" t="s">
        <v>222</v>
      </c>
      <c r="E1027" s="391"/>
      <c r="F1027" s="391"/>
      <c r="G1027" s="391"/>
      <c r="H1027" s="391"/>
      <c r="I1027" s="391"/>
      <c r="J1027" s="391"/>
      <c r="K1027" s="46"/>
      <c r="L1027" s="46"/>
      <c r="M1027" s="46"/>
      <c r="N1027" s="46"/>
      <c r="O1027" s="46"/>
    </row>
    <row r="1028" spans="2:15">
      <c r="B1028" s="392" t="s">
        <v>488</v>
      </c>
      <c r="C1028" s="392"/>
      <c r="D1028" s="393" t="s">
        <v>489</v>
      </c>
      <c r="E1028" s="393"/>
      <c r="F1028" s="393"/>
      <c r="G1028" s="393"/>
      <c r="H1028" s="393"/>
      <c r="I1028" s="393"/>
      <c r="J1028" s="393"/>
      <c r="K1028" s="90" t="s">
        <v>242</v>
      </c>
      <c r="L1028" s="91">
        <v>1</v>
      </c>
      <c r="M1028" s="91">
        <v>1</v>
      </c>
      <c r="N1028" s="92">
        <v>120</v>
      </c>
      <c r="O1028" s="92">
        <v>120</v>
      </c>
    </row>
    <row r="1029" spans="2:15">
      <c r="B1029" s="46"/>
      <c r="C1029" s="46"/>
      <c r="D1029" s="46"/>
      <c r="E1029" s="46"/>
      <c r="F1029" s="46"/>
      <c r="G1029" s="46"/>
      <c r="H1029" s="46"/>
      <c r="I1029" s="46"/>
      <c r="J1029" s="46"/>
      <c r="K1029" s="46"/>
      <c r="L1029" s="46"/>
      <c r="M1029" s="46"/>
      <c r="N1029" s="46"/>
      <c r="O1029" s="93">
        <v>120</v>
      </c>
    </row>
    <row r="1030" spans="2:15">
      <c r="B1030" s="46"/>
      <c r="C1030" s="46"/>
      <c r="D1030" s="46"/>
      <c r="E1030" s="46"/>
      <c r="F1030" s="46"/>
      <c r="G1030" s="46"/>
      <c r="H1030" s="46"/>
      <c r="I1030" s="46"/>
      <c r="J1030" s="46"/>
      <c r="K1030" s="46"/>
      <c r="L1030" s="46"/>
      <c r="M1030" s="46"/>
      <c r="N1030" s="46"/>
      <c r="O1030" s="46"/>
    </row>
    <row r="1031" spans="2:15">
      <c r="B1031" s="394" t="s">
        <v>203</v>
      </c>
      <c r="C1031" s="394"/>
      <c r="D1031" s="46"/>
      <c r="E1031" s="46"/>
      <c r="F1031" s="46"/>
      <c r="G1031" s="395" t="s">
        <v>285</v>
      </c>
      <c r="H1031" s="395"/>
      <c r="I1031" s="395"/>
      <c r="J1031" s="395"/>
      <c r="K1031" s="395"/>
      <c r="L1031" s="395"/>
      <c r="M1031" s="395"/>
      <c r="N1031" s="395"/>
      <c r="O1031" s="395"/>
    </row>
    <row r="1032" spans="2:15">
      <c r="B1032" s="392" t="s">
        <v>204</v>
      </c>
      <c r="C1032" s="392"/>
      <c r="D1032" s="396" t="s">
        <v>458</v>
      </c>
      <c r="E1032" s="396"/>
      <c r="F1032" s="85" t="s">
        <v>206</v>
      </c>
      <c r="G1032" s="86">
        <v>8</v>
      </c>
      <c r="H1032" s="85" t="s">
        <v>207</v>
      </c>
      <c r="I1032" s="397">
        <v>8</v>
      </c>
      <c r="J1032" s="397"/>
      <c r="K1032" s="398" t="s">
        <v>459</v>
      </c>
      <c r="L1032" s="398"/>
      <c r="M1032" s="398"/>
      <c r="N1032" s="398"/>
      <c r="O1032" s="87">
        <v>400.33</v>
      </c>
    </row>
    <row r="1033" spans="2:15">
      <c r="B1033" s="46"/>
      <c r="C1033" s="46"/>
      <c r="D1033" s="46"/>
      <c r="E1033" s="46"/>
      <c r="F1033" s="46"/>
      <c r="G1033" s="46"/>
      <c r="H1033" s="46"/>
      <c r="I1033" s="46"/>
      <c r="J1033" s="46"/>
      <c r="K1033" s="46"/>
      <c r="L1033" s="46"/>
      <c r="M1033" s="46"/>
      <c r="N1033" s="46"/>
      <c r="O1033" s="46"/>
    </row>
    <row r="1034" spans="2:15">
      <c r="B1034" s="396" t="s">
        <v>209</v>
      </c>
      <c r="C1034" s="396"/>
      <c r="D1034" s="396" t="s">
        <v>210</v>
      </c>
      <c r="E1034" s="396"/>
      <c r="F1034" s="396"/>
      <c r="G1034" s="396"/>
      <c r="H1034" s="396"/>
      <c r="I1034" s="396"/>
      <c r="J1034" s="396"/>
      <c r="K1034" s="88" t="s">
        <v>211</v>
      </c>
      <c r="L1034" s="89" t="s">
        <v>212</v>
      </c>
      <c r="M1034" s="89" t="s">
        <v>213</v>
      </c>
      <c r="N1034" s="89" t="s">
        <v>214</v>
      </c>
      <c r="O1034" s="89" t="s">
        <v>215</v>
      </c>
    </row>
    <row r="1035" spans="2:15">
      <c r="B1035" s="46"/>
      <c r="C1035" s="46"/>
      <c r="D1035" s="391" t="s">
        <v>216</v>
      </c>
      <c r="E1035" s="391"/>
      <c r="F1035" s="391"/>
      <c r="G1035" s="391"/>
      <c r="H1035" s="391"/>
      <c r="I1035" s="391"/>
      <c r="J1035" s="391"/>
      <c r="K1035" s="46"/>
      <c r="L1035" s="46"/>
      <c r="M1035" s="46"/>
      <c r="N1035" s="46"/>
      <c r="O1035" s="46"/>
    </row>
    <row r="1036" spans="2:15">
      <c r="B1036" s="392" t="s">
        <v>470</v>
      </c>
      <c r="C1036" s="392"/>
      <c r="D1036" s="393" t="s">
        <v>471</v>
      </c>
      <c r="E1036" s="393"/>
      <c r="F1036" s="393"/>
      <c r="G1036" s="393"/>
      <c r="H1036" s="393"/>
      <c r="I1036" s="393"/>
      <c r="J1036" s="393"/>
      <c r="K1036" s="90" t="s">
        <v>219</v>
      </c>
      <c r="L1036" s="91">
        <v>1</v>
      </c>
      <c r="M1036" s="91">
        <v>1</v>
      </c>
      <c r="N1036" s="92">
        <v>36.050000000000004</v>
      </c>
      <c r="O1036" s="92">
        <v>36.050000000000004</v>
      </c>
    </row>
    <row r="1037" spans="2:15">
      <c r="B1037" s="46"/>
      <c r="C1037" s="46"/>
      <c r="D1037" s="46"/>
      <c r="E1037" s="46"/>
      <c r="F1037" s="46"/>
      <c r="G1037" s="46"/>
      <c r="H1037" s="46"/>
      <c r="I1037" s="46"/>
      <c r="J1037" s="46"/>
      <c r="K1037" s="46"/>
      <c r="L1037" s="46"/>
      <c r="M1037" s="46"/>
      <c r="N1037" s="46"/>
      <c r="O1037" s="93">
        <v>36.050000000000004</v>
      </c>
    </row>
    <row r="1038" spans="2:15">
      <c r="B1038" s="46"/>
      <c r="C1038" s="46"/>
      <c r="D1038" s="391" t="s">
        <v>231</v>
      </c>
      <c r="E1038" s="391"/>
      <c r="F1038" s="391"/>
      <c r="G1038" s="391"/>
      <c r="H1038" s="391"/>
      <c r="I1038" s="391"/>
      <c r="J1038" s="391"/>
      <c r="K1038" s="46"/>
      <c r="L1038" s="46"/>
      <c r="M1038" s="46"/>
      <c r="N1038" s="46"/>
      <c r="O1038" s="46"/>
    </row>
    <row r="1039" spans="2:15">
      <c r="B1039" s="392" t="s">
        <v>460</v>
      </c>
      <c r="C1039" s="392"/>
      <c r="D1039" s="393" t="s">
        <v>461</v>
      </c>
      <c r="E1039" s="393"/>
      <c r="F1039" s="393"/>
      <c r="G1039" s="393"/>
      <c r="H1039" s="393"/>
      <c r="I1039" s="393"/>
      <c r="J1039" s="393"/>
      <c r="K1039" s="90" t="s">
        <v>273</v>
      </c>
      <c r="L1039" s="46"/>
      <c r="M1039" s="91">
        <v>8.5</v>
      </c>
      <c r="N1039" s="92">
        <v>18.150000000000002</v>
      </c>
      <c r="O1039" s="92">
        <v>154.28</v>
      </c>
    </row>
    <row r="1040" spans="2:15">
      <c r="B1040" s="46"/>
      <c r="C1040" s="46"/>
      <c r="D1040" s="46"/>
      <c r="E1040" s="46"/>
      <c r="F1040" s="46"/>
      <c r="G1040" s="46"/>
      <c r="H1040" s="46"/>
      <c r="I1040" s="46"/>
      <c r="J1040" s="46"/>
      <c r="K1040" s="46"/>
      <c r="L1040" s="46"/>
      <c r="M1040" s="46"/>
      <c r="N1040" s="46"/>
      <c r="O1040" s="93">
        <v>154.28</v>
      </c>
    </row>
    <row r="1041" spans="2:15">
      <c r="B1041" s="46"/>
      <c r="C1041" s="46"/>
      <c r="D1041" s="391" t="s">
        <v>222</v>
      </c>
      <c r="E1041" s="391"/>
      <c r="F1041" s="391"/>
      <c r="G1041" s="391"/>
      <c r="H1041" s="391"/>
      <c r="I1041" s="391"/>
      <c r="J1041" s="391"/>
      <c r="K1041" s="46"/>
      <c r="L1041" s="46"/>
      <c r="M1041" s="46"/>
      <c r="N1041" s="46"/>
      <c r="O1041" s="46"/>
    </row>
    <row r="1042" spans="2:15">
      <c r="B1042" s="392" t="s">
        <v>490</v>
      </c>
      <c r="C1042" s="392"/>
      <c r="D1042" s="393" t="s">
        <v>285</v>
      </c>
      <c r="E1042" s="393"/>
      <c r="F1042" s="393"/>
      <c r="G1042" s="393"/>
      <c r="H1042" s="393"/>
      <c r="I1042" s="393"/>
      <c r="J1042" s="393"/>
      <c r="K1042" s="90" t="s">
        <v>242</v>
      </c>
      <c r="L1042" s="91">
        <v>1</v>
      </c>
      <c r="M1042" s="91">
        <v>1</v>
      </c>
      <c r="N1042" s="92">
        <v>210</v>
      </c>
      <c r="O1042" s="92">
        <v>210</v>
      </c>
    </row>
    <row r="1043" spans="2:15">
      <c r="B1043" s="46"/>
      <c r="C1043" s="46"/>
      <c r="D1043" s="46"/>
      <c r="E1043" s="46"/>
      <c r="F1043" s="46"/>
      <c r="G1043" s="46"/>
      <c r="H1043" s="46"/>
      <c r="I1043" s="46"/>
      <c r="J1043" s="46"/>
      <c r="K1043" s="46"/>
      <c r="L1043" s="46"/>
      <c r="M1043" s="46"/>
      <c r="N1043" s="46"/>
      <c r="O1043" s="93">
        <v>210</v>
      </c>
    </row>
    <row r="1044" spans="2:15">
      <c r="B1044" s="46"/>
      <c r="C1044" s="46"/>
      <c r="D1044" s="46"/>
      <c r="E1044" s="46"/>
      <c r="F1044" s="46"/>
      <c r="G1044" s="46"/>
      <c r="H1044" s="46"/>
      <c r="I1044" s="46"/>
      <c r="J1044" s="46"/>
      <c r="K1044" s="46"/>
      <c r="L1044" s="46"/>
      <c r="M1044" s="46"/>
      <c r="N1044" s="46"/>
      <c r="O1044" s="46"/>
    </row>
    <row r="1045" spans="2:15">
      <c r="B1045" s="394" t="s">
        <v>203</v>
      </c>
      <c r="C1045" s="394"/>
      <c r="D1045" s="46"/>
      <c r="E1045" s="46"/>
      <c r="F1045" s="46"/>
      <c r="G1045" s="395" t="s">
        <v>431</v>
      </c>
      <c r="H1045" s="395"/>
      <c r="I1045" s="395"/>
      <c r="J1045" s="395"/>
      <c r="K1045" s="395"/>
      <c r="L1045" s="395"/>
      <c r="M1045" s="395"/>
      <c r="N1045" s="395"/>
      <c r="O1045" s="395"/>
    </row>
    <row r="1046" spans="2:15">
      <c r="B1046" s="392" t="s">
        <v>204</v>
      </c>
      <c r="C1046" s="392"/>
      <c r="D1046" s="396" t="s">
        <v>458</v>
      </c>
      <c r="E1046" s="396"/>
      <c r="F1046" s="85" t="s">
        <v>206</v>
      </c>
      <c r="G1046" s="86">
        <v>8</v>
      </c>
      <c r="H1046" s="85" t="s">
        <v>207</v>
      </c>
      <c r="I1046" s="397">
        <v>8</v>
      </c>
      <c r="J1046" s="397"/>
      <c r="K1046" s="398" t="s">
        <v>459</v>
      </c>
      <c r="L1046" s="398"/>
      <c r="M1046" s="398"/>
      <c r="N1046" s="398"/>
      <c r="O1046" s="87">
        <v>352.1</v>
      </c>
    </row>
    <row r="1047" spans="2:15">
      <c r="B1047" s="46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  <c r="M1047" s="46"/>
      <c r="N1047" s="46"/>
      <c r="O1047" s="46"/>
    </row>
    <row r="1048" spans="2:15">
      <c r="B1048" s="396" t="s">
        <v>209</v>
      </c>
      <c r="C1048" s="396"/>
      <c r="D1048" s="396" t="s">
        <v>210</v>
      </c>
      <c r="E1048" s="396"/>
      <c r="F1048" s="396"/>
      <c r="G1048" s="396"/>
      <c r="H1048" s="396"/>
      <c r="I1048" s="396"/>
      <c r="J1048" s="396"/>
      <c r="K1048" s="88" t="s">
        <v>211</v>
      </c>
      <c r="L1048" s="89" t="s">
        <v>212</v>
      </c>
      <c r="M1048" s="89" t="s">
        <v>213</v>
      </c>
      <c r="N1048" s="89" t="s">
        <v>214</v>
      </c>
      <c r="O1048" s="89" t="s">
        <v>215</v>
      </c>
    </row>
    <row r="1049" spans="2:15">
      <c r="B1049" s="46"/>
      <c r="C1049" s="46"/>
      <c r="D1049" s="391" t="s">
        <v>216</v>
      </c>
      <c r="E1049" s="391"/>
      <c r="F1049" s="391"/>
      <c r="G1049" s="391"/>
      <c r="H1049" s="391"/>
      <c r="I1049" s="391"/>
      <c r="J1049" s="391"/>
      <c r="K1049" s="46"/>
      <c r="L1049" s="46"/>
      <c r="M1049" s="46"/>
      <c r="N1049" s="46"/>
      <c r="O1049" s="46"/>
    </row>
    <row r="1050" spans="2:15">
      <c r="B1050" s="392" t="s">
        <v>470</v>
      </c>
      <c r="C1050" s="392"/>
      <c r="D1050" s="393" t="s">
        <v>471</v>
      </c>
      <c r="E1050" s="393"/>
      <c r="F1050" s="393"/>
      <c r="G1050" s="393"/>
      <c r="H1050" s="393"/>
      <c r="I1050" s="393"/>
      <c r="J1050" s="393"/>
      <c r="K1050" s="90" t="s">
        <v>219</v>
      </c>
      <c r="L1050" s="91">
        <v>1</v>
      </c>
      <c r="M1050" s="91">
        <v>1</v>
      </c>
      <c r="N1050" s="92">
        <v>36.050000000000004</v>
      </c>
      <c r="O1050" s="92">
        <v>36.050000000000004</v>
      </c>
    </row>
    <row r="1051" spans="2:15"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  <c r="M1051" s="46"/>
      <c r="N1051" s="46"/>
      <c r="O1051" s="93">
        <v>36.050000000000004</v>
      </c>
    </row>
    <row r="1052" spans="2:15">
      <c r="B1052" s="46"/>
      <c r="C1052" s="46"/>
      <c r="D1052" s="391" t="s">
        <v>231</v>
      </c>
      <c r="E1052" s="391"/>
      <c r="F1052" s="391"/>
      <c r="G1052" s="391"/>
      <c r="H1052" s="391"/>
      <c r="I1052" s="391"/>
      <c r="J1052" s="391"/>
      <c r="K1052" s="46"/>
      <c r="L1052" s="46"/>
      <c r="M1052" s="46"/>
      <c r="N1052" s="46"/>
      <c r="O1052" s="46"/>
    </row>
    <row r="1053" spans="2:15">
      <c r="B1053" s="392" t="s">
        <v>460</v>
      </c>
      <c r="C1053" s="392"/>
      <c r="D1053" s="393" t="s">
        <v>461</v>
      </c>
      <c r="E1053" s="393"/>
      <c r="F1053" s="393"/>
      <c r="G1053" s="393"/>
      <c r="H1053" s="393"/>
      <c r="I1053" s="393"/>
      <c r="J1053" s="393"/>
      <c r="K1053" s="90" t="s">
        <v>273</v>
      </c>
      <c r="L1053" s="46"/>
      <c r="M1053" s="91">
        <v>5.4</v>
      </c>
      <c r="N1053" s="92">
        <v>18.150000000000002</v>
      </c>
      <c r="O1053" s="92">
        <v>98.01</v>
      </c>
    </row>
    <row r="1054" spans="2:15">
      <c r="B1054" s="46"/>
      <c r="C1054" s="46"/>
      <c r="D1054" s="46"/>
      <c r="E1054" s="46"/>
      <c r="F1054" s="46"/>
      <c r="G1054" s="46"/>
      <c r="H1054" s="46"/>
      <c r="I1054" s="46"/>
      <c r="J1054" s="46"/>
      <c r="K1054" s="46"/>
      <c r="L1054" s="46"/>
      <c r="M1054" s="46"/>
      <c r="N1054" s="46"/>
      <c r="O1054" s="93">
        <v>98.01</v>
      </c>
    </row>
    <row r="1055" spans="2:15">
      <c r="B1055" s="46"/>
      <c r="C1055" s="46"/>
      <c r="D1055" s="391" t="s">
        <v>222</v>
      </c>
      <c r="E1055" s="391"/>
      <c r="F1055" s="391"/>
      <c r="G1055" s="391"/>
      <c r="H1055" s="391"/>
      <c r="I1055" s="391"/>
      <c r="J1055" s="391"/>
      <c r="K1055" s="46"/>
      <c r="L1055" s="46"/>
      <c r="M1055" s="46"/>
      <c r="N1055" s="46"/>
      <c r="O1055" s="46"/>
    </row>
    <row r="1056" spans="2:15">
      <c r="B1056" s="392" t="s">
        <v>491</v>
      </c>
      <c r="C1056" s="392"/>
      <c r="D1056" s="393" t="s">
        <v>431</v>
      </c>
      <c r="E1056" s="393"/>
      <c r="F1056" s="393"/>
      <c r="G1056" s="393"/>
      <c r="H1056" s="393"/>
      <c r="I1056" s="393"/>
      <c r="J1056" s="393"/>
      <c r="K1056" s="90" t="s">
        <v>242</v>
      </c>
      <c r="L1056" s="91">
        <v>1</v>
      </c>
      <c r="M1056" s="91">
        <v>1</v>
      </c>
      <c r="N1056" s="92">
        <v>218.04</v>
      </c>
      <c r="O1056" s="92">
        <v>218.04</v>
      </c>
    </row>
    <row r="1057" spans="2:15">
      <c r="B1057" s="46"/>
      <c r="C1057" s="46"/>
      <c r="D1057" s="46"/>
      <c r="E1057" s="46"/>
      <c r="F1057" s="46"/>
      <c r="G1057" s="46"/>
      <c r="H1057" s="46"/>
      <c r="I1057" s="46"/>
      <c r="J1057" s="46"/>
      <c r="K1057" s="46"/>
      <c r="L1057" s="46"/>
      <c r="M1057" s="46"/>
      <c r="N1057" s="46"/>
      <c r="O1057" s="93">
        <v>218.04</v>
      </c>
    </row>
    <row r="1058" spans="2:15">
      <c r="B1058" s="46"/>
      <c r="C1058" s="46"/>
      <c r="D1058" s="46"/>
      <c r="E1058" s="46"/>
      <c r="F1058" s="46"/>
      <c r="G1058" s="46"/>
      <c r="H1058" s="46"/>
      <c r="I1058" s="46"/>
      <c r="J1058" s="46"/>
      <c r="K1058" s="46"/>
      <c r="L1058" s="46"/>
      <c r="M1058" s="46"/>
      <c r="N1058" s="46"/>
      <c r="O1058" s="46"/>
    </row>
    <row r="1059" spans="2:15">
      <c r="B1059" s="394" t="s">
        <v>203</v>
      </c>
      <c r="C1059" s="394"/>
      <c r="D1059" s="46"/>
      <c r="E1059" s="46"/>
      <c r="F1059" s="46"/>
      <c r="G1059" s="395" t="s">
        <v>287</v>
      </c>
      <c r="H1059" s="395"/>
      <c r="I1059" s="395"/>
      <c r="J1059" s="395"/>
      <c r="K1059" s="395"/>
      <c r="L1059" s="395"/>
      <c r="M1059" s="395"/>
      <c r="N1059" s="395"/>
      <c r="O1059" s="395"/>
    </row>
    <row r="1060" spans="2:15">
      <c r="B1060" s="392" t="s">
        <v>204</v>
      </c>
      <c r="C1060" s="392"/>
      <c r="D1060" s="396" t="s">
        <v>458</v>
      </c>
      <c r="E1060" s="396"/>
      <c r="F1060" s="85" t="s">
        <v>206</v>
      </c>
      <c r="G1060" s="86">
        <v>8</v>
      </c>
      <c r="H1060" s="85" t="s">
        <v>207</v>
      </c>
      <c r="I1060" s="397">
        <v>8</v>
      </c>
      <c r="J1060" s="397"/>
      <c r="K1060" s="398" t="s">
        <v>459</v>
      </c>
      <c r="L1060" s="398"/>
      <c r="M1060" s="398"/>
      <c r="N1060" s="398"/>
      <c r="O1060" s="87">
        <v>370</v>
      </c>
    </row>
    <row r="1061" spans="2:15">
      <c r="B1061" s="46"/>
      <c r="C1061" s="46"/>
      <c r="D1061" s="46"/>
      <c r="E1061" s="46"/>
      <c r="F1061" s="46"/>
      <c r="G1061" s="46"/>
      <c r="H1061" s="46"/>
      <c r="I1061" s="46"/>
      <c r="J1061" s="46"/>
      <c r="K1061" s="46"/>
      <c r="L1061" s="46"/>
      <c r="M1061" s="46"/>
      <c r="N1061" s="46"/>
      <c r="O1061" s="46"/>
    </row>
    <row r="1062" spans="2:15">
      <c r="B1062" s="396" t="s">
        <v>209</v>
      </c>
      <c r="C1062" s="396"/>
      <c r="D1062" s="396" t="s">
        <v>210</v>
      </c>
      <c r="E1062" s="396"/>
      <c r="F1062" s="396"/>
      <c r="G1062" s="396"/>
      <c r="H1062" s="396"/>
      <c r="I1062" s="396"/>
      <c r="J1062" s="396"/>
      <c r="K1062" s="88" t="s">
        <v>211</v>
      </c>
      <c r="L1062" s="89" t="s">
        <v>212</v>
      </c>
      <c r="M1062" s="89" t="s">
        <v>213</v>
      </c>
      <c r="N1062" s="89" t="s">
        <v>214</v>
      </c>
      <c r="O1062" s="89" t="s">
        <v>215</v>
      </c>
    </row>
    <row r="1063" spans="2:15">
      <c r="B1063" s="46"/>
      <c r="C1063" s="46"/>
      <c r="D1063" s="391" t="s">
        <v>216</v>
      </c>
      <c r="E1063" s="391"/>
      <c r="F1063" s="391"/>
      <c r="G1063" s="391"/>
      <c r="H1063" s="391"/>
      <c r="I1063" s="391"/>
      <c r="J1063" s="391"/>
      <c r="K1063" s="46"/>
      <c r="L1063" s="46"/>
      <c r="M1063" s="46"/>
      <c r="N1063" s="46"/>
      <c r="O1063" s="46"/>
    </row>
    <row r="1064" spans="2:15">
      <c r="B1064" s="392" t="s">
        <v>470</v>
      </c>
      <c r="C1064" s="392"/>
      <c r="D1064" s="393" t="s">
        <v>471</v>
      </c>
      <c r="E1064" s="393"/>
      <c r="F1064" s="393"/>
      <c r="G1064" s="393"/>
      <c r="H1064" s="393"/>
      <c r="I1064" s="393"/>
      <c r="J1064" s="393"/>
      <c r="K1064" s="90" t="s">
        <v>219</v>
      </c>
      <c r="L1064" s="91">
        <v>1</v>
      </c>
      <c r="M1064" s="91">
        <v>1</v>
      </c>
      <c r="N1064" s="92">
        <v>36.050000000000004</v>
      </c>
      <c r="O1064" s="92">
        <v>36.050000000000004</v>
      </c>
    </row>
    <row r="1065" spans="2:15">
      <c r="B1065" s="46"/>
      <c r="C1065" s="46"/>
      <c r="D1065" s="46"/>
      <c r="E1065" s="46"/>
      <c r="F1065" s="46"/>
      <c r="G1065" s="46"/>
      <c r="H1065" s="46"/>
      <c r="I1065" s="46"/>
      <c r="J1065" s="46"/>
      <c r="K1065" s="46"/>
      <c r="L1065" s="46"/>
      <c r="M1065" s="46"/>
      <c r="N1065" s="46"/>
      <c r="O1065" s="93">
        <v>36.050000000000004</v>
      </c>
    </row>
    <row r="1066" spans="2:15">
      <c r="B1066" s="46"/>
      <c r="C1066" s="46"/>
      <c r="D1066" s="391" t="s">
        <v>231</v>
      </c>
      <c r="E1066" s="391"/>
      <c r="F1066" s="391"/>
      <c r="G1066" s="391"/>
      <c r="H1066" s="391"/>
      <c r="I1066" s="391"/>
      <c r="J1066" s="391"/>
      <c r="K1066" s="46"/>
      <c r="L1066" s="46"/>
      <c r="M1066" s="46"/>
      <c r="N1066" s="46"/>
      <c r="O1066" s="46"/>
    </row>
    <row r="1067" spans="2:15">
      <c r="B1067" s="392" t="s">
        <v>460</v>
      </c>
      <c r="C1067" s="392"/>
      <c r="D1067" s="393" t="s">
        <v>461</v>
      </c>
      <c r="E1067" s="393"/>
      <c r="F1067" s="393"/>
      <c r="G1067" s="393"/>
      <c r="H1067" s="393"/>
      <c r="I1067" s="393"/>
      <c r="J1067" s="393"/>
      <c r="K1067" s="90" t="s">
        <v>273</v>
      </c>
      <c r="L1067" s="46"/>
      <c r="M1067" s="91">
        <v>7</v>
      </c>
      <c r="N1067" s="92">
        <v>18.150000000000002</v>
      </c>
      <c r="O1067" s="92">
        <v>127.05</v>
      </c>
    </row>
    <row r="1068" spans="2:15">
      <c r="B1068" s="46"/>
      <c r="C1068" s="46"/>
      <c r="D1068" s="46"/>
      <c r="E1068" s="46"/>
      <c r="F1068" s="46"/>
      <c r="G1068" s="46"/>
      <c r="H1068" s="46"/>
      <c r="I1068" s="46"/>
      <c r="J1068" s="46"/>
      <c r="K1068" s="46"/>
      <c r="L1068" s="46"/>
      <c r="M1068" s="46"/>
      <c r="N1068" s="46"/>
      <c r="O1068" s="93">
        <v>127.05</v>
      </c>
    </row>
    <row r="1069" spans="2:15">
      <c r="B1069" s="46"/>
      <c r="C1069" s="46"/>
      <c r="D1069" s="391" t="s">
        <v>222</v>
      </c>
      <c r="E1069" s="391"/>
      <c r="F1069" s="391"/>
      <c r="G1069" s="391"/>
      <c r="H1069" s="391"/>
      <c r="I1069" s="391"/>
      <c r="J1069" s="391"/>
      <c r="K1069" s="46"/>
      <c r="L1069" s="46"/>
      <c r="M1069" s="46"/>
      <c r="N1069" s="46"/>
      <c r="O1069" s="46"/>
    </row>
    <row r="1070" spans="2:15">
      <c r="B1070" s="392" t="s">
        <v>492</v>
      </c>
      <c r="C1070" s="392"/>
      <c r="D1070" s="393" t="s">
        <v>493</v>
      </c>
      <c r="E1070" s="393"/>
      <c r="F1070" s="393"/>
      <c r="G1070" s="393"/>
      <c r="H1070" s="393"/>
      <c r="I1070" s="393"/>
      <c r="J1070" s="393"/>
      <c r="K1070" s="90" t="s">
        <v>242</v>
      </c>
      <c r="L1070" s="91">
        <v>1</v>
      </c>
      <c r="M1070" s="91">
        <v>1</v>
      </c>
      <c r="N1070" s="92">
        <v>206.9</v>
      </c>
      <c r="O1070" s="92">
        <v>206.9</v>
      </c>
    </row>
    <row r="1071" spans="2:15">
      <c r="B1071" s="46"/>
      <c r="C1071" s="46"/>
      <c r="D1071" s="46"/>
      <c r="E1071" s="46"/>
      <c r="F1071" s="46"/>
      <c r="G1071" s="46"/>
      <c r="H1071" s="46"/>
      <c r="I1071" s="46"/>
      <c r="J1071" s="46"/>
      <c r="K1071" s="46"/>
      <c r="L1071" s="46"/>
      <c r="M1071" s="46"/>
      <c r="N1071" s="46"/>
      <c r="O1071" s="93">
        <v>206.9</v>
      </c>
    </row>
    <row r="1072" spans="2:15">
      <c r="B1072" s="46"/>
      <c r="C1072" s="46"/>
      <c r="D1072" s="46"/>
      <c r="E1072" s="46"/>
      <c r="F1072" s="46"/>
      <c r="G1072" s="46"/>
      <c r="H1072" s="46"/>
      <c r="I1072" s="46"/>
      <c r="J1072" s="46"/>
      <c r="K1072" s="46"/>
      <c r="L1072" s="46"/>
      <c r="M1072" s="46"/>
      <c r="N1072" s="46"/>
      <c r="O1072" s="46"/>
    </row>
    <row r="1073" spans="2:15">
      <c r="B1073" s="394" t="s">
        <v>203</v>
      </c>
      <c r="C1073" s="394"/>
      <c r="D1073" s="46"/>
      <c r="E1073" s="46"/>
      <c r="F1073" s="46"/>
      <c r="G1073" s="395" t="s">
        <v>297</v>
      </c>
      <c r="H1073" s="395"/>
      <c r="I1073" s="395"/>
      <c r="J1073" s="395"/>
      <c r="K1073" s="395"/>
      <c r="L1073" s="395"/>
      <c r="M1073" s="395"/>
      <c r="N1073" s="395"/>
      <c r="O1073" s="395"/>
    </row>
    <row r="1074" spans="2:15">
      <c r="B1074" s="392" t="s">
        <v>204</v>
      </c>
      <c r="C1074" s="392"/>
      <c r="D1074" s="396" t="s">
        <v>458</v>
      </c>
      <c r="E1074" s="396"/>
      <c r="F1074" s="85" t="s">
        <v>206</v>
      </c>
      <c r="G1074" s="86">
        <v>8</v>
      </c>
      <c r="H1074" s="85" t="s">
        <v>207</v>
      </c>
      <c r="I1074" s="397">
        <v>8</v>
      </c>
      <c r="J1074" s="397"/>
      <c r="K1074" s="398" t="s">
        <v>459</v>
      </c>
      <c r="L1074" s="398"/>
      <c r="M1074" s="398"/>
      <c r="N1074" s="398"/>
      <c r="O1074" s="87">
        <v>542.28</v>
      </c>
    </row>
    <row r="1075" spans="2:15">
      <c r="B1075" s="46"/>
      <c r="C1075" s="46"/>
      <c r="D1075" s="46"/>
      <c r="E1075" s="46"/>
      <c r="F1075" s="46"/>
      <c r="G1075" s="46"/>
      <c r="H1075" s="46"/>
      <c r="I1075" s="46"/>
      <c r="J1075" s="46"/>
      <c r="K1075" s="46"/>
      <c r="L1075" s="46"/>
      <c r="M1075" s="46"/>
      <c r="N1075" s="46"/>
      <c r="O1075" s="46"/>
    </row>
    <row r="1076" spans="2:15">
      <c r="B1076" s="396" t="s">
        <v>209</v>
      </c>
      <c r="C1076" s="396"/>
      <c r="D1076" s="396" t="s">
        <v>210</v>
      </c>
      <c r="E1076" s="396"/>
      <c r="F1076" s="396"/>
      <c r="G1076" s="396"/>
      <c r="H1076" s="396"/>
      <c r="I1076" s="396"/>
      <c r="J1076" s="396"/>
      <c r="K1076" s="88" t="s">
        <v>211</v>
      </c>
      <c r="L1076" s="89" t="s">
        <v>212</v>
      </c>
      <c r="M1076" s="89" t="s">
        <v>213</v>
      </c>
      <c r="N1076" s="89" t="s">
        <v>214</v>
      </c>
      <c r="O1076" s="89" t="s">
        <v>215</v>
      </c>
    </row>
    <row r="1077" spans="2:15">
      <c r="B1077" s="46"/>
      <c r="C1077" s="46"/>
      <c r="D1077" s="391" t="s">
        <v>216</v>
      </c>
      <c r="E1077" s="391"/>
      <c r="F1077" s="391"/>
      <c r="G1077" s="391"/>
      <c r="H1077" s="391"/>
      <c r="I1077" s="391"/>
      <c r="J1077" s="391"/>
      <c r="K1077" s="46"/>
      <c r="L1077" s="46"/>
      <c r="M1077" s="46"/>
      <c r="N1077" s="46"/>
      <c r="O1077" s="46"/>
    </row>
    <row r="1078" spans="2:15">
      <c r="B1078" s="392" t="s">
        <v>470</v>
      </c>
      <c r="C1078" s="392"/>
      <c r="D1078" s="393" t="s">
        <v>471</v>
      </c>
      <c r="E1078" s="393"/>
      <c r="F1078" s="393"/>
      <c r="G1078" s="393"/>
      <c r="H1078" s="393"/>
      <c r="I1078" s="393"/>
      <c r="J1078" s="393"/>
      <c r="K1078" s="90" t="s">
        <v>219</v>
      </c>
      <c r="L1078" s="91">
        <v>1</v>
      </c>
      <c r="M1078" s="91">
        <v>1</v>
      </c>
      <c r="N1078" s="92">
        <v>36.050000000000004</v>
      </c>
      <c r="O1078" s="92">
        <v>36.050000000000004</v>
      </c>
    </row>
    <row r="1079" spans="2:15">
      <c r="B1079" s="46"/>
      <c r="C1079" s="46"/>
      <c r="D1079" s="46"/>
      <c r="E1079" s="46"/>
      <c r="F1079" s="46"/>
      <c r="G1079" s="46"/>
      <c r="H1079" s="46"/>
      <c r="I1079" s="46"/>
      <c r="J1079" s="46"/>
      <c r="K1079" s="46"/>
      <c r="L1079" s="46"/>
      <c r="M1079" s="46"/>
      <c r="N1079" s="46"/>
      <c r="O1079" s="93">
        <v>36.050000000000004</v>
      </c>
    </row>
    <row r="1080" spans="2:15">
      <c r="B1080" s="46"/>
      <c r="C1080" s="46"/>
      <c r="D1080" s="391" t="s">
        <v>231</v>
      </c>
      <c r="E1080" s="391"/>
      <c r="F1080" s="391"/>
      <c r="G1080" s="391"/>
      <c r="H1080" s="391"/>
      <c r="I1080" s="391"/>
      <c r="J1080" s="391"/>
      <c r="K1080" s="46"/>
      <c r="L1080" s="46"/>
      <c r="M1080" s="46"/>
      <c r="N1080" s="46"/>
      <c r="O1080" s="46"/>
    </row>
    <row r="1081" spans="2:15">
      <c r="B1081" s="392" t="s">
        <v>460</v>
      </c>
      <c r="C1081" s="392"/>
      <c r="D1081" s="393" t="s">
        <v>461</v>
      </c>
      <c r="E1081" s="393"/>
      <c r="F1081" s="393"/>
      <c r="G1081" s="393"/>
      <c r="H1081" s="393"/>
      <c r="I1081" s="393"/>
      <c r="J1081" s="393"/>
      <c r="K1081" s="90" t="s">
        <v>273</v>
      </c>
      <c r="L1081" s="46"/>
      <c r="M1081" s="91">
        <v>9.5</v>
      </c>
      <c r="N1081" s="92">
        <v>18.150000000000002</v>
      </c>
      <c r="O1081" s="92">
        <v>172.43</v>
      </c>
    </row>
    <row r="1082" spans="2:15">
      <c r="B1082" s="46"/>
      <c r="C1082" s="46"/>
      <c r="D1082" s="46"/>
      <c r="E1082" s="46"/>
      <c r="F1082" s="46"/>
      <c r="G1082" s="46"/>
      <c r="H1082" s="46"/>
      <c r="I1082" s="46"/>
      <c r="J1082" s="46"/>
      <c r="K1082" s="46"/>
      <c r="L1082" s="46"/>
      <c r="M1082" s="46"/>
      <c r="N1082" s="46"/>
      <c r="O1082" s="93">
        <v>172.43</v>
      </c>
    </row>
    <row r="1083" spans="2:15">
      <c r="B1083" s="46"/>
      <c r="C1083" s="46"/>
      <c r="D1083" s="391" t="s">
        <v>222</v>
      </c>
      <c r="E1083" s="391"/>
      <c r="F1083" s="391"/>
      <c r="G1083" s="391"/>
      <c r="H1083" s="391"/>
      <c r="I1083" s="391"/>
      <c r="J1083" s="391"/>
      <c r="K1083" s="46"/>
      <c r="L1083" s="46"/>
      <c r="M1083" s="46"/>
      <c r="N1083" s="46"/>
      <c r="O1083" s="46"/>
    </row>
    <row r="1084" spans="2:15">
      <c r="B1084" s="392" t="s">
        <v>494</v>
      </c>
      <c r="C1084" s="392"/>
      <c r="D1084" s="393" t="s">
        <v>297</v>
      </c>
      <c r="E1084" s="393"/>
      <c r="F1084" s="393"/>
      <c r="G1084" s="393"/>
      <c r="H1084" s="393"/>
      <c r="I1084" s="393"/>
      <c r="J1084" s="393"/>
      <c r="K1084" s="90" t="s">
        <v>242</v>
      </c>
      <c r="L1084" s="91">
        <v>1</v>
      </c>
      <c r="M1084" s="91">
        <v>1</v>
      </c>
      <c r="N1084" s="92">
        <v>333.8</v>
      </c>
      <c r="O1084" s="92">
        <v>333.8</v>
      </c>
    </row>
    <row r="1085" spans="2:15">
      <c r="B1085" s="46"/>
      <c r="C1085" s="46"/>
      <c r="D1085" s="46"/>
      <c r="E1085" s="46"/>
      <c r="F1085" s="46"/>
      <c r="G1085" s="46"/>
      <c r="H1085" s="46"/>
      <c r="I1085" s="46"/>
      <c r="J1085" s="46"/>
      <c r="K1085" s="46"/>
      <c r="L1085" s="46"/>
      <c r="M1085" s="46"/>
      <c r="N1085" s="46"/>
      <c r="O1085" s="93">
        <v>333.8</v>
      </c>
    </row>
    <row r="1086" spans="2:15">
      <c r="B1086" s="46"/>
      <c r="C1086" s="46"/>
      <c r="D1086" s="46"/>
      <c r="E1086" s="46"/>
      <c r="F1086" s="46"/>
      <c r="G1086" s="46"/>
      <c r="H1086" s="46"/>
      <c r="I1086" s="46"/>
      <c r="J1086" s="46"/>
      <c r="K1086" s="46"/>
      <c r="L1086" s="46"/>
      <c r="M1086" s="46"/>
      <c r="N1086" s="46"/>
      <c r="O1086" s="46"/>
    </row>
    <row r="1087" spans="2:15">
      <c r="B1087" s="394" t="s">
        <v>203</v>
      </c>
      <c r="C1087" s="394"/>
      <c r="D1087" s="46"/>
      <c r="E1087" s="46"/>
      <c r="F1087" s="46"/>
      <c r="G1087" s="395" t="s">
        <v>289</v>
      </c>
      <c r="H1087" s="395"/>
      <c r="I1087" s="395"/>
      <c r="J1087" s="395"/>
      <c r="K1087" s="395"/>
      <c r="L1087" s="395"/>
      <c r="M1087" s="395"/>
      <c r="N1087" s="395"/>
      <c r="O1087" s="395"/>
    </row>
    <row r="1088" spans="2:15">
      <c r="B1088" s="392" t="s">
        <v>204</v>
      </c>
      <c r="C1088" s="392"/>
      <c r="D1088" s="396" t="s">
        <v>458</v>
      </c>
      <c r="E1088" s="396"/>
      <c r="F1088" s="85" t="s">
        <v>206</v>
      </c>
      <c r="G1088" s="86">
        <v>8</v>
      </c>
      <c r="H1088" s="85" t="s">
        <v>207</v>
      </c>
      <c r="I1088" s="397">
        <v>8</v>
      </c>
      <c r="J1088" s="397"/>
      <c r="K1088" s="398" t="s">
        <v>459</v>
      </c>
      <c r="L1088" s="398"/>
      <c r="M1088" s="398"/>
      <c r="N1088" s="398"/>
      <c r="O1088" s="87">
        <v>290.81</v>
      </c>
    </row>
    <row r="1089" spans="2:15">
      <c r="B1089" s="46"/>
      <c r="C1089" s="46"/>
      <c r="D1089" s="46"/>
      <c r="E1089" s="46"/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</row>
    <row r="1090" spans="2:15">
      <c r="B1090" s="396" t="s">
        <v>209</v>
      </c>
      <c r="C1090" s="396"/>
      <c r="D1090" s="396" t="s">
        <v>210</v>
      </c>
      <c r="E1090" s="396"/>
      <c r="F1090" s="396"/>
      <c r="G1090" s="396"/>
      <c r="H1090" s="396"/>
      <c r="I1090" s="396"/>
      <c r="J1090" s="396"/>
      <c r="K1090" s="88" t="s">
        <v>211</v>
      </c>
      <c r="L1090" s="89" t="s">
        <v>212</v>
      </c>
      <c r="M1090" s="89" t="s">
        <v>213</v>
      </c>
      <c r="N1090" s="89" t="s">
        <v>214</v>
      </c>
      <c r="O1090" s="89" t="s">
        <v>215</v>
      </c>
    </row>
    <row r="1091" spans="2:15">
      <c r="B1091" s="46"/>
      <c r="C1091" s="46"/>
      <c r="D1091" s="391" t="s">
        <v>216</v>
      </c>
      <c r="E1091" s="391"/>
      <c r="F1091" s="391"/>
      <c r="G1091" s="391"/>
      <c r="H1091" s="391"/>
      <c r="I1091" s="391"/>
      <c r="J1091" s="391"/>
      <c r="K1091" s="46"/>
      <c r="L1091" s="46"/>
      <c r="M1091" s="46"/>
      <c r="N1091" s="46"/>
      <c r="O1091" s="46"/>
    </row>
    <row r="1092" spans="2:15">
      <c r="B1092" s="392" t="s">
        <v>470</v>
      </c>
      <c r="C1092" s="392"/>
      <c r="D1092" s="393" t="s">
        <v>471</v>
      </c>
      <c r="E1092" s="393"/>
      <c r="F1092" s="393"/>
      <c r="G1092" s="393"/>
      <c r="H1092" s="393"/>
      <c r="I1092" s="393"/>
      <c r="J1092" s="393"/>
      <c r="K1092" s="90" t="s">
        <v>219</v>
      </c>
      <c r="L1092" s="91">
        <v>1</v>
      </c>
      <c r="M1092" s="91">
        <v>1</v>
      </c>
      <c r="N1092" s="92">
        <v>36.050000000000004</v>
      </c>
      <c r="O1092" s="92">
        <v>36.050000000000004</v>
      </c>
    </row>
    <row r="1093" spans="2:15">
      <c r="B1093" s="46"/>
      <c r="C1093" s="46"/>
      <c r="D1093" s="46"/>
      <c r="E1093" s="46"/>
      <c r="F1093" s="46"/>
      <c r="G1093" s="46"/>
      <c r="H1093" s="46"/>
      <c r="I1093" s="46"/>
      <c r="J1093" s="46"/>
      <c r="K1093" s="46"/>
      <c r="L1093" s="46"/>
      <c r="M1093" s="46"/>
      <c r="N1093" s="46"/>
      <c r="O1093" s="93">
        <v>36.050000000000004</v>
      </c>
    </row>
    <row r="1094" spans="2:15">
      <c r="B1094" s="46"/>
      <c r="C1094" s="46"/>
      <c r="D1094" s="391" t="s">
        <v>231</v>
      </c>
      <c r="E1094" s="391"/>
      <c r="F1094" s="391"/>
      <c r="G1094" s="391"/>
      <c r="H1094" s="391"/>
      <c r="I1094" s="391"/>
      <c r="J1094" s="391"/>
      <c r="K1094" s="46"/>
      <c r="L1094" s="46"/>
      <c r="M1094" s="46"/>
      <c r="N1094" s="46"/>
      <c r="O1094" s="46"/>
    </row>
    <row r="1095" spans="2:15">
      <c r="B1095" s="392" t="s">
        <v>460</v>
      </c>
      <c r="C1095" s="392"/>
      <c r="D1095" s="393" t="s">
        <v>461</v>
      </c>
      <c r="E1095" s="393"/>
      <c r="F1095" s="393"/>
      <c r="G1095" s="393"/>
      <c r="H1095" s="393"/>
      <c r="I1095" s="393"/>
      <c r="J1095" s="393"/>
      <c r="K1095" s="90" t="s">
        <v>273</v>
      </c>
      <c r="L1095" s="46"/>
      <c r="M1095" s="91">
        <v>3.3000000000000003</v>
      </c>
      <c r="N1095" s="92">
        <v>18.150000000000002</v>
      </c>
      <c r="O1095" s="92">
        <v>59.9</v>
      </c>
    </row>
    <row r="1096" spans="2:15">
      <c r="B1096" s="46"/>
      <c r="C1096" s="46"/>
      <c r="D1096" s="46"/>
      <c r="E1096" s="46"/>
      <c r="F1096" s="46"/>
      <c r="G1096" s="46"/>
      <c r="H1096" s="46"/>
      <c r="I1096" s="46"/>
      <c r="J1096" s="46"/>
      <c r="K1096" s="46"/>
      <c r="L1096" s="46"/>
      <c r="M1096" s="46"/>
      <c r="N1096" s="46"/>
      <c r="O1096" s="93">
        <v>59.9</v>
      </c>
    </row>
    <row r="1097" spans="2:15">
      <c r="B1097" s="46"/>
      <c r="C1097" s="46"/>
      <c r="D1097" s="391" t="s">
        <v>222</v>
      </c>
      <c r="E1097" s="391"/>
      <c r="F1097" s="391"/>
      <c r="G1097" s="391"/>
      <c r="H1097" s="391"/>
      <c r="I1097" s="391"/>
      <c r="J1097" s="391"/>
      <c r="K1097" s="46"/>
      <c r="L1097" s="46"/>
      <c r="M1097" s="46"/>
      <c r="N1097" s="46"/>
      <c r="O1097" s="46"/>
    </row>
    <row r="1098" spans="2:15">
      <c r="B1098" s="392" t="s">
        <v>495</v>
      </c>
      <c r="C1098" s="392"/>
      <c r="D1098" s="393" t="s">
        <v>289</v>
      </c>
      <c r="E1098" s="393"/>
      <c r="F1098" s="393"/>
      <c r="G1098" s="393"/>
      <c r="H1098" s="393"/>
      <c r="I1098" s="393"/>
      <c r="J1098" s="393"/>
      <c r="K1098" s="90" t="s">
        <v>242</v>
      </c>
      <c r="L1098" s="91">
        <v>1</v>
      </c>
      <c r="M1098" s="91">
        <v>1</v>
      </c>
      <c r="N1098" s="92">
        <v>194.86</v>
      </c>
      <c r="O1098" s="92">
        <v>194.86</v>
      </c>
    </row>
    <row r="1099" spans="2:15">
      <c r="B1099" s="46"/>
      <c r="C1099" s="46"/>
      <c r="D1099" s="46"/>
      <c r="E1099" s="46"/>
      <c r="F1099" s="46"/>
      <c r="G1099" s="46"/>
      <c r="H1099" s="46"/>
      <c r="I1099" s="46"/>
      <c r="J1099" s="46"/>
      <c r="K1099" s="46"/>
      <c r="L1099" s="46"/>
      <c r="M1099" s="46"/>
      <c r="N1099" s="46"/>
      <c r="O1099" s="93">
        <v>194.86</v>
      </c>
    </row>
    <row r="1100" spans="2:15">
      <c r="B1100" s="46"/>
      <c r="C1100" s="46"/>
      <c r="D1100" s="46"/>
      <c r="E1100" s="46"/>
      <c r="F1100" s="46"/>
      <c r="G1100" s="46"/>
      <c r="H1100" s="46"/>
      <c r="I1100" s="46"/>
      <c r="J1100" s="46"/>
      <c r="K1100" s="46"/>
      <c r="L1100" s="46"/>
      <c r="M1100" s="46"/>
      <c r="N1100" s="46"/>
      <c r="O1100" s="46"/>
    </row>
    <row r="1101" spans="2:15">
      <c r="B1101" s="394" t="s">
        <v>203</v>
      </c>
      <c r="C1101" s="394"/>
      <c r="D1101" s="46"/>
      <c r="E1101" s="46"/>
      <c r="F1101" s="46"/>
      <c r="G1101" s="395" t="s">
        <v>291</v>
      </c>
      <c r="H1101" s="395"/>
      <c r="I1101" s="395"/>
      <c r="J1101" s="395"/>
      <c r="K1101" s="395"/>
      <c r="L1101" s="395"/>
      <c r="M1101" s="395"/>
      <c r="N1101" s="395"/>
      <c r="O1101" s="395"/>
    </row>
    <row r="1102" spans="2:15">
      <c r="B1102" s="392" t="s">
        <v>204</v>
      </c>
      <c r="C1102" s="392"/>
      <c r="D1102" s="396" t="s">
        <v>458</v>
      </c>
      <c r="E1102" s="396"/>
      <c r="F1102" s="85" t="s">
        <v>206</v>
      </c>
      <c r="G1102" s="86">
        <v>8</v>
      </c>
      <c r="H1102" s="85" t="s">
        <v>207</v>
      </c>
      <c r="I1102" s="397">
        <v>8</v>
      </c>
      <c r="J1102" s="397"/>
      <c r="K1102" s="398" t="s">
        <v>459</v>
      </c>
      <c r="L1102" s="398"/>
      <c r="M1102" s="398"/>
      <c r="N1102" s="398"/>
      <c r="O1102" s="87">
        <v>198.36</v>
      </c>
    </row>
    <row r="1103" spans="2:15">
      <c r="B1103" s="46"/>
      <c r="C1103" s="46"/>
      <c r="D1103" s="46"/>
      <c r="E1103" s="46"/>
      <c r="F1103" s="46"/>
      <c r="G1103" s="46"/>
      <c r="H1103" s="46"/>
      <c r="I1103" s="46"/>
      <c r="J1103" s="46"/>
      <c r="K1103" s="46"/>
      <c r="L1103" s="46"/>
      <c r="M1103" s="46"/>
      <c r="N1103" s="46"/>
      <c r="O1103" s="46"/>
    </row>
    <row r="1104" spans="2:15">
      <c r="B1104" s="396" t="s">
        <v>209</v>
      </c>
      <c r="C1104" s="396"/>
      <c r="D1104" s="396" t="s">
        <v>210</v>
      </c>
      <c r="E1104" s="396"/>
      <c r="F1104" s="396"/>
      <c r="G1104" s="396"/>
      <c r="H1104" s="396"/>
      <c r="I1104" s="396"/>
      <c r="J1104" s="396"/>
      <c r="K1104" s="88" t="s">
        <v>211</v>
      </c>
      <c r="L1104" s="89" t="s">
        <v>212</v>
      </c>
      <c r="M1104" s="89" t="s">
        <v>213</v>
      </c>
      <c r="N1104" s="89" t="s">
        <v>214</v>
      </c>
      <c r="O1104" s="89" t="s">
        <v>215</v>
      </c>
    </row>
    <row r="1105" spans="2:15">
      <c r="B1105" s="46"/>
      <c r="C1105" s="46"/>
      <c r="D1105" s="391" t="s">
        <v>216</v>
      </c>
      <c r="E1105" s="391"/>
      <c r="F1105" s="391"/>
      <c r="G1105" s="391"/>
      <c r="H1105" s="391"/>
      <c r="I1105" s="391"/>
      <c r="J1105" s="391"/>
      <c r="K1105" s="46"/>
      <c r="L1105" s="46"/>
      <c r="M1105" s="46"/>
      <c r="N1105" s="46"/>
      <c r="O1105" s="46"/>
    </row>
    <row r="1106" spans="2:15">
      <c r="B1106" s="392" t="s">
        <v>470</v>
      </c>
      <c r="C1106" s="392"/>
      <c r="D1106" s="393" t="s">
        <v>471</v>
      </c>
      <c r="E1106" s="393"/>
      <c r="F1106" s="393"/>
      <c r="G1106" s="393"/>
      <c r="H1106" s="393"/>
      <c r="I1106" s="393"/>
      <c r="J1106" s="393"/>
      <c r="K1106" s="90" t="s">
        <v>219</v>
      </c>
      <c r="L1106" s="91">
        <v>1</v>
      </c>
      <c r="M1106" s="91">
        <v>1</v>
      </c>
      <c r="N1106" s="92">
        <v>36.050000000000004</v>
      </c>
      <c r="O1106" s="92">
        <v>36.050000000000004</v>
      </c>
    </row>
    <row r="1107" spans="2:15">
      <c r="B1107" s="46"/>
      <c r="C1107" s="46"/>
      <c r="D1107" s="46"/>
      <c r="E1107" s="46"/>
      <c r="F1107" s="46"/>
      <c r="G1107" s="46"/>
      <c r="H1107" s="46"/>
      <c r="I1107" s="46"/>
      <c r="J1107" s="46"/>
      <c r="K1107" s="46"/>
      <c r="L1107" s="46"/>
      <c r="M1107" s="46"/>
      <c r="N1107" s="46"/>
      <c r="O1107" s="93">
        <v>36.050000000000004</v>
      </c>
    </row>
    <row r="1108" spans="2:15">
      <c r="B1108" s="46"/>
      <c r="C1108" s="46"/>
      <c r="D1108" s="391" t="s">
        <v>231</v>
      </c>
      <c r="E1108" s="391"/>
      <c r="F1108" s="391"/>
      <c r="G1108" s="391"/>
      <c r="H1108" s="391"/>
      <c r="I1108" s="391"/>
      <c r="J1108" s="391"/>
      <c r="K1108" s="46"/>
      <c r="L1108" s="46"/>
      <c r="M1108" s="46"/>
      <c r="N1108" s="46"/>
      <c r="O1108" s="46"/>
    </row>
    <row r="1109" spans="2:15">
      <c r="B1109" s="392" t="s">
        <v>460</v>
      </c>
      <c r="C1109" s="392"/>
      <c r="D1109" s="393" t="s">
        <v>461</v>
      </c>
      <c r="E1109" s="393"/>
      <c r="F1109" s="393"/>
      <c r="G1109" s="393"/>
      <c r="H1109" s="393"/>
      <c r="I1109" s="393"/>
      <c r="J1109" s="393"/>
      <c r="K1109" s="90" t="s">
        <v>273</v>
      </c>
      <c r="L1109" s="46"/>
      <c r="M1109" s="91">
        <v>3.6</v>
      </c>
      <c r="N1109" s="92">
        <v>18.150000000000002</v>
      </c>
      <c r="O1109" s="92">
        <v>65.34</v>
      </c>
    </row>
    <row r="1110" spans="2:15">
      <c r="B1110" s="46"/>
      <c r="C1110" s="46"/>
      <c r="D1110" s="46"/>
      <c r="E1110" s="46"/>
      <c r="F1110" s="46"/>
      <c r="G1110" s="46"/>
      <c r="H1110" s="46"/>
      <c r="I1110" s="46"/>
      <c r="J1110" s="46"/>
      <c r="K1110" s="46"/>
      <c r="L1110" s="46"/>
      <c r="M1110" s="46"/>
      <c r="N1110" s="46"/>
      <c r="O1110" s="93">
        <v>65.34</v>
      </c>
    </row>
    <row r="1111" spans="2:15">
      <c r="B1111" s="46"/>
      <c r="C1111" s="46"/>
      <c r="D1111" s="391" t="s">
        <v>222</v>
      </c>
      <c r="E1111" s="391"/>
      <c r="F1111" s="391"/>
      <c r="G1111" s="391"/>
      <c r="H1111" s="391"/>
      <c r="I1111" s="391"/>
      <c r="J1111" s="391"/>
      <c r="K1111" s="46"/>
      <c r="L1111" s="46"/>
      <c r="M1111" s="46"/>
      <c r="N1111" s="46"/>
      <c r="O1111" s="46"/>
    </row>
    <row r="1112" spans="2:15">
      <c r="B1112" s="392" t="s">
        <v>496</v>
      </c>
      <c r="C1112" s="392"/>
      <c r="D1112" s="394" t="s">
        <v>497</v>
      </c>
      <c r="E1112" s="394"/>
      <c r="F1112" s="394"/>
      <c r="G1112" s="394"/>
      <c r="H1112" s="394"/>
      <c r="I1112" s="394"/>
      <c r="J1112" s="394"/>
      <c r="K1112" s="90" t="s">
        <v>242</v>
      </c>
      <c r="L1112" s="91">
        <v>1</v>
      </c>
      <c r="M1112" s="91">
        <v>1</v>
      </c>
      <c r="N1112" s="92">
        <v>96.97</v>
      </c>
      <c r="O1112" s="92">
        <v>96.97</v>
      </c>
    </row>
    <row r="1113" spans="2:15">
      <c r="B1113" s="46"/>
      <c r="C1113" s="46"/>
      <c r="D1113" s="394"/>
      <c r="E1113" s="394"/>
      <c r="F1113" s="394"/>
      <c r="G1113" s="394"/>
      <c r="H1113" s="394"/>
      <c r="I1113" s="394"/>
      <c r="J1113" s="394"/>
      <c r="K1113" s="46"/>
      <c r="L1113" s="46"/>
      <c r="M1113" s="46"/>
      <c r="N1113" s="46"/>
      <c r="O1113" s="46"/>
    </row>
    <row r="1114" spans="2:15">
      <c r="B1114" s="46"/>
      <c r="C1114" s="46"/>
      <c r="D1114" s="46"/>
      <c r="E1114" s="46"/>
      <c r="F1114" s="46"/>
      <c r="G1114" s="46"/>
      <c r="H1114" s="46"/>
      <c r="I1114" s="46"/>
      <c r="J1114" s="46"/>
      <c r="K1114" s="46"/>
      <c r="L1114" s="46"/>
      <c r="M1114" s="46"/>
      <c r="N1114" s="46"/>
      <c r="O1114" s="93">
        <v>96.97</v>
      </c>
    </row>
    <row r="1115" spans="2:15">
      <c r="B1115" s="46"/>
      <c r="C1115" s="46"/>
      <c r="D1115" s="46"/>
      <c r="E1115" s="46"/>
      <c r="F1115" s="46"/>
      <c r="G1115" s="46"/>
      <c r="H1115" s="46"/>
      <c r="I1115" s="46"/>
      <c r="J1115" s="46"/>
      <c r="K1115" s="46"/>
      <c r="L1115" s="46"/>
      <c r="M1115" s="46"/>
      <c r="N1115" s="46"/>
      <c r="O1115" s="46"/>
    </row>
    <row r="1116" spans="2:15">
      <c r="B1116" s="394" t="s">
        <v>203</v>
      </c>
      <c r="C1116" s="394"/>
      <c r="D1116" s="46"/>
      <c r="E1116" s="46"/>
      <c r="F1116" s="46"/>
      <c r="G1116" s="395" t="s">
        <v>433</v>
      </c>
      <c r="H1116" s="395"/>
      <c r="I1116" s="395"/>
      <c r="J1116" s="395"/>
      <c r="K1116" s="395"/>
      <c r="L1116" s="395"/>
      <c r="M1116" s="395"/>
      <c r="N1116" s="395"/>
      <c r="O1116" s="395"/>
    </row>
    <row r="1117" spans="2:15">
      <c r="B1117" s="392" t="s">
        <v>204</v>
      </c>
      <c r="C1117" s="392"/>
      <c r="D1117" s="396" t="s">
        <v>458</v>
      </c>
      <c r="E1117" s="396"/>
      <c r="F1117" s="85" t="s">
        <v>206</v>
      </c>
      <c r="G1117" s="86">
        <v>8</v>
      </c>
      <c r="H1117" s="85" t="s">
        <v>207</v>
      </c>
      <c r="I1117" s="397">
        <v>8</v>
      </c>
      <c r="J1117" s="397"/>
      <c r="K1117" s="398" t="s">
        <v>459</v>
      </c>
      <c r="L1117" s="398"/>
      <c r="M1117" s="398"/>
      <c r="N1117" s="398"/>
      <c r="O1117" s="87">
        <v>629.49</v>
      </c>
    </row>
    <row r="1118" spans="2:15">
      <c r="B1118" s="46"/>
      <c r="C1118" s="46"/>
      <c r="D1118" s="46"/>
      <c r="E1118" s="46"/>
      <c r="F1118" s="46"/>
      <c r="G1118" s="46"/>
      <c r="H1118" s="46"/>
      <c r="I1118" s="46"/>
      <c r="J1118" s="46"/>
      <c r="K1118" s="46"/>
      <c r="L1118" s="46"/>
      <c r="M1118" s="46"/>
      <c r="N1118" s="46"/>
      <c r="O1118" s="46"/>
    </row>
    <row r="1119" spans="2:15">
      <c r="B1119" s="396" t="s">
        <v>209</v>
      </c>
      <c r="C1119" s="396"/>
      <c r="D1119" s="396" t="s">
        <v>210</v>
      </c>
      <c r="E1119" s="396"/>
      <c r="F1119" s="396"/>
      <c r="G1119" s="396"/>
      <c r="H1119" s="396"/>
      <c r="I1119" s="396"/>
      <c r="J1119" s="396"/>
      <c r="K1119" s="88" t="s">
        <v>211</v>
      </c>
      <c r="L1119" s="89" t="s">
        <v>212</v>
      </c>
      <c r="M1119" s="89" t="s">
        <v>213</v>
      </c>
      <c r="N1119" s="89" t="s">
        <v>214</v>
      </c>
      <c r="O1119" s="89" t="s">
        <v>215</v>
      </c>
    </row>
    <row r="1120" spans="2:15">
      <c r="B1120" s="46"/>
      <c r="C1120" s="46"/>
      <c r="D1120" s="391" t="s">
        <v>216</v>
      </c>
      <c r="E1120" s="391"/>
      <c r="F1120" s="391"/>
      <c r="G1120" s="391"/>
      <c r="H1120" s="391"/>
      <c r="I1120" s="391"/>
      <c r="J1120" s="391"/>
      <c r="K1120" s="46"/>
      <c r="L1120" s="46"/>
      <c r="M1120" s="46"/>
      <c r="N1120" s="46"/>
      <c r="O1120" s="46"/>
    </row>
    <row r="1121" spans="2:15">
      <c r="B1121" s="392" t="s">
        <v>470</v>
      </c>
      <c r="C1121" s="392"/>
      <c r="D1121" s="393" t="s">
        <v>471</v>
      </c>
      <c r="E1121" s="393"/>
      <c r="F1121" s="393"/>
      <c r="G1121" s="393"/>
      <c r="H1121" s="393"/>
      <c r="I1121" s="393"/>
      <c r="J1121" s="393"/>
      <c r="K1121" s="90" t="s">
        <v>219</v>
      </c>
      <c r="L1121" s="91">
        <v>1</v>
      </c>
      <c r="M1121" s="91">
        <v>1</v>
      </c>
      <c r="N1121" s="92">
        <v>36.050000000000004</v>
      </c>
      <c r="O1121" s="92">
        <v>36.050000000000004</v>
      </c>
    </row>
    <row r="1122" spans="2:15">
      <c r="B1122" s="46"/>
      <c r="C1122" s="46"/>
      <c r="D1122" s="46"/>
      <c r="E1122" s="46"/>
      <c r="F1122" s="46"/>
      <c r="G1122" s="46"/>
      <c r="H1122" s="46"/>
      <c r="I1122" s="46"/>
      <c r="J1122" s="46"/>
      <c r="K1122" s="46"/>
      <c r="L1122" s="46"/>
      <c r="M1122" s="46"/>
      <c r="N1122" s="46"/>
      <c r="O1122" s="93">
        <v>36.050000000000004</v>
      </c>
    </row>
    <row r="1123" spans="2:15">
      <c r="B1123" s="46"/>
      <c r="C1123" s="46"/>
      <c r="D1123" s="391" t="s">
        <v>231</v>
      </c>
      <c r="E1123" s="391"/>
      <c r="F1123" s="391"/>
      <c r="G1123" s="391"/>
      <c r="H1123" s="391"/>
      <c r="I1123" s="391"/>
      <c r="J1123" s="391"/>
      <c r="K1123" s="46"/>
      <c r="L1123" s="46"/>
      <c r="M1123" s="46"/>
      <c r="N1123" s="46"/>
      <c r="O1123" s="46"/>
    </row>
    <row r="1124" spans="2:15">
      <c r="B1124" s="392" t="s">
        <v>460</v>
      </c>
      <c r="C1124" s="392"/>
      <c r="D1124" s="393" t="s">
        <v>461</v>
      </c>
      <c r="E1124" s="393"/>
      <c r="F1124" s="393"/>
      <c r="G1124" s="393"/>
      <c r="H1124" s="393"/>
      <c r="I1124" s="393"/>
      <c r="J1124" s="393"/>
      <c r="K1124" s="90" t="s">
        <v>273</v>
      </c>
      <c r="L1124" s="46"/>
      <c r="M1124" s="91">
        <v>9</v>
      </c>
      <c r="N1124" s="92">
        <v>18.150000000000002</v>
      </c>
      <c r="O1124" s="92">
        <v>163.35</v>
      </c>
    </row>
    <row r="1125" spans="2:15"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  <c r="L1125" s="46"/>
      <c r="M1125" s="46"/>
      <c r="N1125" s="46"/>
      <c r="O1125" s="93">
        <v>163.35</v>
      </c>
    </row>
    <row r="1126" spans="2:15">
      <c r="B1126" s="46"/>
      <c r="C1126" s="46"/>
      <c r="D1126" s="391" t="s">
        <v>222</v>
      </c>
      <c r="E1126" s="391"/>
      <c r="F1126" s="391"/>
      <c r="G1126" s="391"/>
      <c r="H1126" s="391"/>
      <c r="I1126" s="391"/>
      <c r="J1126" s="391"/>
      <c r="K1126" s="46"/>
      <c r="L1126" s="46"/>
      <c r="M1126" s="46"/>
      <c r="N1126" s="46"/>
      <c r="O1126" s="46"/>
    </row>
    <row r="1127" spans="2:15">
      <c r="B1127" s="392" t="s">
        <v>498</v>
      </c>
      <c r="C1127" s="392"/>
      <c r="D1127" s="393" t="s">
        <v>499</v>
      </c>
      <c r="E1127" s="393"/>
      <c r="F1127" s="393"/>
      <c r="G1127" s="393"/>
      <c r="H1127" s="393"/>
      <c r="I1127" s="393"/>
      <c r="J1127" s="393"/>
      <c r="K1127" s="90" t="s">
        <v>242</v>
      </c>
      <c r="L1127" s="91">
        <v>1</v>
      </c>
      <c r="M1127" s="91">
        <v>1</v>
      </c>
      <c r="N1127" s="92">
        <v>430.09000000000003</v>
      </c>
      <c r="O1127" s="92">
        <v>430.09000000000003</v>
      </c>
    </row>
    <row r="1128" spans="2:15">
      <c r="B1128" s="46"/>
      <c r="C1128" s="46"/>
      <c r="D1128" s="46"/>
      <c r="E1128" s="46"/>
      <c r="F1128" s="46"/>
      <c r="G1128" s="46"/>
      <c r="H1128" s="46"/>
      <c r="I1128" s="46"/>
      <c r="J1128" s="46"/>
      <c r="K1128" s="46"/>
      <c r="L1128" s="46"/>
      <c r="M1128" s="46"/>
      <c r="N1128" s="46"/>
      <c r="O1128" s="93">
        <v>430.09000000000003</v>
      </c>
    </row>
    <row r="1129" spans="2:15"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</row>
    <row r="1130" spans="2:15">
      <c r="B1130" s="394" t="s">
        <v>203</v>
      </c>
      <c r="C1130" s="394"/>
      <c r="D1130" s="46"/>
      <c r="E1130" s="46"/>
      <c r="F1130" s="46"/>
      <c r="G1130" s="395" t="s">
        <v>293</v>
      </c>
      <c r="H1130" s="395"/>
      <c r="I1130" s="395"/>
      <c r="J1130" s="395"/>
      <c r="K1130" s="395"/>
      <c r="L1130" s="395"/>
      <c r="M1130" s="395"/>
      <c r="N1130" s="395"/>
      <c r="O1130" s="395"/>
    </row>
    <row r="1131" spans="2:15">
      <c r="B1131" s="392" t="s">
        <v>204</v>
      </c>
      <c r="C1131" s="392"/>
      <c r="D1131" s="396" t="s">
        <v>458</v>
      </c>
      <c r="E1131" s="396"/>
      <c r="F1131" s="85" t="s">
        <v>206</v>
      </c>
      <c r="G1131" s="86">
        <v>8</v>
      </c>
      <c r="H1131" s="85" t="s">
        <v>207</v>
      </c>
      <c r="I1131" s="397">
        <v>8</v>
      </c>
      <c r="J1131" s="397"/>
      <c r="K1131" s="398" t="s">
        <v>459</v>
      </c>
      <c r="L1131" s="398"/>
      <c r="M1131" s="398"/>
      <c r="N1131" s="398"/>
      <c r="O1131" s="87">
        <v>199.25</v>
      </c>
    </row>
    <row r="1132" spans="2:15">
      <c r="B1132" s="46"/>
      <c r="C1132" s="46"/>
      <c r="D1132" s="46"/>
      <c r="E1132" s="46"/>
      <c r="F1132" s="46"/>
      <c r="G1132" s="46"/>
      <c r="H1132" s="46"/>
      <c r="I1132" s="46"/>
      <c r="J1132" s="46"/>
      <c r="K1132" s="46"/>
      <c r="L1132" s="46"/>
      <c r="M1132" s="46"/>
      <c r="N1132" s="46"/>
      <c r="O1132" s="46"/>
    </row>
    <row r="1133" spans="2:15">
      <c r="B1133" s="396" t="s">
        <v>209</v>
      </c>
      <c r="C1133" s="396"/>
      <c r="D1133" s="396" t="s">
        <v>210</v>
      </c>
      <c r="E1133" s="396"/>
      <c r="F1133" s="396"/>
      <c r="G1133" s="396"/>
      <c r="H1133" s="396"/>
      <c r="I1133" s="396"/>
      <c r="J1133" s="396"/>
      <c r="K1133" s="88" t="s">
        <v>211</v>
      </c>
      <c r="L1133" s="89" t="s">
        <v>212</v>
      </c>
      <c r="M1133" s="89" t="s">
        <v>213</v>
      </c>
      <c r="N1133" s="89" t="s">
        <v>214</v>
      </c>
      <c r="O1133" s="89" t="s">
        <v>215</v>
      </c>
    </row>
    <row r="1134" spans="2:15">
      <c r="B1134" s="46"/>
      <c r="C1134" s="46"/>
      <c r="D1134" s="391" t="s">
        <v>216</v>
      </c>
      <c r="E1134" s="391"/>
      <c r="F1134" s="391"/>
      <c r="G1134" s="391"/>
      <c r="H1134" s="391"/>
      <c r="I1134" s="391"/>
      <c r="J1134" s="391"/>
      <c r="K1134" s="46"/>
      <c r="L1134" s="46"/>
      <c r="M1134" s="46"/>
      <c r="N1134" s="46"/>
      <c r="O1134" s="46"/>
    </row>
    <row r="1135" spans="2:15">
      <c r="B1135" s="392" t="s">
        <v>463</v>
      </c>
      <c r="C1135" s="392"/>
      <c r="D1135" s="393" t="s">
        <v>464</v>
      </c>
      <c r="E1135" s="393"/>
      <c r="F1135" s="393"/>
      <c r="G1135" s="393"/>
      <c r="H1135" s="393"/>
      <c r="I1135" s="393"/>
      <c r="J1135" s="393"/>
      <c r="K1135" s="90" t="s">
        <v>219</v>
      </c>
      <c r="L1135" s="91">
        <v>1</v>
      </c>
      <c r="M1135" s="91">
        <v>1</v>
      </c>
      <c r="N1135" s="92">
        <v>29.68</v>
      </c>
      <c r="O1135" s="92">
        <v>29.68</v>
      </c>
    </row>
    <row r="1136" spans="2:15">
      <c r="B1136" s="46"/>
      <c r="C1136" s="46"/>
      <c r="D1136" s="46"/>
      <c r="E1136" s="46"/>
      <c r="F1136" s="46"/>
      <c r="G1136" s="46"/>
      <c r="H1136" s="46"/>
      <c r="I1136" s="46"/>
      <c r="J1136" s="46"/>
      <c r="K1136" s="46"/>
      <c r="L1136" s="46"/>
      <c r="M1136" s="46"/>
      <c r="N1136" s="46"/>
      <c r="O1136" s="93">
        <v>29.68</v>
      </c>
    </row>
    <row r="1137" spans="2:15">
      <c r="B1137" s="46"/>
      <c r="C1137" s="46"/>
      <c r="D1137" s="391" t="s">
        <v>231</v>
      </c>
      <c r="E1137" s="391"/>
      <c r="F1137" s="391"/>
      <c r="G1137" s="391"/>
      <c r="H1137" s="391"/>
      <c r="I1137" s="391"/>
      <c r="J1137" s="391"/>
      <c r="K1137" s="46"/>
      <c r="L1137" s="46"/>
      <c r="M1137" s="46"/>
      <c r="N1137" s="46"/>
      <c r="O1137" s="46"/>
    </row>
    <row r="1138" spans="2:15">
      <c r="B1138" s="392" t="s">
        <v>460</v>
      </c>
      <c r="C1138" s="392"/>
      <c r="D1138" s="393" t="s">
        <v>461</v>
      </c>
      <c r="E1138" s="393"/>
      <c r="F1138" s="393"/>
      <c r="G1138" s="393"/>
      <c r="H1138" s="393"/>
      <c r="I1138" s="393"/>
      <c r="J1138" s="393"/>
      <c r="K1138" s="90" t="s">
        <v>273</v>
      </c>
      <c r="L1138" s="46"/>
      <c r="M1138" s="91">
        <v>4</v>
      </c>
      <c r="N1138" s="92">
        <v>18.150000000000002</v>
      </c>
      <c r="O1138" s="92">
        <v>72.600000000000009</v>
      </c>
    </row>
    <row r="1139" spans="2:15">
      <c r="B1139" s="46"/>
      <c r="C1139" s="46"/>
      <c r="D1139" s="46"/>
      <c r="E1139" s="46"/>
      <c r="F1139" s="46"/>
      <c r="G1139" s="46"/>
      <c r="H1139" s="46"/>
      <c r="I1139" s="46"/>
      <c r="J1139" s="46"/>
      <c r="K1139" s="46"/>
      <c r="L1139" s="46"/>
      <c r="M1139" s="46"/>
      <c r="N1139" s="46"/>
      <c r="O1139" s="93">
        <v>72.600000000000009</v>
      </c>
    </row>
    <row r="1140" spans="2:15">
      <c r="B1140" s="46"/>
      <c r="C1140" s="46"/>
      <c r="D1140" s="391" t="s">
        <v>222</v>
      </c>
      <c r="E1140" s="391"/>
      <c r="F1140" s="391"/>
      <c r="G1140" s="391"/>
      <c r="H1140" s="391"/>
      <c r="I1140" s="391"/>
      <c r="J1140" s="391"/>
      <c r="K1140" s="46"/>
      <c r="L1140" s="46"/>
      <c r="M1140" s="46"/>
      <c r="N1140" s="46"/>
      <c r="O1140" s="46"/>
    </row>
    <row r="1141" spans="2:15">
      <c r="B1141" s="392" t="s">
        <v>500</v>
      </c>
      <c r="C1141" s="392"/>
      <c r="D1141" s="393" t="s">
        <v>501</v>
      </c>
      <c r="E1141" s="393"/>
      <c r="F1141" s="393"/>
      <c r="G1141" s="393"/>
      <c r="H1141" s="393"/>
      <c r="I1141" s="393"/>
      <c r="J1141" s="393"/>
      <c r="K1141" s="90" t="s">
        <v>242</v>
      </c>
      <c r="L1141" s="91">
        <v>1</v>
      </c>
      <c r="M1141" s="91">
        <v>1</v>
      </c>
      <c r="N1141" s="92">
        <v>96.97</v>
      </c>
      <c r="O1141" s="92">
        <v>96.97</v>
      </c>
    </row>
    <row r="1142" spans="2:15">
      <c r="B1142" s="46"/>
      <c r="C1142" s="46"/>
      <c r="D1142" s="46"/>
      <c r="E1142" s="46"/>
      <c r="F1142" s="46"/>
      <c r="G1142" s="46"/>
      <c r="H1142" s="46"/>
      <c r="I1142" s="46"/>
      <c r="J1142" s="46"/>
      <c r="K1142" s="46"/>
      <c r="L1142" s="46"/>
      <c r="M1142" s="46"/>
      <c r="N1142" s="46"/>
      <c r="O1142" s="93">
        <v>96.97</v>
      </c>
    </row>
    <row r="1143" spans="2:15">
      <c r="B1143" s="46"/>
      <c r="C1143" s="46"/>
      <c r="D1143" s="46"/>
      <c r="E1143" s="46"/>
      <c r="F1143" s="46"/>
      <c r="G1143" s="46"/>
      <c r="H1143" s="46"/>
      <c r="I1143" s="46"/>
      <c r="J1143" s="46"/>
      <c r="K1143" s="46"/>
      <c r="L1143" s="46"/>
      <c r="M1143" s="46"/>
      <c r="N1143" s="46"/>
      <c r="O1143" s="46"/>
    </row>
    <row r="1144" spans="2:15">
      <c r="B1144" s="394" t="s">
        <v>203</v>
      </c>
      <c r="C1144" s="394"/>
      <c r="D1144" s="46"/>
      <c r="E1144" s="46"/>
      <c r="F1144" s="46"/>
      <c r="G1144" s="395" t="s">
        <v>331</v>
      </c>
      <c r="H1144" s="395"/>
      <c r="I1144" s="395"/>
      <c r="J1144" s="395"/>
      <c r="K1144" s="395"/>
      <c r="L1144" s="395"/>
      <c r="M1144" s="395"/>
      <c r="N1144" s="395"/>
      <c r="O1144" s="395"/>
    </row>
    <row r="1145" spans="2:15">
      <c r="B1145" s="392" t="s">
        <v>204</v>
      </c>
      <c r="C1145" s="392"/>
      <c r="D1145" s="396" t="s">
        <v>458</v>
      </c>
      <c r="E1145" s="396"/>
      <c r="F1145" s="85" t="s">
        <v>206</v>
      </c>
      <c r="G1145" s="86">
        <v>8</v>
      </c>
      <c r="H1145" s="85" t="s">
        <v>207</v>
      </c>
      <c r="I1145" s="397">
        <v>8</v>
      </c>
      <c r="J1145" s="397"/>
      <c r="K1145" s="398" t="s">
        <v>459</v>
      </c>
      <c r="L1145" s="398"/>
      <c r="M1145" s="398"/>
      <c r="N1145" s="398"/>
      <c r="O1145" s="87">
        <v>216.79</v>
      </c>
    </row>
    <row r="1146" spans="2:15">
      <c r="B1146" s="46"/>
      <c r="C1146" s="46"/>
      <c r="D1146" s="46"/>
      <c r="E1146" s="46"/>
      <c r="F1146" s="46"/>
      <c r="G1146" s="46"/>
      <c r="H1146" s="46"/>
      <c r="I1146" s="46"/>
      <c r="J1146" s="46"/>
      <c r="K1146" s="46"/>
      <c r="L1146" s="46"/>
      <c r="M1146" s="46"/>
      <c r="N1146" s="46"/>
      <c r="O1146" s="46"/>
    </row>
    <row r="1147" spans="2:15">
      <c r="B1147" s="396" t="s">
        <v>209</v>
      </c>
      <c r="C1147" s="396"/>
      <c r="D1147" s="396" t="s">
        <v>210</v>
      </c>
      <c r="E1147" s="396"/>
      <c r="F1147" s="396"/>
      <c r="G1147" s="396"/>
      <c r="H1147" s="396"/>
      <c r="I1147" s="396"/>
      <c r="J1147" s="396"/>
      <c r="K1147" s="88" t="s">
        <v>211</v>
      </c>
      <c r="L1147" s="89" t="s">
        <v>212</v>
      </c>
      <c r="M1147" s="89" t="s">
        <v>213</v>
      </c>
      <c r="N1147" s="89" t="s">
        <v>214</v>
      </c>
      <c r="O1147" s="89" t="s">
        <v>215</v>
      </c>
    </row>
    <row r="1148" spans="2:15">
      <c r="B1148" s="46"/>
      <c r="C1148" s="46"/>
      <c r="D1148" s="391" t="s">
        <v>216</v>
      </c>
      <c r="E1148" s="391"/>
      <c r="F1148" s="391"/>
      <c r="G1148" s="391"/>
      <c r="H1148" s="391"/>
      <c r="I1148" s="391"/>
      <c r="J1148" s="391"/>
      <c r="K1148" s="46"/>
      <c r="L1148" s="46"/>
      <c r="M1148" s="46"/>
      <c r="N1148" s="46"/>
      <c r="O1148" s="46"/>
    </row>
    <row r="1149" spans="2:15">
      <c r="B1149" s="392" t="s">
        <v>463</v>
      </c>
      <c r="C1149" s="392"/>
      <c r="D1149" s="393" t="s">
        <v>464</v>
      </c>
      <c r="E1149" s="393"/>
      <c r="F1149" s="393"/>
      <c r="G1149" s="393"/>
      <c r="H1149" s="393"/>
      <c r="I1149" s="393"/>
      <c r="J1149" s="393"/>
      <c r="K1149" s="90" t="s">
        <v>219</v>
      </c>
      <c r="L1149" s="91">
        <v>1</v>
      </c>
      <c r="M1149" s="91">
        <v>1</v>
      </c>
      <c r="N1149" s="92">
        <v>29.68</v>
      </c>
      <c r="O1149" s="92">
        <v>29.68</v>
      </c>
    </row>
    <row r="1150" spans="2:15">
      <c r="B1150" s="46"/>
      <c r="C1150" s="46"/>
      <c r="D1150" s="46"/>
      <c r="E1150" s="46"/>
      <c r="F1150" s="46"/>
      <c r="G1150" s="46"/>
      <c r="H1150" s="46"/>
      <c r="I1150" s="46"/>
      <c r="J1150" s="46"/>
      <c r="K1150" s="46"/>
      <c r="L1150" s="46"/>
      <c r="M1150" s="46"/>
      <c r="N1150" s="46"/>
      <c r="O1150" s="93">
        <v>29.68</v>
      </c>
    </row>
    <row r="1151" spans="2:15">
      <c r="B1151" s="46"/>
      <c r="C1151" s="46"/>
      <c r="D1151" s="391" t="s">
        <v>231</v>
      </c>
      <c r="E1151" s="391"/>
      <c r="F1151" s="391"/>
      <c r="G1151" s="391"/>
      <c r="H1151" s="391"/>
      <c r="I1151" s="391"/>
      <c r="J1151" s="391"/>
      <c r="K1151" s="46"/>
      <c r="L1151" s="46"/>
      <c r="M1151" s="46"/>
      <c r="N1151" s="46"/>
      <c r="O1151" s="46"/>
    </row>
    <row r="1152" spans="2:15">
      <c r="B1152" s="392" t="s">
        <v>460</v>
      </c>
      <c r="C1152" s="392"/>
      <c r="D1152" s="393" t="s">
        <v>461</v>
      </c>
      <c r="E1152" s="393"/>
      <c r="F1152" s="393"/>
      <c r="G1152" s="393"/>
      <c r="H1152" s="393"/>
      <c r="I1152" s="393"/>
      <c r="J1152" s="393"/>
      <c r="K1152" s="90" t="s">
        <v>273</v>
      </c>
      <c r="L1152" s="46"/>
      <c r="M1152" s="91">
        <v>4</v>
      </c>
      <c r="N1152" s="92">
        <v>18.150000000000002</v>
      </c>
      <c r="O1152" s="92">
        <v>72.600000000000009</v>
      </c>
    </row>
    <row r="1153" spans="2:15">
      <c r="B1153" s="46"/>
      <c r="C1153" s="46"/>
      <c r="D1153" s="46"/>
      <c r="E1153" s="46"/>
      <c r="F1153" s="46"/>
      <c r="G1153" s="46"/>
      <c r="H1153" s="46"/>
      <c r="I1153" s="46"/>
      <c r="J1153" s="46"/>
      <c r="K1153" s="46"/>
      <c r="L1153" s="46"/>
      <c r="M1153" s="46"/>
      <c r="N1153" s="46"/>
      <c r="O1153" s="93">
        <v>72.600000000000009</v>
      </c>
    </row>
    <row r="1154" spans="2:15">
      <c r="B1154" s="46"/>
      <c r="C1154" s="46"/>
      <c r="D1154" s="391" t="s">
        <v>222</v>
      </c>
      <c r="E1154" s="391"/>
      <c r="F1154" s="391"/>
      <c r="G1154" s="391"/>
      <c r="H1154" s="391"/>
      <c r="I1154" s="391"/>
      <c r="J1154" s="391"/>
      <c r="K1154" s="46"/>
      <c r="L1154" s="46"/>
      <c r="M1154" s="46"/>
      <c r="N1154" s="46"/>
      <c r="O1154" s="46"/>
    </row>
    <row r="1155" spans="2:15">
      <c r="B1155" s="392" t="s">
        <v>502</v>
      </c>
      <c r="C1155" s="392"/>
      <c r="D1155" s="393" t="s">
        <v>331</v>
      </c>
      <c r="E1155" s="393"/>
      <c r="F1155" s="393"/>
      <c r="G1155" s="393"/>
      <c r="H1155" s="393"/>
      <c r="I1155" s="393"/>
      <c r="J1155" s="393"/>
      <c r="K1155" s="90" t="s">
        <v>242</v>
      </c>
      <c r="L1155" s="91">
        <v>1</v>
      </c>
      <c r="M1155" s="91">
        <v>1</v>
      </c>
      <c r="N1155" s="92">
        <v>114.51</v>
      </c>
      <c r="O1155" s="92">
        <v>114.51</v>
      </c>
    </row>
    <row r="1156" spans="2:15">
      <c r="B1156" s="46"/>
      <c r="C1156" s="46"/>
      <c r="D1156" s="46"/>
      <c r="E1156" s="46"/>
      <c r="F1156" s="46"/>
      <c r="G1156" s="46"/>
      <c r="H1156" s="46"/>
      <c r="I1156" s="46"/>
      <c r="J1156" s="46"/>
      <c r="K1156" s="46"/>
      <c r="L1156" s="46"/>
      <c r="M1156" s="46"/>
      <c r="N1156" s="46"/>
      <c r="O1156" s="93">
        <v>114.51</v>
      </c>
    </row>
    <row r="1157" spans="2:15">
      <c r="B1157" s="46"/>
      <c r="C1157" s="46"/>
      <c r="D1157" s="46"/>
      <c r="E1157" s="46"/>
      <c r="F1157" s="46"/>
      <c r="G1157" s="46"/>
      <c r="H1157" s="46"/>
      <c r="I1157" s="46"/>
      <c r="J1157" s="46"/>
      <c r="K1157" s="46"/>
      <c r="L1157" s="46"/>
      <c r="M1157" s="46"/>
      <c r="N1157" s="46"/>
      <c r="O1157" s="46"/>
    </row>
    <row r="1158" spans="2:15">
      <c r="B1158" s="394" t="s">
        <v>203</v>
      </c>
      <c r="C1158" s="394"/>
      <c r="D1158" s="46"/>
      <c r="E1158" s="46"/>
      <c r="F1158" s="46"/>
      <c r="G1158" s="395" t="s">
        <v>442</v>
      </c>
      <c r="H1158" s="395"/>
      <c r="I1158" s="395"/>
      <c r="J1158" s="395"/>
      <c r="K1158" s="395"/>
      <c r="L1158" s="395"/>
      <c r="M1158" s="395"/>
      <c r="N1158" s="395"/>
      <c r="O1158" s="395"/>
    </row>
    <row r="1159" spans="2:15">
      <c r="B1159" s="392" t="s">
        <v>204</v>
      </c>
      <c r="C1159" s="392"/>
      <c r="D1159" s="396" t="s">
        <v>458</v>
      </c>
      <c r="E1159" s="396"/>
      <c r="F1159" s="85" t="s">
        <v>206</v>
      </c>
      <c r="G1159" s="86">
        <v>8.8888999999999996</v>
      </c>
      <c r="H1159" s="85" t="s">
        <v>207</v>
      </c>
      <c r="I1159" s="397">
        <v>8.8888999999999996</v>
      </c>
      <c r="J1159" s="397"/>
      <c r="K1159" s="398" t="s">
        <v>459</v>
      </c>
      <c r="L1159" s="398"/>
      <c r="M1159" s="398"/>
      <c r="N1159" s="398"/>
      <c r="O1159" s="87">
        <v>19.940000000000001</v>
      </c>
    </row>
    <row r="1160" spans="2:15">
      <c r="B1160" s="46"/>
      <c r="C1160" s="46"/>
      <c r="D1160" s="46"/>
      <c r="E1160" s="46"/>
      <c r="F1160" s="46"/>
      <c r="G1160" s="46"/>
      <c r="H1160" s="46"/>
      <c r="I1160" s="46"/>
      <c r="J1160" s="46"/>
      <c r="K1160" s="46"/>
      <c r="L1160" s="46"/>
      <c r="M1160" s="46"/>
      <c r="N1160" s="46"/>
      <c r="O1160" s="46"/>
    </row>
    <row r="1161" spans="2:15">
      <c r="B1161" s="396" t="s">
        <v>209</v>
      </c>
      <c r="C1161" s="396"/>
      <c r="D1161" s="396" t="s">
        <v>210</v>
      </c>
      <c r="E1161" s="396"/>
      <c r="F1161" s="396"/>
      <c r="G1161" s="396"/>
      <c r="H1161" s="396"/>
      <c r="I1161" s="396"/>
      <c r="J1161" s="396"/>
      <c r="K1161" s="88" t="s">
        <v>211</v>
      </c>
      <c r="L1161" s="89" t="s">
        <v>212</v>
      </c>
      <c r="M1161" s="89" t="s">
        <v>213</v>
      </c>
      <c r="N1161" s="89" t="s">
        <v>214</v>
      </c>
      <c r="O1161" s="89" t="s">
        <v>215</v>
      </c>
    </row>
    <row r="1162" spans="2:15">
      <c r="B1162" s="46"/>
      <c r="C1162" s="46"/>
      <c r="D1162" s="391" t="s">
        <v>231</v>
      </c>
      <c r="E1162" s="391"/>
      <c r="F1162" s="391"/>
      <c r="G1162" s="391"/>
      <c r="H1162" s="391"/>
      <c r="I1162" s="391"/>
      <c r="J1162" s="391"/>
      <c r="K1162" s="46"/>
      <c r="L1162" s="46"/>
      <c r="M1162" s="46"/>
      <c r="N1162" s="46"/>
      <c r="O1162" s="46"/>
    </row>
    <row r="1163" spans="2:15">
      <c r="B1163" s="392" t="s">
        <v>460</v>
      </c>
      <c r="C1163" s="392"/>
      <c r="D1163" s="393" t="s">
        <v>461</v>
      </c>
      <c r="E1163" s="393"/>
      <c r="F1163" s="393"/>
      <c r="G1163" s="393"/>
      <c r="H1163" s="393"/>
      <c r="I1163" s="393"/>
      <c r="J1163" s="393"/>
      <c r="K1163" s="90" t="s">
        <v>273</v>
      </c>
      <c r="L1163" s="46"/>
      <c r="M1163" s="91">
        <v>0.5</v>
      </c>
      <c r="N1163" s="92">
        <v>18.150000000000002</v>
      </c>
      <c r="O1163" s="92">
        <v>9.08</v>
      </c>
    </row>
    <row r="1164" spans="2:15">
      <c r="B1164" s="46"/>
      <c r="C1164" s="46"/>
      <c r="D1164" s="46"/>
      <c r="E1164" s="46"/>
      <c r="F1164" s="46"/>
      <c r="G1164" s="46"/>
      <c r="H1164" s="46"/>
      <c r="I1164" s="46"/>
      <c r="J1164" s="46"/>
      <c r="K1164" s="46"/>
      <c r="L1164" s="46"/>
      <c r="M1164" s="46"/>
      <c r="N1164" s="46"/>
      <c r="O1164" s="93">
        <v>9.08</v>
      </c>
    </row>
    <row r="1165" spans="2:15">
      <c r="B1165" s="46"/>
      <c r="C1165" s="46"/>
      <c r="D1165" s="391" t="s">
        <v>222</v>
      </c>
      <c r="E1165" s="391"/>
      <c r="F1165" s="391"/>
      <c r="G1165" s="391"/>
      <c r="H1165" s="391"/>
      <c r="I1165" s="391"/>
      <c r="J1165" s="391"/>
      <c r="K1165" s="46"/>
      <c r="L1165" s="46"/>
      <c r="M1165" s="46"/>
      <c r="N1165" s="46"/>
      <c r="O1165" s="46"/>
    </row>
    <row r="1166" spans="2:15">
      <c r="B1166" s="392" t="s">
        <v>503</v>
      </c>
      <c r="C1166" s="392"/>
      <c r="D1166" s="393" t="s">
        <v>442</v>
      </c>
      <c r="E1166" s="393"/>
      <c r="F1166" s="393"/>
      <c r="G1166" s="393"/>
      <c r="H1166" s="393"/>
      <c r="I1166" s="393"/>
      <c r="J1166" s="393"/>
      <c r="K1166" s="90" t="s">
        <v>242</v>
      </c>
      <c r="L1166" s="91">
        <v>1</v>
      </c>
      <c r="M1166" s="91">
        <v>0.9</v>
      </c>
      <c r="N1166" s="92">
        <v>12.07</v>
      </c>
      <c r="O1166" s="92">
        <v>10.86</v>
      </c>
    </row>
    <row r="1167" spans="2:15">
      <c r="B1167" s="46"/>
      <c r="C1167" s="46"/>
      <c r="D1167" s="46"/>
      <c r="E1167" s="46"/>
      <c r="F1167" s="46"/>
      <c r="G1167" s="46"/>
      <c r="H1167" s="46"/>
      <c r="I1167" s="46"/>
      <c r="J1167" s="46"/>
      <c r="K1167" s="46"/>
      <c r="L1167" s="46"/>
      <c r="M1167" s="46"/>
      <c r="N1167" s="46"/>
      <c r="O1167" s="93">
        <v>10.86</v>
      </c>
    </row>
    <row r="1168" spans="2:15">
      <c r="B1168" s="46"/>
      <c r="C1168" s="46"/>
      <c r="D1168" s="46"/>
      <c r="E1168" s="46"/>
      <c r="F1168" s="46"/>
      <c r="G1168" s="46"/>
      <c r="H1168" s="46"/>
      <c r="I1168" s="46"/>
      <c r="J1168" s="46"/>
      <c r="K1168" s="46"/>
      <c r="L1168" s="46"/>
      <c r="M1168" s="46"/>
      <c r="N1168" s="46"/>
      <c r="O1168" s="46"/>
    </row>
    <row r="1169" spans="2:15">
      <c r="B1169" s="394" t="s">
        <v>203</v>
      </c>
      <c r="C1169" s="394"/>
      <c r="D1169" s="46"/>
      <c r="E1169" s="46"/>
      <c r="F1169" s="46"/>
      <c r="G1169" s="395" t="s">
        <v>241</v>
      </c>
      <c r="H1169" s="395"/>
      <c r="I1169" s="395"/>
      <c r="J1169" s="395"/>
      <c r="K1169" s="395"/>
      <c r="L1169" s="395"/>
      <c r="M1169" s="395"/>
      <c r="N1169" s="395"/>
      <c r="O1169" s="395"/>
    </row>
    <row r="1170" spans="2:15">
      <c r="B1170" s="392" t="s">
        <v>204</v>
      </c>
      <c r="C1170" s="392"/>
      <c r="D1170" s="396" t="s">
        <v>458</v>
      </c>
      <c r="E1170" s="396"/>
      <c r="F1170" s="85" t="s">
        <v>206</v>
      </c>
      <c r="G1170" s="86">
        <v>8</v>
      </c>
      <c r="H1170" s="85" t="s">
        <v>207</v>
      </c>
      <c r="I1170" s="397">
        <v>8</v>
      </c>
      <c r="J1170" s="397"/>
      <c r="K1170" s="398" t="s">
        <v>459</v>
      </c>
      <c r="L1170" s="398"/>
      <c r="M1170" s="398"/>
      <c r="N1170" s="398"/>
      <c r="O1170" s="87">
        <v>68.239999999999995</v>
      </c>
    </row>
    <row r="1171" spans="2:15">
      <c r="B1171" s="46"/>
      <c r="C1171" s="46"/>
      <c r="D1171" s="46"/>
      <c r="E1171" s="46"/>
      <c r="F1171" s="46"/>
      <c r="G1171" s="46"/>
      <c r="H1171" s="46"/>
      <c r="I1171" s="46"/>
      <c r="J1171" s="46"/>
      <c r="K1171" s="46"/>
      <c r="L1171" s="46"/>
      <c r="M1171" s="46"/>
      <c r="N1171" s="46"/>
      <c r="O1171" s="46"/>
    </row>
    <row r="1172" spans="2:15">
      <c r="B1172" s="396" t="s">
        <v>209</v>
      </c>
      <c r="C1172" s="396"/>
      <c r="D1172" s="396" t="s">
        <v>210</v>
      </c>
      <c r="E1172" s="396"/>
      <c r="F1172" s="396"/>
      <c r="G1172" s="396"/>
      <c r="H1172" s="396"/>
      <c r="I1172" s="396"/>
      <c r="J1172" s="396"/>
      <c r="K1172" s="88" t="s">
        <v>211</v>
      </c>
      <c r="L1172" s="89" t="s">
        <v>212</v>
      </c>
      <c r="M1172" s="89" t="s">
        <v>213</v>
      </c>
      <c r="N1172" s="89" t="s">
        <v>214</v>
      </c>
      <c r="O1172" s="89" t="s">
        <v>215</v>
      </c>
    </row>
    <row r="1173" spans="2:15">
      <c r="B1173" s="46"/>
      <c r="C1173" s="46"/>
      <c r="D1173" s="391" t="s">
        <v>231</v>
      </c>
      <c r="E1173" s="391"/>
      <c r="F1173" s="391"/>
      <c r="G1173" s="391"/>
      <c r="H1173" s="391"/>
      <c r="I1173" s="391"/>
      <c r="J1173" s="391"/>
      <c r="K1173" s="46"/>
      <c r="L1173" s="46"/>
      <c r="M1173" s="46"/>
      <c r="N1173" s="46"/>
      <c r="O1173" s="46"/>
    </row>
    <row r="1174" spans="2:15">
      <c r="B1174" s="392" t="s">
        <v>460</v>
      </c>
      <c r="C1174" s="392"/>
      <c r="D1174" s="393" t="s">
        <v>461</v>
      </c>
      <c r="E1174" s="393"/>
      <c r="F1174" s="393"/>
      <c r="G1174" s="393"/>
      <c r="H1174" s="393"/>
      <c r="I1174" s="393"/>
      <c r="J1174" s="393"/>
      <c r="K1174" s="90" t="s">
        <v>273</v>
      </c>
      <c r="L1174" s="46"/>
      <c r="M1174" s="91">
        <v>3.1</v>
      </c>
      <c r="N1174" s="92">
        <v>18.150000000000002</v>
      </c>
      <c r="O1174" s="92">
        <v>56.27</v>
      </c>
    </row>
    <row r="1175" spans="2:15">
      <c r="B1175" s="46"/>
      <c r="C1175" s="46"/>
      <c r="D1175" s="46"/>
      <c r="E1175" s="46"/>
      <c r="F1175" s="46"/>
      <c r="G1175" s="46"/>
      <c r="H1175" s="46"/>
      <c r="I1175" s="46"/>
      <c r="J1175" s="46"/>
      <c r="K1175" s="46"/>
      <c r="L1175" s="46"/>
      <c r="M1175" s="46"/>
      <c r="N1175" s="46"/>
      <c r="O1175" s="93">
        <v>56.27</v>
      </c>
    </row>
    <row r="1176" spans="2:15">
      <c r="B1176" s="46"/>
      <c r="C1176" s="46"/>
      <c r="D1176" s="391" t="s">
        <v>222</v>
      </c>
      <c r="E1176" s="391"/>
      <c r="F1176" s="391"/>
      <c r="G1176" s="391"/>
      <c r="H1176" s="391"/>
      <c r="I1176" s="391"/>
      <c r="J1176" s="391"/>
      <c r="K1176" s="46"/>
      <c r="L1176" s="46"/>
      <c r="M1176" s="46"/>
      <c r="N1176" s="46"/>
      <c r="O1176" s="46"/>
    </row>
    <row r="1177" spans="2:15">
      <c r="B1177" s="392" t="s">
        <v>504</v>
      </c>
      <c r="C1177" s="392"/>
      <c r="D1177" s="393" t="s">
        <v>505</v>
      </c>
      <c r="E1177" s="393"/>
      <c r="F1177" s="393"/>
      <c r="G1177" s="393"/>
      <c r="H1177" s="393"/>
      <c r="I1177" s="393"/>
      <c r="J1177" s="393"/>
      <c r="K1177" s="90" t="s">
        <v>242</v>
      </c>
      <c r="L1177" s="91">
        <v>1</v>
      </c>
      <c r="M1177" s="91">
        <v>1</v>
      </c>
      <c r="N1177" s="92">
        <v>11.97</v>
      </c>
      <c r="O1177" s="92">
        <v>11.97</v>
      </c>
    </row>
    <row r="1178" spans="2:15">
      <c r="B1178" s="46"/>
      <c r="C1178" s="46"/>
      <c r="D1178" s="46"/>
      <c r="E1178" s="46"/>
      <c r="F1178" s="46"/>
      <c r="G1178" s="46"/>
      <c r="H1178" s="46"/>
      <c r="I1178" s="46"/>
      <c r="J1178" s="46"/>
      <c r="K1178" s="46"/>
      <c r="L1178" s="46"/>
      <c r="M1178" s="46"/>
      <c r="N1178" s="46"/>
      <c r="O1178" s="93">
        <v>11.97</v>
      </c>
    </row>
    <row r="1179" spans="2:15">
      <c r="B1179" s="46"/>
      <c r="C1179" s="46"/>
      <c r="D1179" s="46"/>
      <c r="E1179" s="46"/>
      <c r="F1179" s="46"/>
      <c r="G1179" s="46"/>
      <c r="H1179" s="46"/>
      <c r="I1179" s="46"/>
      <c r="J1179" s="46"/>
      <c r="K1179" s="46"/>
      <c r="L1179" s="46"/>
      <c r="M1179" s="46"/>
      <c r="N1179" s="46"/>
      <c r="O1179" s="46"/>
    </row>
    <row r="1180" spans="2:15">
      <c r="B1180" s="394" t="s">
        <v>203</v>
      </c>
      <c r="C1180" s="394"/>
      <c r="D1180" s="46"/>
      <c r="E1180" s="46"/>
      <c r="F1180" s="46"/>
      <c r="G1180" s="395" t="s">
        <v>308</v>
      </c>
      <c r="H1180" s="395"/>
      <c r="I1180" s="395"/>
      <c r="J1180" s="395"/>
      <c r="K1180" s="395"/>
      <c r="L1180" s="395"/>
      <c r="M1180" s="395"/>
      <c r="N1180" s="395"/>
      <c r="O1180" s="395"/>
    </row>
    <row r="1181" spans="2:15">
      <c r="B1181" s="392" t="s">
        <v>204</v>
      </c>
      <c r="C1181" s="392"/>
      <c r="D1181" s="396" t="s">
        <v>458</v>
      </c>
      <c r="E1181" s="396"/>
      <c r="F1181" s="85" t="s">
        <v>206</v>
      </c>
      <c r="G1181" s="86">
        <v>8</v>
      </c>
      <c r="H1181" s="85" t="s">
        <v>207</v>
      </c>
      <c r="I1181" s="397">
        <v>8</v>
      </c>
      <c r="J1181" s="397"/>
      <c r="K1181" s="398" t="s">
        <v>459</v>
      </c>
      <c r="L1181" s="398"/>
      <c r="M1181" s="398"/>
      <c r="N1181" s="398"/>
      <c r="O1181" s="87">
        <v>30.57</v>
      </c>
    </row>
    <row r="1182" spans="2:15">
      <c r="B1182" s="46"/>
      <c r="C1182" s="46"/>
      <c r="D1182" s="46"/>
      <c r="E1182" s="46"/>
      <c r="F1182" s="46"/>
      <c r="G1182" s="46"/>
      <c r="H1182" s="46"/>
      <c r="I1182" s="46"/>
      <c r="J1182" s="46"/>
      <c r="K1182" s="46"/>
      <c r="L1182" s="46"/>
      <c r="M1182" s="46"/>
      <c r="N1182" s="46"/>
      <c r="O1182" s="46"/>
    </row>
    <row r="1183" spans="2:15">
      <c r="B1183" s="396" t="s">
        <v>209</v>
      </c>
      <c r="C1183" s="396"/>
      <c r="D1183" s="396" t="s">
        <v>210</v>
      </c>
      <c r="E1183" s="396"/>
      <c r="F1183" s="396"/>
      <c r="G1183" s="396"/>
      <c r="H1183" s="396"/>
      <c r="I1183" s="396"/>
      <c r="J1183" s="396"/>
      <c r="K1183" s="88" t="s">
        <v>211</v>
      </c>
      <c r="L1183" s="89" t="s">
        <v>212</v>
      </c>
      <c r="M1183" s="89" t="s">
        <v>213</v>
      </c>
      <c r="N1183" s="89" t="s">
        <v>214</v>
      </c>
      <c r="O1183" s="89" t="s">
        <v>215</v>
      </c>
    </row>
    <row r="1184" spans="2:15">
      <c r="B1184" s="46"/>
      <c r="C1184" s="46"/>
      <c r="D1184" s="391" t="s">
        <v>231</v>
      </c>
      <c r="E1184" s="391"/>
      <c r="F1184" s="391"/>
      <c r="G1184" s="391"/>
      <c r="H1184" s="391"/>
      <c r="I1184" s="391"/>
      <c r="J1184" s="391"/>
      <c r="K1184" s="46"/>
      <c r="L1184" s="46"/>
      <c r="M1184" s="46"/>
      <c r="N1184" s="46"/>
      <c r="O1184" s="46"/>
    </row>
    <row r="1185" spans="2:15">
      <c r="B1185" s="392" t="s">
        <v>460</v>
      </c>
      <c r="C1185" s="392"/>
      <c r="D1185" s="393" t="s">
        <v>461</v>
      </c>
      <c r="E1185" s="393"/>
      <c r="F1185" s="393"/>
      <c r="G1185" s="393"/>
      <c r="H1185" s="393"/>
      <c r="I1185" s="393"/>
      <c r="J1185" s="393"/>
      <c r="K1185" s="90" t="s">
        <v>273</v>
      </c>
      <c r="L1185" s="46"/>
      <c r="M1185" s="91">
        <v>0.25</v>
      </c>
      <c r="N1185" s="92">
        <v>18.150000000000002</v>
      </c>
      <c r="O1185" s="92">
        <v>4.54</v>
      </c>
    </row>
    <row r="1186" spans="2:15">
      <c r="B1186" s="46"/>
      <c r="C1186" s="46"/>
      <c r="D1186" s="46"/>
      <c r="E1186" s="46"/>
      <c r="F1186" s="46"/>
      <c r="G1186" s="46"/>
      <c r="H1186" s="46"/>
      <c r="I1186" s="46"/>
      <c r="J1186" s="46"/>
      <c r="K1186" s="46"/>
      <c r="L1186" s="46"/>
      <c r="M1186" s="46"/>
      <c r="N1186" s="46"/>
      <c r="O1186" s="93">
        <v>4.54</v>
      </c>
    </row>
    <row r="1187" spans="2:15">
      <c r="B1187" s="46"/>
      <c r="C1187" s="46"/>
      <c r="D1187" s="391" t="s">
        <v>222</v>
      </c>
      <c r="E1187" s="391"/>
      <c r="F1187" s="391"/>
      <c r="G1187" s="391"/>
      <c r="H1187" s="391"/>
      <c r="I1187" s="391"/>
      <c r="J1187" s="391"/>
      <c r="K1187" s="46"/>
      <c r="L1187" s="46"/>
      <c r="M1187" s="46"/>
      <c r="N1187" s="46"/>
      <c r="O1187" s="46"/>
    </row>
    <row r="1188" spans="2:15">
      <c r="B1188" s="392" t="s">
        <v>506</v>
      </c>
      <c r="C1188" s="392"/>
      <c r="D1188" s="393" t="s">
        <v>308</v>
      </c>
      <c r="E1188" s="393"/>
      <c r="F1188" s="393"/>
      <c r="G1188" s="393"/>
      <c r="H1188" s="393"/>
      <c r="I1188" s="393"/>
      <c r="J1188" s="393"/>
      <c r="K1188" s="90" t="s">
        <v>242</v>
      </c>
      <c r="L1188" s="91">
        <v>1</v>
      </c>
      <c r="M1188" s="91">
        <v>1</v>
      </c>
      <c r="N1188" s="92">
        <v>26.03</v>
      </c>
      <c r="O1188" s="92">
        <v>26.03</v>
      </c>
    </row>
    <row r="1189" spans="2:15">
      <c r="B1189" s="46"/>
      <c r="C1189" s="46"/>
      <c r="D1189" s="46"/>
      <c r="E1189" s="46"/>
      <c r="F1189" s="46"/>
      <c r="G1189" s="46"/>
      <c r="H1189" s="46"/>
      <c r="I1189" s="46"/>
      <c r="J1189" s="46"/>
      <c r="K1189" s="46"/>
      <c r="L1189" s="46"/>
      <c r="M1189" s="46"/>
      <c r="N1189" s="46"/>
      <c r="O1189" s="93">
        <v>26.03</v>
      </c>
    </row>
    <row r="1190" spans="2:15">
      <c r="B1190" s="46"/>
      <c r="C1190" s="46"/>
      <c r="D1190" s="46"/>
      <c r="E1190" s="46"/>
      <c r="F1190" s="46"/>
      <c r="G1190" s="46"/>
      <c r="H1190" s="46"/>
      <c r="I1190" s="46"/>
      <c r="J1190" s="46"/>
      <c r="K1190" s="46"/>
      <c r="L1190" s="46"/>
      <c r="M1190" s="46"/>
      <c r="N1190" s="46"/>
      <c r="O1190" s="46"/>
    </row>
    <row r="1191" spans="2:15">
      <c r="B1191" s="394" t="s">
        <v>203</v>
      </c>
      <c r="C1191" s="394"/>
      <c r="D1191" s="46"/>
      <c r="E1191" s="46"/>
      <c r="F1191" s="46"/>
      <c r="G1191" s="395" t="s">
        <v>314</v>
      </c>
      <c r="H1191" s="395"/>
      <c r="I1191" s="395"/>
      <c r="J1191" s="395"/>
      <c r="K1191" s="395"/>
      <c r="L1191" s="395"/>
      <c r="M1191" s="395"/>
      <c r="N1191" s="395"/>
      <c r="O1191" s="395"/>
    </row>
    <row r="1192" spans="2:15">
      <c r="B1192" s="392" t="s">
        <v>204</v>
      </c>
      <c r="C1192" s="392"/>
      <c r="D1192" s="396" t="s">
        <v>458</v>
      </c>
      <c r="E1192" s="396"/>
      <c r="F1192" s="85" t="s">
        <v>206</v>
      </c>
      <c r="G1192" s="86">
        <v>8</v>
      </c>
      <c r="H1192" s="85" t="s">
        <v>207</v>
      </c>
      <c r="I1192" s="397">
        <v>8</v>
      </c>
      <c r="J1192" s="397"/>
      <c r="K1192" s="398" t="s">
        <v>459</v>
      </c>
      <c r="L1192" s="398"/>
      <c r="M1192" s="398"/>
      <c r="N1192" s="398"/>
      <c r="O1192" s="87">
        <v>142.42000000000002</v>
      </c>
    </row>
    <row r="1193" spans="2:15">
      <c r="B1193" s="46"/>
      <c r="C1193" s="46"/>
      <c r="D1193" s="46"/>
      <c r="E1193" s="46"/>
      <c r="F1193" s="46"/>
      <c r="G1193" s="46"/>
      <c r="H1193" s="46"/>
      <c r="I1193" s="46"/>
      <c r="J1193" s="46"/>
      <c r="K1193" s="46"/>
      <c r="L1193" s="46"/>
      <c r="M1193" s="46"/>
      <c r="N1193" s="46"/>
      <c r="O1193" s="46"/>
    </row>
    <row r="1194" spans="2:15">
      <c r="B1194" s="396" t="s">
        <v>209</v>
      </c>
      <c r="C1194" s="396"/>
      <c r="D1194" s="396" t="s">
        <v>210</v>
      </c>
      <c r="E1194" s="396"/>
      <c r="F1194" s="396"/>
      <c r="G1194" s="396"/>
      <c r="H1194" s="396"/>
      <c r="I1194" s="396"/>
      <c r="J1194" s="396"/>
      <c r="K1194" s="88" t="s">
        <v>211</v>
      </c>
      <c r="L1194" s="89" t="s">
        <v>212</v>
      </c>
      <c r="M1194" s="89" t="s">
        <v>213</v>
      </c>
      <c r="N1194" s="89" t="s">
        <v>214</v>
      </c>
      <c r="O1194" s="89" t="s">
        <v>215</v>
      </c>
    </row>
    <row r="1195" spans="2:15">
      <c r="B1195" s="46"/>
      <c r="C1195" s="46"/>
      <c r="D1195" s="391" t="s">
        <v>231</v>
      </c>
      <c r="E1195" s="391"/>
      <c r="F1195" s="391"/>
      <c r="G1195" s="391"/>
      <c r="H1195" s="391"/>
      <c r="I1195" s="391"/>
      <c r="J1195" s="391"/>
      <c r="K1195" s="46"/>
      <c r="L1195" s="46"/>
      <c r="M1195" s="46"/>
      <c r="N1195" s="46"/>
      <c r="O1195" s="46"/>
    </row>
    <row r="1196" spans="2:15">
      <c r="B1196" s="392" t="s">
        <v>460</v>
      </c>
      <c r="C1196" s="392"/>
      <c r="D1196" s="393" t="s">
        <v>461</v>
      </c>
      <c r="E1196" s="393"/>
      <c r="F1196" s="393"/>
      <c r="G1196" s="393"/>
      <c r="H1196" s="393"/>
      <c r="I1196" s="393"/>
      <c r="J1196" s="393"/>
      <c r="K1196" s="90" t="s">
        <v>273</v>
      </c>
      <c r="L1196" s="46"/>
      <c r="M1196" s="91">
        <v>2.8000000000000003</v>
      </c>
      <c r="N1196" s="92">
        <v>18.150000000000002</v>
      </c>
      <c r="O1196" s="92">
        <v>50.82</v>
      </c>
    </row>
    <row r="1197" spans="2:15">
      <c r="B1197" s="46"/>
      <c r="C1197" s="46"/>
      <c r="D1197" s="46"/>
      <c r="E1197" s="46"/>
      <c r="F1197" s="46"/>
      <c r="G1197" s="46"/>
      <c r="H1197" s="46"/>
      <c r="I1197" s="46"/>
      <c r="J1197" s="46"/>
      <c r="K1197" s="46"/>
      <c r="L1197" s="46"/>
      <c r="M1197" s="46"/>
      <c r="N1197" s="46"/>
      <c r="O1197" s="93">
        <v>50.82</v>
      </c>
    </row>
    <row r="1198" spans="2:15">
      <c r="B1198" s="46"/>
      <c r="C1198" s="46"/>
      <c r="D1198" s="391" t="s">
        <v>222</v>
      </c>
      <c r="E1198" s="391"/>
      <c r="F1198" s="391"/>
      <c r="G1198" s="391"/>
      <c r="H1198" s="391"/>
      <c r="I1198" s="391"/>
      <c r="J1198" s="391"/>
      <c r="K1198" s="46"/>
      <c r="L1198" s="46"/>
      <c r="M1198" s="46"/>
      <c r="N1198" s="46"/>
      <c r="O1198" s="46"/>
    </row>
    <row r="1199" spans="2:15">
      <c r="B1199" s="392" t="s">
        <v>507</v>
      </c>
      <c r="C1199" s="392"/>
      <c r="D1199" s="393" t="s">
        <v>508</v>
      </c>
      <c r="E1199" s="393"/>
      <c r="F1199" s="393"/>
      <c r="G1199" s="393"/>
      <c r="H1199" s="393"/>
      <c r="I1199" s="393"/>
      <c r="J1199" s="393"/>
      <c r="K1199" s="90" t="s">
        <v>242</v>
      </c>
      <c r="L1199" s="91">
        <v>2</v>
      </c>
      <c r="M1199" s="91">
        <v>2</v>
      </c>
      <c r="N1199" s="92">
        <v>45.800000000000004</v>
      </c>
      <c r="O1199" s="92">
        <v>91.600000000000009</v>
      </c>
    </row>
    <row r="1200" spans="2:15">
      <c r="B1200" s="46"/>
      <c r="C1200" s="46"/>
      <c r="D1200" s="46"/>
      <c r="E1200" s="46"/>
      <c r="F1200" s="46"/>
      <c r="G1200" s="46"/>
      <c r="H1200" s="46"/>
      <c r="I1200" s="46"/>
      <c r="J1200" s="46"/>
      <c r="K1200" s="46"/>
      <c r="L1200" s="46"/>
      <c r="M1200" s="46"/>
      <c r="N1200" s="46"/>
      <c r="O1200" s="93">
        <v>91.600000000000009</v>
      </c>
    </row>
    <row r="1201" spans="2:15">
      <c r="B1201" s="46"/>
      <c r="C1201" s="46"/>
      <c r="D1201" s="46"/>
      <c r="E1201" s="46"/>
      <c r="F1201" s="46"/>
      <c r="G1201" s="46"/>
      <c r="H1201" s="46"/>
      <c r="I1201" s="46"/>
      <c r="J1201" s="46"/>
      <c r="K1201" s="46"/>
      <c r="L1201" s="46"/>
      <c r="M1201" s="46"/>
      <c r="N1201" s="46"/>
      <c r="O1201" s="46"/>
    </row>
    <row r="1202" spans="2:15">
      <c r="B1202" s="394" t="s">
        <v>203</v>
      </c>
      <c r="C1202" s="394"/>
      <c r="D1202" s="46"/>
      <c r="E1202" s="46"/>
      <c r="F1202" s="46"/>
      <c r="G1202" s="395" t="s">
        <v>773</v>
      </c>
      <c r="H1202" s="395"/>
      <c r="I1202" s="395"/>
      <c r="J1202" s="395"/>
      <c r="K1202" s="395"/>
      <c r="L1202" s="395"/>
      <c r="M1202" s="395"/>
      <c r="N1202" s="395"/>
      <c r="O1202" s="395"/>
    </row>
    <row r="1203" spans="2:15">
      <c r="B1203" s="392" t="s">
        <v>204</v>
      </c>
      <c r="C1203" s="392"/>
      <c r="D1203" s="396" t="s">
        <v>458</v>
      </c>
      <c r="E1203" s="396"/>
      <c r="F1203" s="85" t="s">
        <v>206</v>
      </c>
      <c r="G1203" s="86">
        <v>8</v>
      </c>
      <c r="H1203" s="85" t="s">
        <v>207</v>
      </c>
      <c r="I1203" s="397">
        <v>8</v>
      </c>
      <c r="J1203" s="397"/>
      <c r="K1203" s="398" t="s">
        <v>459</v>
      </c>
      <c r="L1203" s="398"/>
      <c r="M1203" s="398"/>
      <c r="N1203" s="398"/>
      <c r="O1203" s="87">
        <v>20.03</v>
      </c>
    </row>
    <row r="1204" spans="2:15">
      <c r="B1204" s="46"/>
      <c r="C1204" s="46"/>
      <c r="D1204" s="46"/>
      <c r="E1204" s="46"/>
      <c r="F1204" s="46"/>
      <c r="G1204" s="46"/>
      <c r="H1204" s="46"/>
      <c r="I1204" s="46"/>
      <c r="J1204" s="46"/>
      <c r="K1204" s="46"/>
      <c r="L1204" s="46"/>
      <c r="M1204" s="46"/>
      <c r="N1204" s="46"/>
      <c r="O1204" s="46"/>
    </row>
    <row r="1205" spans="2:15">
      <c r="B1205" s="396" t="s">
        <v>209</v>
      </c>
      <c r="C1205" s="396"/>
      <c r="D1205" s="396" t="s">
        <v>210</v>
      </c>
      <c r="E1205" s="396"/>
      <c r="F1205" s="396"/>
      <c r="G1205" s="396"/>
      <c r="H1205" s="396"/>
      <c r="I1205" s="396"/>
      <c r="J1205" s="396"/>
      <c r="K1205" s="88" t="s">
        <v>211</v>
      </c>
      <c r="L1205" s="89" t="s">
        <v>212</v>
      </c>
      <c r="M1205" s="89" t="s">
        <v>213</v>
      </c>
      <c r="N1205" s="89" t="s">
        <v>214</v>
      </c>
      <c r="O1205" s="89" t="s">
        <v>215</v>
      </c>
    </row>
    <row r="1206" spans="2:15">
      <c r="B1206" s="46"/>
      <c r="C1206" s="46"/>
      <c r="D1206" s="391" t="s">
        <v>231</v>
      </c>
      <c r="E1206" s="391"/>
      <c r="F1206" s="391"/>
      <c r="G1206" s="391"/>
      <c r="H1206" s="391"/>
      <c r="I1206" s="391"/>
      <c r="J1206" s="391"/>
      <c r="K1206" s="46"/>
      <c r="L1206" s="46"/>
      <c r="M1206" s="46"/>
      <c r="N1206" s="46"/>
      <c r="O1206" s="46"/>
    </row>
    <row r="1207" spans="2:15">
      <c r="B1207" s="392" t="s">
        <v>460</v>
      </c>
      <c r="C1207" s="392"/>
      <c r="D1207" s="393" t="s">
        <v>461</v>
      </c>
      <c r="E1207" s="393"/>
      <c r="F1207" s="393"/>
      <c r="G1207" s="393"/>
      <c r="H1207" s="393"/>
      <c r="I1207" s="393"/>
      <c r="J1207" s="393"/>
      <c r="K1207" s="90" t="s">
        <v>273</v>
      </c>
      <c r="L1207" s="46"/>
      <c r="M1207" s="91">
        <v>0.5</v>
      </c>
      <c r="N1207" s="92">
        <v>18.150000000000002</v>
      </c>
      <c r="O1207" s="92">
        <v>9.08</v>
      </c>
    </row>
    <row r="1208" spans="2:15">
      <c r="B1208" s="46"/>
      <c r="C1208" s="46"/>
      <c r="D1208" s="46"/>
      <c r="E1208" s="46"/>
      <c r="F1208" s="46"/>
      <c r="G1208" s="46"/>
      <c r="H1208" s="46"/>
      <c r="I1208" s="46"/>
      <c r="J1208" s="46"/>
      <c r="K1208" s="46"/>
      <c r="L1208" s="46"/>
      <c r="M1208" s="46"/>
      <c r="N1208" s="46"/>
      <c r="O1208" s="93">
        <v>9.08</v>
      </c>
    </row>
    <row r="1209" spans="2:15">
      <c r="B1209" s="46"/>
      <c r="C1209" s="46"/>
      <c r="D1209" s="391" t="s">
        <v>222</v>
      </c>
      <c r="E1209" s="391"/>
      <c r="F1209" s="391"/>
      <c r="G1209" s="391"/>
      <c r="H1209" s="391"/>
      <c r="I1209" s="391"/>
      <c r="J1209" s="391"/>
      <c r="K1209" s="46"/>
      <c r="L1209" s="46"/>
      <c r="M1209" s="46"/>
      <c r="N1209" s="46"/>
      <c r="O1209" s="46"/>
    </row>
    <row r="1210" spans="2:15">
      <c r="B1210" s="392" t="s">
        <v>1006</v>
      </c>
      <c r="C1210" s="392"/>
      <c r="D1210" s="393" t="s">
        <v>773</v>
      </c>
      <c r="E1210" s="393"/>
      <c r="F1210" s="393"/>
      <c r="G1210" s="393"/>
      <c r="H1210" s="393"/>
      <c r="I1210" s="393"/>
      <c r="J1210" s="393"/>
      <c r="K1210" s="90" t="s">
        <v>242</v>
      </c>
      <c r="L1210" s="91">
        <v>1</v>
      </c>
      <c r="M1210" s="91">
        <v>1</v>
      </c>
      <c r="N1210" s="92">
        <v>10.950000000000001</v>
      </c>
      <c r="O1210" s="92">
        <v>10.950000000000001</v>
      </c>
    </row>
    <row r="1211" spans="2:15">
      <c r="B1211" s="46"/>
      <c r="C1211" s="46"/>
      <c r="D1211" s="46"/>
      <c r="E1211" s="46"/>
      <c r="F1211" s="46"/>
      <c r="G1211" s="46"/>
      <c r="H1211" s="46"/>
      <c r="I1211" s="46"/>
      <c r="J1211" s="46"/>
      <c r="K1211" s="46"/>
      <c r="L1211" s="46"/>
      <c r="M1211" s="46"/>
      <c r="N1211" s="46"/>
      <c r="O1211" s="93">
        <v>10.950000000000001</v>
      </c>
    </row>
    <row r="1212" spans="2:15">
      <c r="B1212" s="46"/>
      <c r="C1212" s="46"/>
      <c r="D1212" s="46"/>
      <c r="E1212" s="46"/>
      <c r="F1212" s="46"/>
      <c r="G1212" s="46"/>
      <c r="H1212" s="46"/>
      <c r="I1212" s="46"/>
      <c r="J1212" s="46"/>
      <c r="K1212" s="46"/>
      <c r="L1212" s="46"/>
      <c r="M1212" s="46"/>
      <c r="N1212" s="46"/>
      <c r="O1212" s="46"/>
    </row>
    <row r="1213" spans="2:15">
      <c r="B1213" s="394" t="s">
        <v>203</v>
      </c>
      <c r="C1213" s="394"/>
      <c r="D1213" s="46"/>
      <c r="E1213" s="46"/>
      <c r="F1213" s="46"/>
      <c r="G1213" s="395" t="s">
        <v>395</v>
      </c>
      <c r="H1213" s="395"/>
      <c r="I1213" s="395"/>
      <c r="J1213" s="395"/>
      <c r="K1213" s="395"/>
      <c r="L1213" s="395"/>
      <c r="M1213" s="395"/>
      <c r="N1213" s="395"/>
      <c r="O1213" s="395"/>
    </row>
    <row r="1214" spans="2:15">
      <c r="B1214" s="392" t="s">
        <v>204</v>
      </c>
      <c r="C1214" s="392"/>
      <c r="D1214" s="396" t="s">
        <v>205</v>
      </c>
      <c r="E1214" s="396"/>
      <c r="F1214" s="85" t="s">
        <v>206</v>
      </c>
      <c r="G1214" s="86">
        <v>2</v>
      </c>
      <c r="H1214" s="85" t="s">
        <v>207</v>
      </c>
      <c r="I1214" s="397">
        <v>2</v>
      </c>
      <c r="J1214" s="397"/>
      <c r="K1214" s="398" t="s">
        <v>208</v>
      </c>
      <c r="L1214" s="398"/>
      <c r="M1214" s="398"/>
      <c r="N1214" s="398"/>
      <c r="O1214" s="87">
        <v>1620.97</v>
      </c>
    </row>
    <row r="1215" spans="2:15">
      <c r="B1215" s="46"/>
      <c r="C1215" s="46"/>
      <c r="D1215" s="46"/>
      <c r="E1215" s="46"/>
      <c r="F1215" s="46"/>
      <c r="G1215" s="46"/>
      <c r="H1215" s="46"/>
      <c r="I1215" s="46"/>
      <c r="J1215" s="46"/>
      <c r="K1215" s="46"/>
      <c r="L1215" s="46"/>
      <c r="M1215" s="46"/>
      <c r="N1215" s="46"/>
      <c r="O1215" s="46"/>
    </row>
    <row r="1216" spans="2:15">
      <c r="B1216" s="396" t="s">
        <v>209</v>
      </c>
      <c r="C1216" s="396"/>
      <c r="D1216" s="396" t="s">
        <v>210</v>
      </c>
      <c r="E1216" s="396"/>
      <c r="F1216" s="396"/>
      <c r="G1216" s="396"/>
      <c r="H1216" s="396"/>
      <c r="I1216" s="396"/>
      <c r="J1216" s="396"/>
      <c r="K1216" s="88" t="s">
        <v>211</v>
      </c>
      <c r="L1216" s="89" t="s">
        <v>212</v>
      </c>
      <c r="M1216" s="89" t="s">
        <v>213</v>
      </c>
      <c r="N1216" s="89" t="s">
        <v>214</v>
      </c>
      <c r="O1216" s="89" t="s">
        <v>215</v>
      </c>
    </row>
    <row r="1217" spans="2:15">
      <c r="B1217" s="46"/>
      <c r="C1217" s="46"/>
      <c r="D1217" s="391" t="s">
        <v>216</v>
      </c>
      <c r="E1217" s="391"/>
      <c r="F1217" s="391"/>
      <c r="G1217" s="391"/>
      <c r="H1217" s="391"/>
      <c r="I1217" s="391"/>
      <c r="J1217" s="391"/>
      <c r="K1217" s="46"/>
      <c r="L1217" s="46"/>
      <c r="M1217" s="46"/>
      <c r="N1217" s="46"/>
      <c r="O1217" s="46"/>
    </row>
    <row r="1218" spans="2:15">
      <c r="B1218" s="392" t="s">
        <v>280</v>
      </c>
      <c r="C1218" s="392"/>
      <c r="D1218" s="393" t="s">
        <v>281</v>
      </c>
      <c r="E1218" s="393"/>
      <c r="F1218" s="393"/>
      <c r="G1218" s="393"/>
      <c r="H1218" s="393"/>
      <c r="I1218" s="393"/>
      <c r="J1218" s="393"/>
      <c r="K1218" s="90" t="s">
        <v>219</v>
      </c>
      <c r="L1218" s="91">
        <v>0.5</v>
      </c>
      <c r="M1218" s="91">
        <v>2</v>
      </c>
      <c r="N1218" s="92">
        <v>36.39</v>
      </c>
      <c r="O1218" s="92">
        <v>72.78</v>
      </c>
    </row>
    <row r="1219" spans="2:15">
      <c r="B1219" s="392" t="s">
        <v>342</v>
      </c>
      <c r="C1219" s="392"/>
      <c r="D1219" s="393" t="s">
        <v>343</v>
      </c>
      <c r="E1219" s="393"/>
      <c r="F1219" s="393"/>
      <c r="G1219" s="393"/>
      <c r="H1219" s="393"/>
      <c r="I1219" s="393"/>
      <c r="J1219" s="393"/>
      <c r="K1219" s="90" t="s">
        <v>219</v>
      </c>
      <c r="L1219" s="91">
        <v>1</v>
      </c>
      <c r="M1219" s="91">
        <v>4</v>
      </c>
      <c r="N1219" s="92">
        <v>28.52</v>
      </c>
      <c r="O1219" s="92">
        <v>114.08</v>
      </c>
    </row>
    <row r="1220" spans="2:15">
      <c r="B1220" s="392" t="s">
        <v>217</v>
      </c>
      <c r="C1220" s="392"/>
      <c r="D1220" s="393" t="s">
        <v>218</v>
      </c>
      <c r="E1220" s="393"/>
      <c r="F1220" s="393"/>
      <c r="G1220" s="393"/>
      <c r="H1220" s="393"/>
      <c r="I1220" s="393"/>
      <c r="J1220" s="393"/>
      <c r="K1220" s="90" t="s">
        <v>219</v>
      </c>
      <c r="L1220" s="91">
        <v>2</v>
      </c>
      <c r="M1220" s="91">
        <v>8</v>
      </c>
      <c r="N1220" s="92">
        <v>22.490000000000002</v>
      </c>
      <c r="O1220" s="92">
        <v>179.92000000000002</v>
      </c>
    </row>
    <row r="1221" spans="2:15">
      <c r="B1221" s="392" t="s">
        <v>220</v>
      </c>
      <c r="C1221" s="392"/>
      <c r="D1221" s="393" t="s">
        <v>221</v>
      </c>
      <c r="E1221" s="393"/>
      <c r="F1221" s="393"/>
      <c r="G1221" s="393"/>
      <c r="H1221" s="393"/>
      <c r="I1221" s="393"/>
      <c r="J1221" s="393"/>
      <c r="K1221" s="90" t="s">
        <v>219</v>
      </c>
      <c r="L1221" s="91">
        <v>2</v>
      </c>
      <c r="M1221" s="91">
        <v>8</v>
      </c>
      <c r="N1221" s="92">
        <v>20.32</v>
      </c>
      <c r="O1221" s="92">
        <v>162.56</v>
      </c>
    </row>
    <row r="1222" spans="2:15">
      <c r="B1222" s="46"/>
      <c r="C1222" s="46"/>
      <c r="D1222" s="46"/>
      <c r="E1222" s="46"/>
      <c r="F1222" s="46"/>
      <c r="G1222" s="46"/>
      <c r="H1222" s="46"/>
      <c r="I1222" s="46"/>
      <c r="J1222" s="46"/>
      <c r="K1222" s="46"/>
      <c r="L1222" s="46"/>
      <c r="M1222" s="46"/>
      <c r="N1222" s="46"/>
      <c r="O1222" s="93">
        <v>529.34</v>
      </c>
    </row>
    <row r="1223" spans="2:15">
      <c r="B1223" s="46"/>
      <c r="C1223" s="46"/>
      <c r="D1223" s="391" t="s">
        <v>231</v>
      </c>
      <c r="E1223" s="391"/>
      <c r="F1223" s="391"/>
      <c r="G1223" s="391"/>
      <c r="H1223" s="391"/>
      <c r="I1223" s="391"/>
      <c r="J1223" s="391"/>
      <c r="K1223" s="46"/>
      <c r="L1223" s="46"/>
      <c r="M1223" s="46"/>
      <c r="N1223" s="46"/>
      <c r="O1223" s="46"/>
    </row>
    <row r="1224" spans="2:15">
      <c r="B1224" s="392" t="s">
        <v>1007</v>
      </c>
      <c r="C1224" s="392"/>
      <c r="D1224" s="393" t="s">
        <v>1008</v>
      </c>
      <c r="E1224" s="393"/>
      <c r="F1224" s="393"/>
      <c r="G1224" s="393"/>
      <c r="H1224" s="393"/>
      <c r="I1224" s="393"/>
      <c r="J1224" s="393"/>
      <c r="K1224" s="90" t="s">
        <v>11</v>
      </c>
      <c r="L1224" s="46"/>
      <c r="M1224" s="91">
        <v>4</v>
      </c>
      <c r="N1224" s="92">
        <v>49.5</v>
      </c>
      <c r="O1224" s="92">
        <v>198</v>
      </c>
    </row>
    <row r="1225" spans="2:15">
      <c r="B1225" s="46"/>
      <c r="C1225" s="46"/>
      <c r="D1225" s="46"/>
      <c r="E1225" s="46"/>
      <c r="F1225" s="46"/>
      <c r="G1225" s="46"/>
      <c r="H1225" s="46"/>
      <c r="I1225" s="46"/>
      <c r="J1225" s="46"/>
      <c r="K1225" s="46"/>
      <c r="L1225" s="46"/>
      <c r="M1225" s="46"/>
      <c r="N1225" s="46"/>
      <c r="O1225" s="93">
        <v>198</v>
      </c>
    </row>
    <row r="1226" spans="2:15">
      <c r="B1226" s="46"/>
      <c r="C1226" s="46"/>
      <c r="D1226" s="391" t="s">
        <v>222</v>
      </c>
      <c r="E1226" s="391"/>
      <c r="F1226" s="391"/>
      <c r="G1226" s="391"/>
      <c r="H1226" s="391"/>
      <c r="I1226" s="391"/>
      <c r="J1226" s="391"/>
      <c r="K1226" s="46"/>
      <c r="L1226" s="46"/>
      <c r="M1226" s="46"/>
      <c r="N1226" s="46"/>
      <c r="O1226" s="46"/>
    </row>
    <row r="1227" spans="2:15">
      <c r="B1227" s="392" t="s">
        <v>330</v>
      </c>
      <c r="C1227" s="392"/>
      <c r="D1227" s="393" t="s">
        <v>331</v>
      </c>
      <c r="E1227" s="393"/>
      <c r="F1227" s="393"/>
      <c r="G1227" s="393"/>
      <c r="H1227" s="393"/>
      <c r="I1227" s="393"/>
      <c r="J1227" s="393"/>
      <c r="K1227" s="90" t="s">
        <v>242</v>
      </c>
      <c r="L1227" s="91">
        <v>1</v>
      </c>
      <c r="M1227" s="91">
        <v>4</v>
      </c>
      <c r="N1227" s="92">
        <v>216.79</v>
      </c>
      <c r="O1227" s="92">
        <v>867.16</v>
      </c>
    </row>
    <row r="1228" spans="2:15">
      <c r="B1228" s="392" t="s">
        <v>223</v>
      </c>
      <c r="C1228" s="392"/>
      <c r="D1228" s="393" t="s">
        <v>224</v>
      </c>
      <c r="E1228" s="393"/>
      <c r="F1228" s="393"/>
      <c r="G1228" s="393"/>
      <c r="H1228" s="393"/>
      <c r="I1228" s="393"/>
      <c r="J1228" s="393"/>
      <c r="K1228" s="90" t="s">
        <v>225</v>
      </c>
      <c r="L1228" s="46"/>
      <c r="M1228" s="91">
        <v>5</v>
      </c>
      <c r="N1228" s="92">
        <v>529.34</v>
      </c>
      <c r="O1228" s="92">
        <v>26.47</v>
      </c>
    </row>
    <row r="1229" spans="2:15">
      <c r="B1229" s="46"/>
      <c r="C1229" s="46"/>
      <c r="D1229" s="46"/>
      <c r="E1229" s="46"/>
      <c r="F1229" s="46"/>
      <c r="G1229" s="46"/>
      <c r="H1229" s="46"/>
      <c r="I1229" s="46"/>
      <c r="J1229" s="46"/>
      <c r="K1229" s="46"/>
      <c r="L1229" s="46"/>
      <c r="M1229" s="46"/>
      <c r="N1229" s="46"/>
      <c r="O1229" s="93">
        <v>893.63</v>
      </c>
    </row>
    <row r="1230" spans="2:15">
      <c r="B1230" s="46"/>
      <c r="C1230" s="46"/>
      <c r="D1230" s="46"/>
      <c r="E1230" s="46"/>
      <c r="F1230" s="46"/>
      <c r="G1230" s="46"/>
      <c r="H1230" s="46"/>
      <c r="I1230" s="46"/>
      <c r="J1230" s="46"/>
      <c r="K1230" s="46"/>
      <c r="L1230" s="46"/>
      <c r="M1230" s="46"/>
      <c r="N1230" s="46"/>
      <c r="O1230" s="46"/>
    </row>
    <row r="1231" spans="2:15">
      <c r="B1231" s="394" t="s">
        <v>203</v>
      </c>
      <c r="C1231" s="394"/>
      <c r="D1231" s="46"/>
      <c r="E1231" s="46"/>
      <c r="F1231" s="46"/>
      <c r="G1231" s="395" t="s">
        <v>798</v>
      </c>
      <c r="H1231" s="395"/>
      <c r="I1231" s="395"/>
      <c r="J1231" s="395"/>
      <c r="K1231" s="395"/>
      <c r="L1231" s="395"/>
      <c r="M1231" s="395"/>
      <c r="N1231" s="395"/>
      <c r="O1231" s="395"/>
    </row>
    <row r="1232" spans="2:15">
      <c r="B1232" s="392" t="s">
        <v>204</v>
      </c>
      <c r="C1232" s="392"/>
      <c r="D1232" s="396" t="s">
        <v>294</v>
      </c>
      <c r="E1232" s="396"/>
      <c r="F1232" s="85" t="s">
        <v>206</v>
      </c>
      <c r="G1232" s="86">
        <v>160</v>
      </c>
      <c r="H1232" s="85" t="s">
        <v>207</v>
      </c>
      <c r="I1232" s="397">
        <v>160</v>
      </c>
      <c r="J1232" s="397"/>
      <c r="K1232" s="398" t="s">
        <v>295</v>
      </c>
      <c r="L1232" s="398"/>
      <c r="M1232" s="398"/>
      <c r="N1232" s="398"/>
      <c r="O1232" s="87">
        <v>6.24</v>
      </c>
    </row>
    <row r="1233" spans="2:15">
      <c r="B1233" s="46"/>
      <c r="C1233" s="46"/>
      <c r="D1233" s="46"/>
      <c r="E1233" s="46"/>
      <c r="F1233" s="46"/>
      <c r="G1233" s="46"/>
      <c r="H1233" s="46"/>
      <c r="I1233" s="46"/>
      <c r="J1233" s="46"/>
      <c r="K1233" s="46"/>
      <c r="L1233" s="46"/>
      <c r="M1233" s="46"/>
      <c r="N1233" s="46"/>
      <c r="O1233" s="46"/>
    </row>
    <row r="1234" spans="2:15">
      <c r="B1234" s="396" t="s">
        <v>209</v>
      </c>
      <c r="C1234" s="396"/>
      <c r="D1234" s="396" t="s">
        <v>210</v>
      </c>
      <c r="E1234" s="396"/>
      <c r="F1234" s="396"/>
      <c r="G1234" s="396"/>
      <c r="H1234" s="396"/>
      <c r="I1234" s="396"/>
      <c r="J1234" s="396"/>
      <c r="K1234" s="88" t="s">
        <v>211</v>
      </c>
      <c r="L1234" s="89" t="s">
        <v>212</v>
      </c>
      <c r="M1234" s="89" t="s">
        <v>213</v>
      </c>
      <c r="N1234" s="89" t="s">
        <v>214</v>
      </c>
      <c r="O1234" s="89" t="s">
        <v>215</v>
      </c>
    </row>
    <row r="1235" spans="2:15">
      <c r="B1235" s="46"/>
      <c r="C1235" s="46"/>
      <c r="D1235" s="391" t="s">
        <v>216</v>
      </c>
      <c r="E1235" s="391"/>
      <c r="F1235" s="391"/>
      <c r="G1235" s="391"/>
      <c r="H1235" s="391"/>
      <c r="I1235" s="391"/>
      <c r="J1235" s="391"/>
      <c r="K1235" s="46"/>
      <c r="L1235" s="46"/>
      <c r="M1235" s="46"/>
      <c r="N1235" s="46"/>
      <c r="O1235" s="46"/>
    </row>
    <row r="1236" spans="2:15">
      <c r="B1236" s="392" t="s">
        <v>280</v>
      </c>
      <c r="C1236" s="392"/>
      <c r="D1236" s="393" t="s">
        <v>281</v>
      </c>
      <c r="E1236" s="393"/>
      <c r="F1236" s="393"/>
      <c r="G1236" s="393"/>
      <c r="H1236" s="393"/>
      <c r="I1236" s="393"/>
      <c r="J1236" s="393"/>
      <c r="K1236" s="90" t="s">
        <v>219</v>
      </c>
      <c r="L1236" s="91">
        <v>0.1</v>
      </c>
      <c r="M1236" s="91">
        <v>5.0000000000000001E-3</v>
      </c>
      <c r="N1236" s="92">
        <v>36.39</v>
      </c>
      <c r="O1236" s="92">
        <v>0.18</v>
      </c>
    </row>
    <row r="1237" spans="2:15">
      <c r="B1237" s="392" t="s">
        <v>220</v>
      </c>
      <c r="C1237" s="392"/>
      <c r="D1237" s="393" t="s">
        <v>221</v>
      </c>
      <c r="E1237" s="393"/>
      <c r="F1237" s="393"/>
      <c r="G1237" s="393"/>
      <c r="H1237" s="393"/>
      <c r="I1237" s="393"/>
      <c r="J1237" s="393"/>
      <c r="K1237" s="90" t="s">
        <v>219</v>
      </c>
      <c r="L1237" s="91">
        <v>1</v>
      </c>
      <c r="M1237" s="91">
        <v>0.05</v>
      </c>
      <c r="N1237" s="92">
        <v>20.32</v>
      </c>
      <c r="O1237" s="92">
        <v>1.02</v>
      </c>
    </row>
    <row r="1238" spans="2:15">
      <c r="B1238" s="46"/>
      <c r="C1238" s="46"/>
      <c r="D1238" s="46"/>
      <c r="E1238" s="46"/>
      <c r="F1238" s="46"/>
      <c r="G1238" s="46"/>
      <c r="H1238" s="46"/>
      <c r="I1238" s="46"/>
      <c r="J1238" s="46"/>
      <c r="K1238" s="46"/>
      <c r="L1238" s="46"/>
      <c r="M1238" s="46"/>
      <c r="N1238" s="46"/>
      <c r="O1238" s="93">
        <v>1.2</v>
      </c>
    </row>
    <row r="1239" spans="2:15">
      <c r="B1239" s="46"/>
      <c r="C1239" s="46"/>
      <c r="D1239" s="391" t="s">
        <v>222</v>
      </c>
      <c r="E1239" s="391"/>
      <c r="F1239" s="391"/>
      <c r="G1239" s="391"/>
      <c r="H1239" s="391"/>
      <c r="I1239" s="391"/>
      <c r="J1239" s="391"/>
      <c r="K1239" s="46"/>
      <c r="L1239" s="46"/>
      <c r="M1239" s="46"/>
      <c r="N1239" s="46"/>
      <c r="O1239" s="46"/>
    </row>
    <row r="1240" spans="2:15">
      <c r="B1240" s="392" t="s">
        <v>284</v>
      </c>
      <c r="C1240" s="392"/>
      <c r="D1240" s="393" t="s">
        <v>285</v>
      </c>
      <c r="E1240" s="393"/>
      <c r="F1240" s="393"/>
      <c r="G1240" s="393"/>
      <c r="H1240" s="393"/>
      <c r="I1240" s="393"/>
      <c r="J1240" s="393"/>
      <c r="K1240" s="90" t="s">
        <v>242</v>
      </c>
      <c r="L1240" s="91">
        <v>0.25</v>
      </c>
      <c r="M1240" s="91">
        <v>1.2500000000000001E-2</v>
      </c>
      <c r="N1240" s="92">
        <v>400.33</v>
      </c>
      <c r="O1240" s="92">
        <v>5</v>
      </c>
    </row>
    <row r="1241" spans="2:15">
      <c r="B1241" s="392" t="s">
        <v>223</v>
      </c>
      <c r="C1241" s="392"/>
      <c r="D1241" s="393" t="s">
        <v>224</v>
      </c>
      <c r="E1241" s="393"/>
      <c r="F1241" s="393"/>
      <c r="G1241" s="393"/>
      <c r="H1241" s="393"/>
      <c r="I1241" s="393"/>
      <c r="J1241" s="393"/>
      <c r="K1241" s="90" t="s">
        <v>225</v>
      </c>
      <c r="L1241" s="46"/>
      <c r="M1241" s="91">
        <v>3</v>
      </c>
      <c r="N1241" s="92">
        <v>1.2</v>
      </c>
      <c r="O1241" s="92">
        <v>0.04</v>
      </c>
    </row>
    <row r="1242" spans="2:15">
      <c r="B1242" s="46"/>
      <c r="C1242" s="46"/>
      <c r="D1242" s="46"/>
      <c r="E1242" s="46"/>
      <c r="F1242" s="46"/>
      <c r="G1242" s="46"/>
      <c r="H1242" s="46"/>
      <c r="I1242" s="46"/>
      <c r="J1242" s="46"/>
      <c r="K1242" s="46"/>
      <c r="L1242" s="46"/>
      <c r="M1242" s="46"/>
      <c r="N1242" s="46"/>
      <c r="O1242" s="93">
        <v>5.04</v>
      </c>
    </row>
    <row r="1243" spans="2:15">
      <c r="B1243" s="46"/>
      <c r="C1243" s="46"/>
      <c r="D1243" s="46"/>
      <c r="E1243" s="46"/>
      <c r="F1243" s="46"/>
      <c r="G1243" s="46"/>
      <c r="H1243" s="46"/>
      <c r="I1243" s="46"/>
      <c r="J1243" s="46"/>
      <c r="K1243" s="46"/>
      <c r="L1243" s="46"/>
      <c r="M1243" s="46"/>
      <c r="N1243" s="46"/>
      <c r="O1243" s="46"/>
    </row>
    <row r="1244" spans="2:15">
      <c r="B1244" s="394" t="s">
        <v>203</v>
      </c>
      <c r="C1244" s="394"/>
      <c r="D1244" s="46"/>
      <c r="E1244" s="46"/>
      <c r="F1244" s="46"/>
      <c r="G1244" s="395" t="s">
        <v>361</v>
      </c>
      <c r="H1244" s="395"/>
      <c r="I1244" s="395"/>
      <c r="J1244" s="395"/>
      <c r="K1244" s="395"/>
      <c r="L1244" s="395"/>
      <c r="M1244" s="395"/>
      <c r="N1244" s="395"/>
      <c r="O1244" s="395"/>
    </row>
    <row r="1245" spans="2:15">
      <c r="B1245" s="392" t="s">
        <v>204</v>
      </c>
      <c r="C1245" s="392"/>
      <c r="D1245" s="396" t="s">
        <v>294</v>
      </c>
      <c r="E1245" s="396"/>
      <c r="F1245" s="85" t="s">
        <v>206</v>
      </c>
      <c r="G1245" s="86">
        <v>7</v>
      </c>
      <c r="H1245" s="85" t="s">
        <v>207</v>
      </c>
      <c r="I1245" s="397">
        <v>7</v>
      </c>
      <c r="J1245" s="397"/>
      <c r="K1245" s="398" t="s">
        <v>295</v>
      </c>
      <c r="L1245" s="398"/>
      <c r="M1245" s="398"/>
      <c r="N1245" s="398"/>
      <c r="O1245" s="87">
        <v>206.4</v>
      </c>
    </row>
    <row r="1246" spans="2:15">
      <c r="B1246" s="46"/>
      <c r="C1246" s="46"/>
      <c r="D1246" s="46"/>
      <c r="E1246" s="46"/>
      <c r="F1246" s="46"/>
      <c r="G1246" s="46"/>
      <c r="H1246" s="46"/>
      <c r="I1246" s="46"/>
      <c r="J1246" s="46"/>
      <c r="K1246" s="46"/>
      <c r="L1246" s="46"/>
      <c r="M1246" s="46"/>
      <c r="N1246" s="46"/>
      <c r="O1246" s="46"/>
    </row>
    <row r="1247" spans="2:15">
      <c r="B1247" s="396" t="s">
        <v>209</v>
      </c>
      <c r="C1247" s="396"/>
      <c r="D1247" s="396" t="s">
        <v>210</v>
      </c>
      <c r="E1247" s="396"/>
      <c r="F1247" s="396"/>
      <c r="G1247" s="396"/>
      <c r="H1247" s="396"/>
      <c r="I1247" s="396"/>
      <c r="J1247" s="396"/>
      <c r="K1247" s="88" t="s">
        <v>211</v>
      </c>
      <c r="L1247" s="89" t="s">
        <v>212</v>
      </c>
      <c r="M1247" s="89" t="s">
        <v>213</v>
      </c>
      <c r="N1247" s="89" t="s">
        <v>214</v>
      </c>
      <c r="O1247" s="89" t="s">
        <v>215</v>
      </c>
    </row>
    <row r="1248" spans="2:15">
      <c r="B1248" s="46"/>
      <c r="C1248" s="46"/>
      <c r="D1248" s="391" t="s">
        <v>216</v>
      </c>
      <c r="E1248" s="391"/>
      <c r="F1248" s="391"/>
      <c r="G1248" s="391"/>
      <c r="H1248" s="391"/>
      <c r="I1248" s="391"/>
      <c r="J1248" s="391"/>
      <c r="K1248" s="46"/>
      <c r="L1248" s="46"/>
      <c r="M1248" s="46"/>
      <c r="N1248" s="46"/>
      <c r="O1248" s="46"/>
    </row>
    <row r="1249" spans="2:15">
      <c r="B1249" s="392" t="s">
        <v>280</v>
      </c>
      <c r="C1249" s="392"/>
      <c r="D1249" s="393" t="s">
        <v>281</v>
      </c>
      <c r="E1249" s="393"/>
      <c r="F1249" s="393"/>
      <c r="G1249" s="393"/>
      <c r="H1249" s="393"/>
      <c r="I1249" s="393"/>
      <c r="J1249" s="393"/>
      <c r="K1249" s="90" t="s">
        <v>219</v>
      </c>
      <c r="L1249" s="91">
        <v>0.5</v>
      </c>
      <c r="M1249" s="91">
        <v>0.57140000000000002</v>
      </c>
      <c r="N1249" s="92">
        <v>36.39</v>
      </c>
      <c r="O1249" s="92">
        <v>20.79</v>
      </c>
    </row>
    <row r="1250" spans="2:15">
      <c r="B1250" s="392" t="s">
        <v>342</v>
      </c>
      <c r="C1250" s="392"/>
      <c r="D1250" s="393" t="s">
        <v>343</v>
      </c>
      <c r="E1250" s="393"/>
      <c r="F1250" s="393"/>
      <c r="G1250" s="393"/>
      <c r="H1250" s="393"/>
      <c r="I1250" s="393"/>
      <c r="J1250" s="393"/>
      <c r="K1250" s="90" t="s">
        <v>219</v>
      </c>
      <c r="L1250" s="91">
        <v>1</v>
      </c>
      <c r="M1250" s="91">
        <v>1.1429</v>
      </c>
      <c r="N1250" s="92">
        <v>28.52</v>
      </c>
      <c r="O1250" s="92">
        <v>32.6</v>
      </c>
    </row>
    <row r="1251" spans="2:15">
      <c r="B1251" s="392" t="s">
        <v>220</v>
      </c>
      <c r="C1251" s="392"/>
      <c r="D1251" s="393" t="s">
        <v>221</v>
      </c>
      <c r="E1251" s="393"/>
      <c r="F1251" s="393"/>
      <c r="G1251" s="393"/>
      <c r="H1251" s="393"/>
      <c r="I1251" s="393"/>
      <c r="J1251" s="393"/>
      <c r="K1251" s="90" t="s">
        <v>219</v>
      </c>
      <c r="L1251" s="91">
        <v>3</v>
      </c>
      <c r="M1251" s="91">
        <v>3.4286000000000003</v>
      </c>
      <c r="N1251" s="92">
        <v>20.32</v>
      </c>
      <c r="O1251" s="92">
        <v>69.67</v>
      </c>
    </row>
    <row r="1252" spans="2:15">
      <c r="B1252" s="46"/>
      <c r="C1252" s="46"/>
      <c r="D1252" s="46"/>
      <c r="E1252" s="46"/>
      <c r="F1252" s="46"/>
      <c r="G1252" s="46"/>
      <c r="H1252" s="46"/>
      <c r="I1252" s="46"/>
      <c r="J1252" s="46"/>
      <c r="K1252" s="46"/>
      <c r="L1252" s="46"/>
      <c r="M1252" s="46"/>
      <c r="N1252" s="46"/>
      <c r="O1252" s="93">
        <v>123.06</v>
      </c>
    </row>
    <row r="1253" spans="2:15">
      <c r="B1253" s="46"/>
      <c r="C1253" s="46"/>
      <c r="D1253" s="391" t="s">
        <v>222</v>
      </c>
      <c r="E1253" s="391"/>
      <c r="F1253" s="391"/>
      <c r="G1253" s="391"/>
      <c r="H1253" s="391"/>
      <c r="I1253" s="391"/>
      <c r="J1253" s="391"/>
      <c r="K1253" s="46"/>
      <c r="L1253" s="46"/>
      <c r="M1253" s="46"/>
      <c r="N1253" s="46"/>
      <c r="O1253" s="46"/>
    </row>
    <row r="1254" spans="2:15">
      <c r="B1254" s="392" t="s">
        <v>223</v>
      </c>
      <c r="C1254" s="392"/>
      <c r="D1254" s="393" t="s">
        <v>224</v>
      </c>
      <c r="E1254" s="393"/>
      <c r="F1254" s="393"/>
      <c r="G1254" s="393"/>
      <c r="H1254" s="393"/>
      <c r="I1254" s="393"/>
      <c r="J1254" s="393"/>
      <c r="K1254" s="90" t="s">
        <v>225</v>
      </c>
      <c r="L1254" s="46"/>
      <c r="M1254" s="91">
        <v>3</v>
      </c>
      <c r="N1254" s="92">
        <v>123.06</v>
      </c>
      <c r="O1254" s="92">
        <v>3.69</v>
      </c>
    </row>
    <row r="1255" spans="2:15">
      <c r="B1255" s="46"/>
      <c r="C1255" s="46"/>
      <c r="D1255" s="46"/>
      <c r="E1255" s="46"/>
      <c r="F1255" s="46"/>
      <c r="G1255" s="46"/>
      <c r="H1255" s="46"/>
      <c r="I1255" s="46"/>
      <c r="J1255" s="46"/>
      <c r="K1255" s="46"/>
      <c r="L1255" s="46"/>
      <c r="M1255" s="46"/>
      <c r="N1255" s="46"/>
      <c r="O1255" s="93">
        <v>3.69</v>
      </c>
    </row>
    <row r="1256" spans="2:15">
      <c r="B1256" s="46"/>
      <c r="C1256" s="46"/>
      <c r="D1256" s="391" t="s">
        <v>300</v>
      </c>
      <c r="E1256" s="391"/>
      <c r="F1256" s="391"/>
      <c r="G1256" s="391"/>
      <c r="H1256" s="391"/>
      <c r="I1256" s="391"/>
      <c r="J1256" s="391"/>
      <c r="K1256" s="46"/>
      <c r="L1256" s="46"/>
      <c r="M1256" s="46"/>
      <c r="N1256" s="46"/>
      <c r="O1256" s="46"/>
    </row>
    <row r="1257" spans="2:15">
      <c r="B1257" s="392" t="s">
        <v>453</v>
      </c>
      <c r="C1257" s="392"/>
      <c r="D1257" s="393" t="s">
        <v>454</v>
      </c>
      <c r="E1257" s="393"/>
      <c r="F1257" s="393"/>
      <c r="G1257" s="393"/>
      <c r="H1257" s="393"/>
      <c r="I1257" s="393"/>
      <c r="J1257" s="393"/>
      <c r="K1257" s="90" t="s">
        <v>22</v>
      </c>
      <c r="L1257" s="46"/>
      <c r="M1257" s="91">
        <v>1</v>
      </c>
      <c r="N1257" s="92">
        <v>79.650000000000006</v>
      </c>
      <c r="O1257" s="92">
        <v>79.650000000000006</v>
      </c>
    </row>
    <row r="1258" spans="2:15">
      <c r="B1258" s="46"/>
      <c r="C1258" s="46"/>
      <c r="D1258" s="46"/>
      <c r="E1258" s="46"/>
      <c r="F1258" s="46"/>
      <c r="G1258" s="46"/>
      <c r="H1258" s="46"/>
      <c r="I1258" s="46"/>
      <c r="J1258" s="46"/>
      <c r="K1258" s="46"/>
      <c r="L1258" s="46"/>
      <c r="M1258" s="46"/>
      <c r="N1258" s="46"/>
      <c r="O1258" s="93">
        <v>79.650000000000006</v>
      </c>
    </row>
    <row r="1259" spans="2:15">
      <c r="B1259" s="46"/>
      <c r="C1259" s="46"/>
      <c r="D1259" s="46"/>
      <c r="E1259" s="46"/>
      <c r="F1259" s="46"/>
      <c r="G1259" s="46"/>
      <c r="H1259" s="46"/>
      <c r="I1259" s="46"/>
      <c r="J1259" s="46"/>
      <c r="K1259" s="46"/>
      <c r="L1259" s="46"/>
      <c r="M1259" s="46"/>
      <c r="N1259" s="46"/>
      <c r="O1259" s="46"/>
    </row>
    <row r="1260" spans="2:15">
      <c r="B1260" s="394" t="s">
        <v>203</v>
      </c>
      <c r="C1260" s="394"/>
      <c r="D1260" s="46"/>
      <c r="E1260" s="46"/>
      <c r="F1260" s="46"/>
      <c r="G1260" s="395" t="s">
        <v>324</v>
      </c>
      <c r="H1260" s="395"/>
      <c r="I1260" s="395"/>
      <c r="J1260" s="395"/>
      <c r="K1260" s="395"/>
      <c r="L1260" s="395"/>
      <c r="M1260" s="395"/>
      <c r="N1260" s="395"/>
      <c r="O1260" s="395"/>
    </row>
    <row r="1261" spans="2:15">
      <c r="B1261" s="392" t="s">
        <v>204</v>
      </c>
      <c r="C1261" s="392"/>
      <c r="D1261" s="396" t="s">
        <v>294</v>
      </c>
      <c r="E1261" s="396"/>
      <c r="F1261" s="85" t="s">
        <v>206</v>
      </c>
      <c r="G1261" s="86">
        <v>40</v>
      </c>
      <c r="H1261" s="85" t="s">
        <v>207</v>
      </c>
      <c r="I1261" s="397">
        <v>40</v>
      </c>
      <c r="J1261" s="397"/>
      <c r="K1261" s="398" t="s">
        <v>295</v>
      </c>
      <c r="L1261" s="398"/>
      <c r="M1261" s="398"/>
      <c r="N1261" s="398"/>
      <c r="O1261" s="87">
        <v>35.880000000000003</v>
      </c>
    </row>
    <row r="1262" spans="2:15">
      <c r="B1262" s="46"/>
      <c r="C1262" s="46"/>
      <c r="D1262" s="46"/>
      <c r="E1262" s="46"/>
      <c r="F1262" s="46"/>
      <c r="G1262" s="46"/>
      <c r="H1262" s="46"/>
      <c r="I1262" s="46"/>
      <c r="J1262" s="46"/>
      <c r="K1262" s="46"/>
      <c r="L1262" s="46"/>
      <c r="M1262" s="46"/>
      <c r="N1262" s="46"/>
      <c r="O1262" s="46"/>
    </row>
    <row r="1263" spans="2:15">
      <c r="B1263" s="396" t="s">
        <v>209</v>
      </c>
      <c r="C1263" s="396"/>
      <c r="D1263" s="396" t="s">
        <v>210</v>
      </c>
      <c r="E1263" s="396"/>
      <c r="F1263" s="396"/>
      <c r="G1263" s="396"/>
      <c r="H1263" s="396"/>
      <c r="I1263" s="396"/>
      <c r="J1263" s="396"/>
      <c r="K1263" s="88" t="s">
        <v>211</v>
      </c>
      <c r="L1263" s="89" t="s">
        <v>212</v>
      </c>
      <c r="M1263" s="89" t="s">
        <v>213</v>
      </c>
      <c r="N1263" s="89" t="s">
        <v>214</v>
      </c>
      <c r="O1263" s="89" t="s">
        <v>215</v>
      </c>
    </row>
    <row r="1264" spans="2:15">
      <c r="B1264" s="46"/>
      <c r="C1264" s="46"/>
      <c r="D1264" s="391" t="s">
        <v>216</v>
      </c>
      <c r="E1264" s="391"/>
      <c r="F1264" s="391"/>
      <c r="G1264" s="391"/>
      <c r="H1264" s="391"/>
      <c r="I1264" s="391"/>
      <c r="J1264" s="391"/>
      <c r="K1264" s="46"/>
      <c r="L1264" s="46"/>
      <c r="M1264" s="46"/>
      <c r="N1264" s="46"/>
      <c r="O1264" s="46"/>
    </row>
    <row r="1265" spans="2:15">
      <c r="B1265" s="392" t="s">
        <v>280</v>
      </c>
      <c r="C1265" s="392"/>
      <c r="D1265" s="393" t="s">
        <v>281</v>
      </c>
      <c r="E1265" s="393"/>
      <c r="F1265" s="393"/>
      <c r="G1265" s="393"/>
      <c r="H1265" s="393"/>
      <c r="I1265" s="393"/>
      <c r="J1265" s="393"/>
      <c r="K1265" s="90" t="s">
        <v>219</v>
      </c>
      <c r="L1265" s="91">
        <v>0.1</v>
      </c>
      <c r="M1265" s="91">
        <v>0.02</v>
      </c>
      <c r="N1265" s="92">
        <v>36.39</v>
      </c>
      <c r="O1265" s="92">
        <v>0.73</v>
      </c>
    </row>
    <row r="1266" spans="2:15">
      <c r="B1266" s="392" t="s">
        <v>220</v>
      </c>
      <c r="C1266" s="392"/>
      <c r="D1266" s="393" t="s">
        <v>221</v>
      </c>
      <c r="E1266" s="393"/>
      <c r="F1266" s="393"/>
      <c r="G1266" s="393"/>
      <c r="H1266" s="393"/>
      <c r="I1266" s="393"/>
      <c r="J1266" s="393"/>
      <c r="K1266" s="90" t="s">
        <v>219</v>
      </c>
      <c r="L1266" s="91">
        <v>2</v>
      </c>
      <c r="M1266" s="91">
        <v>0.4</v>
      </c>
      <c r="N1266" s="92">
        <v>20.32</v>
      </c>
      <c r="O1266" s="92">
        <v>8.1300000000000008</v>
      </c>
    </row>
    <row r="1267" spans="2:15">
      <c r="B1267" s="46"/>
      <c r="C1267" s="46"/>
      <c r="D1267" s="46"/>
      <c r="E1267" s="46"/>
      <c r="F1267" s="46"/>
      <c r="G1267" s="46"/>
      <c r="H1267" s="46"/>
      <c r="I1267" s="46"/>
      <c r="J1267" s="46"/>
      <c r="K1267" s="46"/>
      <c r="L1267" s="46"/>
      <c r="M1267" s="46"/>
      <c r="N1267" s="46"/>
      <c r="O1267" s="93">
        <v>8.86</v>
      </c>
    </row>
    <row r="1268" spans="2:15">
      <c r="B1268" s="46"/>
      <c r="C1268" s="46"/>
      <c r="D1268" s="391" t="s">
        <v>222</v>
      </c>
      <c r="E1268" s="391"/>
      <c r="F1268" s="391"/>
      <c r="G1268" s="391"/>
      <c r="H1268" s="391"/>
      <c r="I1268" s="391"/>
      <c r="J1268" s="391"/>
      <c r="K1268" s="46"/>
      <c r="L1268" s="46"/>
      <c r="M1268" s="46"/>
      <c r="N1268" s="46"/>
      <c r="O1268" s="46"/>
    </row>
    <row r="1269" spans="2:15">
      <c r="B1269" s="392" t="s">
        <v>356</v>
      </c>
      <c r="C1269" s="392"/>
      <c r="D1269" s="393" t="s">
        <v>357</v>
      </c>
      <c r="E1269" s="393"/>
      <c r="F1269" s="393"/>
      <c r="G1269" s="393"/>
      <c r="H1269" s="393"/>
      <c r="I1269" s="393"/>
      <c r="J1269" s="393"/>
      <c r="K1269" s="90" t="s">
        <v>242</v>
      </c>
      <c r="L1269" s="91">
        <v>1</v>
      </c>
      <c r="M1269" s="91">
        <v>0.2</v>
      </c>
      <c r="N1269" s="92">
        <v>47.32</v>
      </c>
      <c r="O1269" s="92">
        <v>9.4600000000000009</v>
      </c>
    </row>
    <row r="1270" spans="2:15">
      <c r="B1270" s="392" t="s">
        <v>336</v>
      </c>
      <c r="C1270" s="392"/>
      <c r="D1270" s="393" t="s">
        <v>337</v>
      </c>
      <c r="E1270" s="393"/>
      <c r="F1270" s="393"/>
      <c r="G1270" s="393"/>
      <c r="H1270" s="393"/>
      <c r="I1270" s="393"/>
      <c r="J1270" s="393"/>
      <c r="K1270" s="90" t="s">
        <v>242</v>
      </c>
      <c r="L1270" s="91">
        <v>1</v>
      </c>
      <c r="M1270" s="91">
        <v>0.2</v>
      </c>
      <c r="N1270" s="92">
        <v>76.98</v>
      </c>
      <c r="O1270" s="92">
        <v>15.4</v>
      </c>
    </row>
    <row r="1271" spans="2:15">
      <c r="B1271" s="46"/>
      <c r="C1271" s="46"/>
      <c r="D1271" s="46"/>
      <c r="E1271" s="46"/>
      <c r="F1271" s="46"/>
      <c r="G1271" s="46"/>
      <c r="H1271" s="46"/>
      <c r="I1271" s="46"/>
      <c r="J1271" s="46"/>
      <c r="K1271" s="46"/>
      <c r="L1271" s="46"/>
      <c r="M1271" s="46"/>
      <c r="N1271" s="46"/>
      <c r="O1271" s="93">
        <v>24.86</v>
      </c>
    </row>
    <row r="1272" spans="2:15">
      <c r="B1272" s="46"/>
      <c r="C1272" s="46"/>
      <c r="D1272" s="391" t="s">
        <v>300</v>
      </c>
      <c r="E1272" s="391"/>
      <c r="F1272" s="391"/>
      <c r="G1272" s="391"/>
      <c r="H1272" s="391"/>
      <c r="I1272" s="391"/>
      <c r="J1272" s="391"/>
      <c r="K1272" s="46"/>
      <c r="L1272" s="46"/>
      <c r="M1272" s="46"/>
      <c r="N1272" s="46"/>
      <c r="O1272" s="46"/>
    </row>
    <row r="1273" spans="2:15">
      <c r="B1273" s="392" t="s">
        <v>315</v>
      </c>
      <c r="C1273" s="392"/>
      <c r="D1273" s="393" t="s">
        <v>316</v>
      </c>
      <c r="E1273" s="393"/>
      <c r="F1273" s="393"/>
      <c r="G1273" s="393"/>
      <c r="H1273" s="393"/>
      <c r="I1273" s="393"/>
      <c r="J1273" s="393"/>
      <c r="K1273" s="90" t="s">
        <v>22</v>
      </c>
      <c r="L1273" s="46"/>
      <c r="M1273" s="91">
        <v>0.1</v>
      </c>
      <c r="N1273" s="92">
        <v>21.6</v>
      </c>
      <c r="O1273" s="92">
        <v>2.16</v>
      </c>
    </row>
    <row r="1274" spans="2:15">
      <c r="B1274" s="46"/>
      <c r="C1274" s="46"/>
      <c r="D1274" s="46"/>
      <c r="E1274" s="46"/>
      <c r="F1274" s="46"/>
      <c r="G1274" s="46"/>
      <c r="H1274" s="46"/>
      <c r="I1274" s="46"/>
      <c r="J1274" s="46"/>
      <c r="K1274" s="46"/>
      <c r="L1274" s="46"/>
      <c r="M1274" s="46"/>
      <c r="N1274" s="46"/>
      <c r="O1274" s="93">
        <v>2.16</v>
      </c>
    </row>
  </sheetData>
  <mergeCells count="1715">
    <mergeCell ref="B1241:C1241"/>
    <mergeCell ref="D1241:J1241"/>
    <mergeCell ref="B1244:C1244"/>
    <mergeCell ref="G1244:O1244"/>
    <mergeCell ref="B1245:C1245"/>
    <mergeCell ref="D1245:E1245"/>
    <mergeCell ref="I1245:J1245"/>
    <mergeCell ref="K1245:N1245"/>
    <mergeCell ref="D1247:J1247"/>
    <mergeCell ref="D1248:J1248"/>
    <mergeCell ref="B1250:C1250"/>
    <mergeCell ref="B1254:C1254"/>
    <mergeCell ref="D1254:J1254"/>
    <mergeCell ref="B1257:C1257"/>
    <mergeCell ref="D1257:J1257"/>
    <mergeCell ref="G1260:O1260"/>
    <mergeCell ref="B1261:C1261"/>
    <mergeCell ref="D1261:E1261"/>
    <mergeCell ref="I1261:J1261"/>
    <mergeCell ref="K1261:N1261"/>
    <mergeCell ref="B1260:C1260"/>
    <mergeCell ref="B1214:C1214"/>
    <mergeCell ref="D1214:E1214"/>
    <mergeCell ref="I1214:J1214"/>
    <mergeCell ref="K1214:N1214"/>
    <mergeCell ref="D1216:J1216"/>
    <mergeCell ref="D1217:J1217"/>
    <mergeCell ref="B1218:C1218"/>
    <mergeCell ref="D1218:J1218"/>
    <mergeCell ref="B1219:C1219"/>
    <mergeCell ref="D1219:J1219"/>
    <mergeCell ref="B1221:C1221"/>
    <mergeCell ref="D1226:J1226"/>
    <mergeCell ref="D1227:J1227"/>
    <mergeCell ref="D1228:J1228"/>
    <mergeCell ref="B1231:C1231"/>
    <mergeCell ref="G1231:O1231"/>
    <mergeCell ref="D1232:E1232"/>
    <mergeCell ref="I1232:J1232"/>
    <mergeCell ref="K1232:N1232"/>
    <mergeCell ref="B1232:C1232"/>
    <mergeCell ref="B1220:C1220"/>
    <mergeCell ref="D1220:J1220"/>
    <mergeCell ref="D1221:J1221"/>
    <mergeCell ref="B1216:C1216"/>
    <mergeCell ref="B1174:C1174"/>
    <mergeCell ref="D1174:J1174"/>
    <mergeCell ref="D1166:J1166"/>
    <mergeCell ref="B1161:C1161"/>
    <mergeCell ref="D1161:J1161"/>
    <mergeCell ref="D1162:J1162"/>
    <mergeCell ref="B1163:C1163"/>
    <mergeCell ref="D1163:J1163"/>
    <mergeCell ref="B1192:C1192"/>
    <mergeCell ref="D1192:E1192"/>
    <mergeCell ref="I1192:J1192"/>
    <mergeCell ref="K1192:N1192"/>
    <mergeCell ref="D1195:J1195"/>
    <mergeCell ref="B1196:C1196"/>
    <mergeCell ref="D1196:J1196"/>
    <mergeCell ref="D1198:J1198"/>
    <mergeCell ref="B1199:C1199"/>
    <mergeCell ref="D1199:J1199"/>
    <mergeCell ref="D1183:J1183"/>
    <mergeCell ref="D1184:J1184"/>
    <mergeCell ref="B1185:C1185"/>
    <mergeCell ref="D1185:J1185"/>
    <mergeCell ref="B1180:C1180"/>
    <mergeCell ref="D1176:J1176"/>
    <mergeCell ref="B1172:C1172"/>
    <mergeCell ref="D1172:J1172"/>
    <mergeCell ref="D1173:J1173"/>
    <mergeCell ref="B1177:C1177"/>
    <mergeCell ref="D1177:J1177"/>
    <mergeCell ref="G1180:O1180"/>
    <mergeCell ref="B1181:C1181"/>
    <mergeCell ref="D1181:E1181"/>
    <mergeCell ref="D1138:J1138"/>
    <mergeCell ref="B1147:C1147"/>
    <mergeCell ref="D1154:J1154"/>
    <mergeCell ref="B1155:C1155"/>
    <mergeCell ref="D1155:J1155"/>
    <mergeCell ref="B1158:C1158"/>
    <mergeCell ref="G1158:O1158"/>
    <mergeCell ref="D1159:E1159"/>
    <mergeCell ref="I1159:J1159"/>
    <mergeCell ref="K1159:N1159"/>
    <mergeCell ref="D1165:J1165"/>
    <mergeCell ref="B1166:C1166"/>
    <mergeCell ref="G1169:O1169"/>
    <mergeCell ref="B1170:C1170"/>
    <mergeCell ref="D1170:E1170"/>
    <mergeCell ref="I1170:J1170"/>
    <mergeCell ref="K1170:N1170"/>
    <mergeCell ref="B1159:C1159"/>
    <mergeCell ref="B1152:C1152"/>
    <mergeCell ref="D1152:J1152"/>
    <mergeCell ref="B1149:C1149"/>
    <mergeCell ref="B1169:C1169"/>
    <mergeCell ref="B1056:C1056"/>
    <mergeCell ref="D1056:J1056"/>
    <mergeCell ref="B1060:C1060"/>
    <mergeCell ref="D1077:J1077"/>
    <mergeCell ref="B1078:C1078"/>
    <mergeCell ref="D1078:J1078"/>
    <mergeCell ref="B1084:C1084"/>
    <mergeCell ref="D1084:J1084"/>
    <mergeCell ref="G1087:O1087"/>
    <mergeCell ref="D1088:E1088"/>
    <mergeCell ref="I1088:J1088"/>
    <mergeCell ref="K1088:N1088"/>
    <mergeCell ref="B1090:C1090"/>
    <mergeCell ref="D1090:J1090"/>
    <mergeCell ref="D1091:J1091"/>
    <mergeCell ref="D1092:J1092"/>
    <mergeCell ref="D1094:J1094"/>
    <mergeCell ref="B1059:C1059"/>
    <mergeCell ref="G1059:O1059"/>
    <mergeCell ref="D1060:E1060"/>
    <mergeCell ref="I1060:J1060"/>
    <mergeCell ref="K1060:N1060"/>
    <mergeCell ref="B1062:C1062"/>
    <mergeCell ref="D1062:J1062"/>
    <mergeCell ref="B1064:C1064"/>
    <mergeCell ref="G1073:O1073"/>
    <mergeCell ref="B1074:C1074"/>
    <mergeCell ref="D1074:E1074"/>
    <mergeCell ref="I1074:J1074"/>
    <mergeCell ref="K1074:N1074"/>
    <mergeCell ref="D1064:J1064"/>
    <mergeCell ref="D1066:J1066"/>
    <mergeCell ref="B1067:C1067"/>
    <mergeCell ref="D1067:J1067"/>
    <mergeCell ref="D1063:J1063"/>
    <mergeCell ref="B1008:C1008"/>
    <mergeCell ref="D1008:J1008"/>
    <mergeCell ref="B1014:C1014"/>
    <mergeCell ref="D1014:J1014"/>
    <mergeCell ref="G1017:O1017"/>
    <mergeCell ref="B1018:C1018"/>
    <mergeCell ref="D1018:E1018"/>
    <mergeCell ref="I1018:J1018"/>
    <mergeCell ref="K1018:N1018"/>
    <mergeCell ref="B1020:C1020"/>
    <mergeCell ref="B1042:C1042"/>
    <mergeCell ref="D1042:J1042"/>
    <mergeCell ref="D1024:J1024"/>
    <mergeCell ref="B1025:C1025"/>
    <mergeCell ref="D1025:J1025"/>
    <mergeCell ref="D1027:J1027"/>
    <mergeCell ref="D1020:J1020"/>
    <mergeCell ref="D1021:J1021"/>
    <mergeCell ref="B1022:C1022"/>
    <mergeCell ref="D1022:J1022"/>
    <mergeCell ref="D1041:J1041"/>
    <mergeCell ref="B1028:C1028"/>
    <mergeCell ref="D1028:J1028"/>
    <mergeCell ref="B1031:C1031"/>
    <mergeCell ref="G1031:O1031"/>
    <mergeCell ref="B1032:C1032"/>
    <mergeCell ref="B1045:C1045"/>
    <mergeCell ref="D1038:J1038"/>
    <mergeCell ref="B1039:C1039"/>
    <mergeCell ref="D958:J958"/>
    <mergeCell ref="B961:C961"/>
    <mergeCell ref="G961:O961"/>
    <mergeCell ref="D962:E962"/>
    <mergeCell ref="I962:J962"/>
    <mergeCell ref="K962:N962"/>
    <mergeCell ref="B964:C964"/>
    <mergeCell ref="D964:J964"/>
    <mergeCell ref="B969:C969"/>
    <mergeCell ref="G969:O969"/>
    <mergeCell ref="B970:C970"/>
    <mergeCell ref="D970:E970"/>
    <mergeCell ref="K970:N970"/>
    <mergeCell ref="D972:J972"/>
    <mergeCell ref="D973:J973"/>
    <mergeCell ref="B975:C975"/>
    <mergeCell ref="B979:C979"/>
    <mergeCell ref="G979:O979"/>
    <mergeCell ref="B958:C958"/>
    <mergeCell ref="B936:C936"/>
    <mergeCell ref="B939:C939"/>
    <mergeCell ref="G939:O939"/>
    <mergeCell ref="D940:E940"/>
    <mergeCell ref="I940:J940"/>
    <mergeCell ref="K940:N940"/>
    <mergeCell ref="B942:C942"/>
    <mergeCell ref="D942:J942"/>
    <mergeCell ref="B944:C944"/>
    <mergeCell ref="B953:C953"/>
    <mergeCell ref="G953:O953"/>
    <mergeCell ref="D954:E954"/>
    <mergeCell ref="I954:J954"/>
    <mergeCell ref="K954:N954"/>
    <mergeCell ref="B956:C956"/>
    <mergeCell ref="D956:J956"/>
    <mergeCell ref="D957:J957"/>
    <mergeCell ref="B947:C947"/>
    <mergeCell ref="D947:J947"/>
    <mergeCell ref="D943:J943"/>
    <mergeCell ref="D936:J936"/>
    <mergeCell ref="B940:C940"/>
    <mergeCell ref="B950:C950"/>
    <mergeCell ref="D950:J950"/>
    <mergeCell ref="D946:J946"/>
    <mergeCell ref="B954:C954"/>
    <mergeCell ref="B918:C918"/>
    <mergeCell ref="G918:O918"/>
    <mergeCell ref="D919:E919"/>
    <mergeCell ref="I919:J919"/>
    <mergeCell ref="K919:N919"/>
    <mergeCell ref="B921:C921"/>
    <mergeCell ref="D921:J921"/>
    <mergeCell ref="D922:J922"/>
    <mergeCell ref="D923:J923"/>
    <mergeCell ref="B926:C926"/>
    <mergeCell ref="G929:O929"/>
    <mergeCell ref="B930:C930"/>
    <mergeCell ref="D930:E930"/>
    <mergeCell ref="K930:N930"/>
    <mergeCell ref="B935:C935"/>
    <mergeCell ref="D935:J935"/>
    <mergeCell ref="B932:C932"/>
    <mergeCell ref="D932:J932"/>
    <mergeCell ref="D933:J933"/>
    <mergeCell ref="B934:C934"/>
    <mergeCell ref="D934:J934"/>
    <mergeCell ref="D925:J925"/>
    <mergeCell ref="B919:C919"/>
    <mergeCell ref="D926:J926"/>
    <mergeCell ref="D868:E868"/>
    <mergeCell ref="K868:N868"/>
    <mergeCell ref="B870:C870"/>
    <mergeCell ref="B875:C875"/>
    <mergeCell ref="D875:J875"/>
    <mergeCell ref="B876:C876"/>
    <mergeCell ref="B879:C879"/>
    <mergeCell ref="G879:O879"/>
    <mergeCell ref="D880:E880"/>
    <mergeCell ref="I880:J880"/>
    <mergeCell ref="K880:N880"/>
    <mergeCell ref="B882:C882"/>
    <mergeCell ref="D882:J882"/>
    <mergeCell ref="D883:J883"/>
    <mergeCell ref="D884:J884"/>
    <mergeCell ref="D886:J886"/>
    <mergeCell ref="B890:C890"/>
    <mergeCell ref="D890:J890"/>
    <mergeCell ref="D849:J849"/>
    <mergeCell ref="G852:O852"/>
    <mergeCell ref="D853:E853"/>
    <mergeCell ref="I853:J853"/>
    <mergeCell ref="K853:N853"/>
    <mergeCell ref="B828:C828"/>
    <mergeCell ref="D828:E828"/>
    <mergeCell ref="I828:J828"/>
    <mergeCell ref="K828:N828"/>
    <mergeCell ref="B830:C830"/>
    <mergeCell ref="D830:J830"/>
    <mergeCell ref="B821:C821"/>
    <mergeCell ref="D821:J821"/>
    <mergeCell ref="D823:J823"/>
    <mergeCell ref="B824:C824"/>
    <mergeCell ref="D824:J824"/>
    <mergeCell ref="B827:C827"/>
    <mergeCell ref="G827:O827"/>
    <mergeCell ref="B782:C782"/>
    <mergeCell ref="D782:J782"/>
    <mergeCell ref="B788:C788"/>
    <mergeCell ref="G788:O788"/>
    <mergeCell ref="D789:E789"/>
    <mergeCell ref="I789:J789"/>
    <mergeCell ref="K789:N789"/>
    <mergeCell ref="B791:C791"/>
    <mergeCell ref="D791:J791"/>
    <mergeCell ref="D792:J792"/>
    <mergeCell ref="B794:C794"/>
    <mergeCell ref="B799:C799"/>
    <mergeCell ref="D799:J799"/>
    <mergeCell ref="B800:C800"/>
    <mergeCell ref="B803:C803"/>
    <mergeCell ref="G803:O803"/>
    <mergeCell ref="B804:C804"/>
    <mergeCell ref="D804:E804"/>
    <mergeCell ref="K804:N804"/>
    <mergeCell ref="D797:J797"/>
    <mergeCell ref="B798:C798"/>
    <mergeCell ref="D798:J798"/>
    <mergeCell ref="D800:J800"/>
    <mergeCell ref="B793:C793"/>
    <mergeCell ref="D793:J793"/>
    <mergeCell ref="D794:J794"/>
    <mergeCell ref="B795:C795"/>
    <mergeCell ref="D795:J795"/>
    <mergeCell ref="B789:C789"/>
    <mergeCell ref="D785:J785"/>
    <mergeCell ref="D766:E766"/>
    <mergeCell ref="I766:J766"/>
    <mergeCell ref="K766:N766"/>
    <mergeCell ref="B768:C768"/>
    <mergeCell ref="D768:J768"/>
    <mergeCell ref="D769:J769"/>
    <mergeCell ref="D770:J770"/>
    <mergeCell ref="D771:J771"/>
    <mergeCell ref="B772:C772"/>
    <mergeCell ref="D772:J772"/>
    <mergeCell ref="B773:C773"/>
    <mergeCell ref="D773:J773"/>
    <mergeCell ref="B778:C778"/>
    <mergeCell ref="D778:J778"/>
    <mergeCell ref="D775:J775"/>
    <mergeCell ref="B776:C776"/>
    <mergeCell ref="D776:J776"/>
    <mergeCell ref="B777:C777"/>
    <mergeCell ref="D777:J777"/>
    <mergeCell ref="B770:C770"/>
    <mergeCell ref="B771:C771"/>
    <mergeCell ref="B766:C766"/>
    <mergeCell ref="D748:E748"/>
    <mergeCell ref="I748:J748"/>
    <mergeCell ref="K748:N748"/>
    <mergeCell ref="B750:C750"/>
    <mergeCell ref="B755:C755"/>
    <mergeCell ref="D755:J755"/>
    <mergeCell ref="B759:C759"/>
    <mergeCell ref="D759:J759"/>
    <mergeCell ref="D761:J761"/>
    <mergeCell ref="B754:C754"/>
    <mergeCell ref="D754:J754"/>
    <mergeCell ref="D757:J757"/>
    <mergeCell ref="B758:C758"/>
    <mergeCell ref="D758:J758"/>
    <mergeCell ref="D750:J750"/>
    <mergeCell ref="D762:J762"/>
    <mergeCell ref="B765:C765"/>
    <mergeCell ref="G765:O765"/>
    <mergeCell ref="D720:J720"/>
    <mergeCell ref="D721:J721"/>
    <mergeCell ref="B722:C722"/>
    <mergeCell ref="D722:J722"/>
    <mergeCell ref="B724:C724"/>
    <mergeCell ref="D726:J726"/>
    <mergeCell ref="B727:C727"/>
    <mergeCell ref="D727:J727"/>
    <mergeCell ref="B730:C730"/>
    <mergeCell ref="G730:O730"/>
    <mergeCell ref="D731:E731"/>
    <mergeCell ref="I731:J731"/>
    <mergeCell ref="K731:N731"/>
    <mergeCell ref="B735:C735"/>
    <mergeCell ref="D735:J735"/>
    <mergeCell ref="B736:C736"/>
    <mergeCell ref="D739:J739"/>
    <mergeCell ref="D700:J700"/>
    <mergeCell ref="B702:C702"/>
    <mergeCell ref="D704:J704"/>
    <mergeCell ref="B705:C705"/>
    <mergeCell ref="D705:J705"/>
    <mergeCell ref="D706:J706"/>
    <mergeCell ref="D708:J708"/>
    <mergeCell ref="B710:C710"/>
    <mergeCell ref="D712:J712"/>
    <mergeCell ref="B713:C713"/>
    <mergeCell ref="B716:C716"/>
    <mergeCell ref="G716:O716"/>
    <mergeCell ref="D717:E717"/>
    <mergeCell ref="I717:J717"/>
    <mergeCell ref="K717:N717"/>
    <mergeCell ref="B719:C719"/>
    <mergeCell ref="D719:J719"/>
    <mergeCell ref="D702:J702"/>
    <mergeCell ref="B706:C706"/>
    <mergeCell ref="B682:C682"/>
    <mergeCell ref="D682:J682"/>
    <mergeCell ref="G685:O685"/>
    <mergeCell ref="B686:C686"/>
    <mergeCell ref="D686:E686"/>
    <mergeCell ref="K686:N686"/>
    <mergeCell ref="B688:C688"/>
    <mergeCell ref="B690:C690"/>
    <mergeCell ref="D690:J690"/>
    <mergeCell ref="B691:C691"/>
    <mergeCell ref="B694:C694"/>
    <mergeCell ref="G694:O694"/>
    <mergeCell ref="D695:E695"/>
    <mergeCell ref="I695:J695"/>
    <mergeCell ref="K695:N695"/>
    <mergeCell ref="D681:J681"/>
    <mergeCell ref="B679:C679"/>
    <mergeCell ref="D679:J679"/>
    <mergeCell ref="K640:N640"/>
    <mergeCell ref="B642:C642"/>
    <mergeCell ref="D642:J642"/>
    <mergeCell ref="B644:C644"/>
    <mergeCell ref="B646:C646"/>
    <mergeCell ref="D646:J646"/>
    <mergeCell ref="B628:C628"/>
    <mergeCell ref="D628:J628"/>
    <mergeCell ref="D620:J620"/>
    <mergeCell ref="B621:C621"/>
    <mergeCell ref="D621:J621"/>
    <mergeCell ref="B622:C622"/>
    <mergeCell ref="D622:J622"/>
    <mergeCell ref="B623:C623"/>
    <mergeCell ref="D623:J623"/>
    <mergeCell ref="D677:J677"/>
    <mergeCell ref="B678:C678"/>
    <mergeCell ref="D678:J678"/>
    <mergeCell ref="B598:C598"/>
    <mergeCell ref="G598:O598"/>
    <mergeCell ref="B599:C599"/>
    <mergeCell ref="D599:E599"/>
    <mergeCell ref="I599:J599"/>
    <mergeCell ref="K599:N599"/>
    <mergeCell ref="B601:C601"/>
    <mergeCell ref="D601:J601"/>
    <mergeCell ref="D602:J602"/>
    <mergeCell ref="D603:J603"/>
    <mergeCell ref="D604:J604"/>
    <mergeCell ref="B607:C607"/>
    <mergeCell ref="G607:O607"/>
    <mergeCell ref="B595:C595"/>
    <mergeCell ref="B629:C629"/>
    <mergeCell ref="D629:J629"/>
    <mergeCell ref="B633:C633"/>
    <mergeCell ref="D633:J633"/>
    <mergeCell ref="B506:C506"/>
    <mergeCell ref="D506:J506"/>
    <mergeCell ref="D541:E541"/>
    <mergeCell ref="I541:J541"/>
    <mergeCell ref="K541:N541"/>
    <mergeCell ref="B560:C560"/>
    <mergeCell ref="D565:J565"/>
    <mergeCell ref="D566:J566"/>
    <mergeCell ref="G569:O569"/>
    <mergeCell ref="B570:C570"/>
    <mergeCell ref="D570:E570"/>
    <mergeCell ref="K570:N570"/>
    <mergeCell ref="B574:C574"/>
    <mergeCell ref="D574:J574"/>
    <mergeCell ref="B575:C575"/>
    <mergeCell ref="G580:O580"/>
    <mergeCell ref="D581:E581"/>
    <mergeCell ref="I581:J581"/>
    <mergeCell ref="K581:N581"/>
    <mergeCell ref="D573:J573"/>
    <mergeCell ref="D575:J575"/>
    <mergeCell ref="B576:C576"/>
    <mergeCell ref="D576:J576"/>
    <mergeCell ref="B577:C577"/>
    <mergeCell ref="D577:J577"/>
    <mergeCell ref="B569:C569"/>
    <mergeCell ref="D549:J549"/>
    <mergeCell ref="B543:C543"/>
    <mergeCell ref="D543:J543"/>
    <mergeCell ref="D545:J545"/>
    <mergeCell ref="B546:C546"/>
    <mergeCell ref="D546:J546"/>
    <mergeCell ref="D507:J507"/>
    <mergeCell ref="D520:J520"/>
    <mergeCell ref="D521:J521"/>
    <mergeCell ref="B522:C522"/>
    <mergeCell ref="D522:J522"/>
    <mergeCell ref="B528:C528"/>
    <mergeCell ref="G528:O528"/>
    <mergeCell ref="B529:C529"/>
    <mergeCell ref="D529:E529"/>
    <mergeCell ref="I529:J529"/>
    <mergeCell ref="K529:N529"/>
    <mergeCell ref="B534:C534"/>
    <mergeCell ref="D534:J534"/>
    <mergeCell ref="D536:J536"/>
    <mergeCell ref="D537:J537"/>
    <mergeCell ref="B540:C540"/>
    <mergeCell ref="G540:O540"/>
    <mergeCell ref="B392:C392"/>
    <mergeCell ref="B439:C439"/>
    <mergeCell ref="D439:J439"/>
    <mergeCell ref="I446:J446"/>
    <mergeCell ref="B448:C448"/>
    <mergeCell ref="D448:J448"/>
    <mergeCell ref="B450:C450"/>
    <mergeCell ref="B452:C452"/>
    <mergeCell ref="D452:J452"/>
    <mergeCell ref="D454:J454"/>
    <mergeCell ref="D455:J455"/>
    <mergeCell ref="B458:C458"/>
    <mergeCell ref="D461:J461"/>
    <mergeCell ref="B462:C462"/>
    <mergeCell ref="G465:O465"/>
    <mergeCell ref="D466:E466"/>
    <mergeCell ref="I466:J466"/>
    <mergeCell ref="K466:N466"/>
    <mergeCell ref="B466:C466"/>
    <mergeCell ref="K446:N446"/>
    <mergeCell ref="D441:J441"/>
    <mergeCell ref="B442:C442"/>
    <mergeCell ref="D442:J442"/>
    <mergeCell ref="B445:C445"/>
    <mergeCell ref="G445:O445"/>
    <mergeCell ref="B393:C393"/>
    <mergeCell ref="D393:E393"/>
    <mergeCell ref="I393:J393"/>
    <mergeCell ref="K393:N393"/>
    <mergeCell ref="B397:C397"/>
    <mergeCell ref="D397:J397"/>
    <mergeCell ref="D399:J399"/>
    <mergeCell ref="D400:J400"/>
    <mergeCell ref="B403:C403"/>
    <mergeCell ref="G403:O403"/>
    <mergeCell ref="D404:E404"/>
    <mergeCell ref="I404:J404"/>
    <mergeCell ref="K404:N404"/>
    <mergeCell ref="B406:C406"/>
    <mergeCell ref="D412:J412"/>
    <mergeCell ref="B400:C400"/>
    <mergeCell ref="B395:C395"/>
    <mergeCell ref="D395:J395"/>
    <mergeCell ref="D396:J396"/>
    <mergeCell ref="B352:C352"/>
    <mergeCell ref="D352:J352"/>
    <mergeCell ref="G355:O355"/>
    <mergeCell ref="B356:C356"/>
    <mergeCell ref="D356:E356"/>
    <mergeCell ref="I356:J356"/>
    <mergeCell ref="K356:N356"/>
    <mergeCell ref="B358:C358"/>
    <mergeCell ref="B361:C361"/>
    <mergeCell ref="D361:J361"/>
    <mergeCell ref="B362:C362"/>
    <mergeCell ref="D362:J362"/>
    <mergeCell ref="D364:J364"/>
    <mergeCell ref="B365:C365"/>
    <mergeCell ref="D365:J365"/>
    <mergeCell ref="B367:C367"/>
    <mergeCell ref="B371:C371"/>
    <mergeCell ref="D371:J371"/>
    <mergeCell ref="B336:C336"/>
    <mergeCell ref="B338:C338"/>
    <mergeCell ref="D338:J338"/>
    <mergeCell ref="B339:C339"/>
    <mergeCell ref="D339:J339"/>
    <mergeCell ref="D340:J340"/>
    <mergeCell ref="D342:J342"/>
    <mergeCell ref="B344:C344"/>
    <mergeCell ref="B343:C343"/>
    <mergeCell ref="D343:J343"/>
    <mergeCell ref="D336:J336"/>
    <mergeCell ref="D337:J337"/>
    <mergeCell ref="B340:C340"/>
    <mergeCell ref="B333:C333"/>
    <mergeCell ref="B334:C334"/>
    <mergeCell ref="B326:C326"/>
    <mergeCell ref="D326:J326"/>
    <mergeCell ref="D327:J327"/>
    <mergeCell ref="D329:J329"/>
    <mergeCell ref="I271:J271"/>
    <mergeCell ref="K271:N271"/>
    <mergeCell ref="B262:C262"/>
    <mergeCell ref="D262:J262"/>
    <mergeCell ref="D263:J263"/>
    <mergeCell ref="B264:C264"/>
    <mergeCell ref="D264:J264"/>
    <mergeCell ref="D256:J256"/>
    <mergeCell ref="D323:J323"/>
    <mergeCell ref="D325:J325"/>
    <mergeCell ref="B327:C327"/>
    <mergeCell ref="B330:C330"/>
    <mergeCell ref="D330:J330"/>
    <mergeCell ref="G333:O333"/>
    <mergeCell ref="D334:E334"/>
    <mergeCell ref="I334:J334"/>
    <mergeCell ref="K334:N334"/>
    <mergeCell ref="B323:C323"/>
    <mergeCell ref="B321:C321"/>
    <mergeCell ref="D321:J321"/>
    <mergeCell ref="B322:C322"/>
    <mergeCell ref="D322:J322"/>
    <mergeCell ref="B303:C303"/>
    <mergeCell ref="D303:J303"/>
    <mergeCell ref="B304:C304"/>
    <mergeCell ref="D304:J304"/>
    <mergeCell ref="B298:C298"/>
    <mergeCell ref="D298:J298"/>
    <mergeCell ref="D301:J301"/>
    <mergeCell ref="B302:C302"/>
    <mergeCell ref="D302:J302"/>
    <mergeCell ref="B299:C299"/>
    <mergeCell ref="D222:J222"/>
    <mergeCell ref="B223:C223"/>
    <mergeCell ref="D223:J223"/>
    <mergeCell ref="D224:J224"/>
    <mergeCell ref="D225:J225"/>
    <mergeCell ref="B228:C228"/>
    <mergeCell ref="G228:O228"/>
    <mergeCell ref="D240:J240"/>
    <mergeCell ref="D241:J241"/>
    <mergeCell ref="D247:J247"/>
    <mergeCell ref="B248:C248"/>
    <mergeCell ref="G251:O251"/>
    <mergeCell ref="B252:C252"/>
    <mergeCell ref="D252:E252"/>
    <mergeCell ref="I252:J252"/>
    <mergeCell ref="K252:N252"/>
    <mergeCell ref="K229:N229"/>
    <mergeCell ref="B231:C231"/>
    <mergeCell ref="D231:J231"/>
    <mergeCell ref="B237:C237"/>
    <mergeCell ref="G237:O237"/>
    <mergeCell ref="B238:C238"/>
    <mergeCell ref="D238:E238"/>
    <mergeCell ref="I238:J238"/>
    <mergeCell ref="K238:N238"/>
    <mergeCell ref="D176:E176"/>
    <mergeCell ref="I176:J176"/>
    <mergeCell ref="K176:N176"/>
    <mergeCell ref="B178:C178"/>
    <mergeCell ref="D178:J178"/>
    <mergeCell ref="D179:J179"/>
    <mergeCell ref="D180:J180"/>
    <mergeCell ref="B181:C181"/>
    <mergeCell ref="D181:J181"/>
    <mergeCell ref="B186:C186"/>
    <mergeCell ref="D186:J186"/>
    <mergeCell ref="B187:C187"/>
    <mergeCell ref="G191:O191"/>
    <mergeCell ref="B192:C192"/>
    <mergeCell ref="D192:E192"/>
    <mergeCell ref="I192:J192"/>
    <mergeCell ref="K192:N192"/>
    <mergeCell ref="D183:J183"/>
    <mergeCell ref="B184:C184"/>
    <mergeCell ref="D184:J184"/>
    <mergeCell ref="B185:C185"/>
    <mergeCell ref="D185:J185"/>
    <mergeCell ref="B180:C180"/>
    <mergeCell ref="D150:J150"/>
    <mergeCell ref="D151:J151"/>
    <mergeCell ref="B153:C153"/>
    <mergeCell ref="D155:J155"/>
    <mergeCell ref="B156:C156"/>
    <mergeCell ref="D156:J156"/>
    <mergeCell ref="D157:J157"/>
    <mergeCell ref="D158:J158"/>
    <mergeCell ref="B161:C161"/>
    <mergeCell ref="G161:O161"/>
    <mergeCell ref="D162:E162"/>
    <mergeCell ref="I162:J162"/>
    <mergeCell ref="K162:N162"/>
    <mergeCell ref="B158:C158"/>
    <mergeCell ref="B152:C152"/>
    <mergeCell ref="D152:J152"/>
    <mergeCell ref="D153:J153"/>
    <mergeCell ref="B157:C157"/>
    <mergeCell ref="B150:C150"/>
    <mergeCell ref="B56:C56"/>
    <mergeCell ref="D56:J56"/>
    <mergeCell ref="B75:C75"/>
    <mergeCell ref="D75:E75"/>
    <mergeCell ref="I75:J75"/>
    <mergeCell ref="K75:N75"/>
    <mergeCell ref="B77:C77"/>
    <mergeCell ref="B80:C80"/>
    <mergeCell ref="D80:J80"/>
    <mergeCell ref="D77:J77"/>
    <mergeCell ref="D78:J78"/>
    <mergeCell ref="B79:C79"/>
    <mergeCell ref="D79:J79"/>
    <mergeCell ref="D70:J70"/>
    <mergeCell ref="B74:C74"/>
    <mergeCell ref="D66:J66"/>
    <mergeCell ref="D68:J68"/>
    <mergeCell ref="B62:C62"/>
    <mergeCell ref="D62:J62"/>
    <mergeCell ref="B63:C63"/>
    <mergeCell ref="D63:J63"/>
    <mergeCell ref="B64:C64"/>
    <mergeCell ref="D64:J64"/>
    <mergeCell ref="D1234:J1234"/>
    <mergeCell ref="D1236:J1236"/>
    <mergeCell ref="B1237:C1237"/>
    <mergeCell ref="D1237:J1237"/>
    <mergeCell ref="D1235:J1235"/>
    <mergeCell ref="B1236:C1236"/>
    <mergeCell ref="D18:J18"/>
    <mergeCell ref="B21:C21"/>
    <mergeCell ref="G21:O21"/>
    <mergeCell ref="B22:C22"/>
    <mergeCell ref="D22:E22"/>
    <mergeCell ref="I22:J22"/>
    <mergeCell ref="K22:N22"/>
    <mergeCell ref="D24:J24"/>
    <mergeCell ref="D25:J25"/>
    <mergeCell ref="B32:C32"/>
    <mergeCell ref="G32:O32"/>
    <mergeCell ref="B33:C33"/>
    <mergeCell ref="D33:E33"/>
    <mergeCell ref="I33:J33"/>
    <mergeCell ref="K33:N33"/>
    <mergeCell ref="D36:J36"/>
    <mergeCell ref="B37:C37"/>
    <mergeCell ref="B42:C42"/>
    <mergeCell ref="D42:J42"/>
    <mergeCell ref="B43:C43"/>
    <mergeCell ref="D43:J43"/>
    <mergeCell ref="D44:J44"/>
    <mergeCell ref="D45:J45"/>
    <mergeCell ref="B48:C48"/>
    <mergeCell ref="B51:C51"/>
    <mergeCell ref="G51:O51"/>
    <mergeCell ref="B1213:C1213"/>
    <mergeCell ref="D1206:J1206"/>
    <mergeCell ref="B1207:C1207"/>
    <mergeCell ref="D1207:J1207"/>
    <mergeCell ref="B1210:C1210"/>
    <mergeCell ref="D1210:J1210"/>
    <mergeCell ref="B1202:C1202"/>
    <mergeCell ref="B1203:C1203"/>
    <mergeCell ref="B1194:C1194"/>
    <mergeCell ref="D1194:J1194"/>
    <mergeCell ref="B1188:C1188"/>
    <mergeCell ref="D1188:J1188"/>
    <mergeCell ref="B1191:C1191"/>
    <mergeCell ref="G1213:O1213"/>
    <mergeCell ref="D1187:J1187"/>
    <mergeCell ref="G1202:O1202"/>
    <mergeCell ref="D1203:E1203"/>
    <mergeCell ref="I1203:J1203"/>
    <mergeCell ref="K1203:N1203"/>
    <mergeCell ref="B1205:C1205"/>
    <mergeCell ref="D1205:J1205"/>
    <mergeCell ref="D1209:J1209"/>
    <mergeCell ref="B972:C972"/>
    <mergeCell ref="D965:J965"/>
    <mergeCell ref="B966:C966"/>
    <mergeCell ref="D966:J966"/>
    <mergeCell ref="B962:C962"/>
    <mergeCell ref="D737:J737"/>
    <mergeCell ref="D784:J784"/>
    <mergeCell ref="B785:C785"/>
    <mergeCell ref="D1069:J1069"/>
    <mergeCell ref="B1070:C1070"/>
    <mergeCell ref="D1070:J1070"/>
    <mergeCell ref="D1097:J1097"/>
    <mergeCell ref="B1098:C1098"/>
    <mergeCell ref="D1098:J1098"/>
    <mergeCell ref="B1095:C1095"/>
    <mergeCell ref="D1095:J1095"/>
    <mergeCell ref="B1088:C1088"/>
    <mergeCell ref="D1080:J1080"/>
    <mergeCell ref="B1081:C1081"/>
    <mergeCell ref="D1081:J1081"/>
    <mergeCell ref="B1073:C1073"/>
    <mergeCell ref="B1076:C1076"/>
    <mergeCell ref="D1076:J1076"/>
    <mergeCell ref="B1092:C1092"/>
    <mergeCell ref="D1083:J1083"/>
    <mergeCell ref="B1087:C1087"/>
    <mergeCell ref="B740:C740"/>
    <mergeCell ref="D740:J740"/>
    <mergeCell ref="D742:J742"/>
    <mergeCell ref="B743:C743"/>
    <mergeCell ref="D743:J743"/>
    <mergeCell ref="G747:O747"/>
    <mergeCell ref="B781:C781"/>
    <mergeCell ref="B813:C813"/>
    <mergeCell ref="D949:J949"/>
    <mergeCell ref="B929:C929"/>
    <mergeCell ref="B923:C923"/>
    <mergeCell ref="B907:C907"/>
    <mergeCell ref="D889:J889"/>
    <mergeCell ref="D944:J944"/>
    <mergeCell ref="D751:J751"/>
    <mergeCell ref="B537:C537"/>
    <mergeCell ref="B531:C531"/>
    <mergeCell ref="D531:J531"/>
    <mergeCell ref="D532:J532"/>
    <mergeCell ref="D524:J524"/>
    <mergeCell ref="B525:C525"/>
    <mergeCell ref="D525:J525"/>
    <mergeCell ref="B517:C517"/>
    <mergeCell ref="D672:J672"/>
    <mergeCell ref="B673:C673"/>
    <mergeCell ref="D710:J710"/>
    <mergeCell ref="D713:J713"/>
    <mergeCell ref="B709:C709"/>
    <mergeCell ref="D709:J709"/>
    <mergeCell ref="D701:J701"/>
    <mergeCell ref="B640:C640"/>
    <mergeCell ref="D635:J635"/>
    <mergeCell ref="B636:C636"/>
    <mergeCell ref="D636:J636"/>
    <mergeCell ref="D631:J631"/>
    <mergeCell ref="B632:C632"/>
    <mergeCell ref="D632:J632"/>
    <mergeCell ref="B555:C555"/>
    <mergeCell ref="D372:J372"/>
    <mergeCell ref="D374:J374"/>
    <mergeCell ref="B372:C372"/>
    <mergeCell ref="B375:C375"/>
    <mergeCell ref="D375:J375"/>
    <mergeCell ref="G378:O378"/>
    <mergeCell ref="B379:C379"/>
    <mergeCell ref="D379:E379"/>
    <mergeCell ref="I379:J379"/>
    <mergeCell ref="K379:N379"/>
    <mergeCell ref="B554:C554"/>
    <mergeCell ref="G554:O554"/>
    <mergeCell ref="D555:E555"/>
    <mergeCell ref="I555:J555"/>
    <mergeCell ref="K555:N555"/>
    <mergeCell ref="B404:C404"/>
    <mergeCell ref="B521:C521"/>
    <mergeCell ref="B504:C504"/>
    <mergeCell ref="B496:C496"/>
    <mergeCell ref="D496:J496"/>
    <mergeCell ref="B493:C493"/>
    <mergeCell ref="D493:J493"/>
    <mergeCell ref="D494:J494"/>
    <mergeCell ref="B495:C495"/>
    <mergeCell ref="D495:J495"/>
    <mergeCell ref="B487:C487"/>
    <mergeCell ref="D487:J487"/>
    <mergeCell ref="B541:C541"/>
    <mergeCell ref="B533:C533"/>
    <mergeCell ref="D533:J533"/>
    <mergeCell ref="D389:J389"/>
    <mergeCell ref="G392:O392"/>
    <mergeCell ref="B699:C699"/>
    <mergeCell ref="B585:C585"/>
    <mergeCell ref="B580:C580"/>
    <mergeCell ref="B581:C581"/>
    <mergeCell ref="B242:C242"/>
    <mergeCell ref="D242:J242"/>
    <mergeCell ref="D244:J244"/>
    <mergeCell ref="B245:C245"/>
    <mergeCell ref="D245:J245"/>
    <mergeCell ref="B685:C685"/>
    <mergeCell ref="D673:J673"/>
    <mergeCell ref="D666:J666"/>
    <mergeCell ref="B667:C667"/>
    <mergeCell ref="D667:J667"/>
    <mergeCell ref="D669:J669"/>
    <mergeCell ref="B670:C670"/>
    <mergeCell ref="D279:J279"/>
    <mergeCell ref="B280:C280"/>
    <mergeCell ref="D280:J280"/>
    <mergeCell ref="B281:C281"/>
    <mergeCell ref="D281:J281"/>
    <mergeCell ref="D320:J320"/>
    <mergeCell ref="B308:C308"/>
    <mergeCell ref="D386:J386"/>
    <mergeCell ref="B387:C387"/>
    <mergeCell ref="D655:E655"/>
    <mergeCell ref="I655:J655"/>
    <mergeCell ref="B604:C604"/>
    <mergeCell ref="B603:C603"/>
    <mergeCell ref="D593:J593"/>
    <mergeCell ref="B594:C594"/>
    <mergeCell ref="D594:J594"/>
    <mergeCell ref="B1:M1"/>
    <mergeCell ref="B2:M2"/>
    <mergeCell ref="A3:O3"/>
    <mergeCell ref="A4:O4"/>
    <mergeCell ref="D874:J874"/>
    <mergeCell ref="D876:J876"/>
    <mergeCell ref="D870:J870"/>
    <mergeCell ref="D871:J871"/>
    <mergeCell ref="D437:J437"/>
    <mergeCell ref="B438:C438"/>
    <mergeCell ref="D438:J438"/>
    <mergeCell ref="B433:C433"/>
    <mergeCell ref="G259:O259"/>
    <mergeCell ref="B260:C260"/>
    <mergeCell ref="D260:E260"/>
    <mergeCell ref="I260:J260"/>
    <mergeCell ref="K260:N260"/>
    <mergeCell ref="B251:C251"/>
    <mergeCell ref="D255:J255"/>
    <mergeCell ref="B256:C256"/>
    <mergeCell ref="D248:J248"/>
    <mergeCell ref="B867:C867"/>
    <mergeCell ref="D860:J860"/>
    <mergeCell ref="D862:J862"/>
    <mergeCell ref="B863:C863"/>
    <mergeCell ref="D863:J863"/>
    <mergeCell ref="B855:C855"/>
    <mergeCell ref="D855:J855"/>
    <mergeCell ref="D857:J857"/>
    <mergeCell ref="B858:C858"/>
    <mergeCell ref="D858:J858"/>
    <mergeCell ref="D856:J856"/>
    <mergeCell ref="D1272:J1272"/>
    <mergeCell ref="B1273:C1273"/>
    <mergeCell ref="D1273:J1273"/>
    <mergeCell ref="D1268:J1268"/>
    <mergeCell ref="B1269:C1269"/>
    <mergeCell ref="D1269:J1269"/>
    <mergeCell ref="D1256:J1256"/>
    <mergeCell ref="B1249:C1249"/>
    <mergeCell ref="D1249:J1249"/>
    <mergeCell ref="D1250:J1250"/>
    <mergeCell ref="B1251:C1251"/>
    <mergeCell ref="D1251:J1251"/>
    <mergeCell ref="B1270:C1270"/>
    <mergeCell ref="D1270:J1270"/>
    <mergeCell ref="D1223:J1223"/>
    <mergeCell ref="B1224:C1224"/>
    <mergeCell ref="D1224:J1224"/>
    <mergeCell ref="B1227:C1227"/>
    <mergeCell ref="B1228:C1228"/>
    <mergeCell ref="B1263:C1263"/>
    <mergeCell ref="D1253:J1253"/>
    <mergeCell ref="B1266:C1266"/>
    <mergeCell ref="D1266:J1266"/>
    <mergeCell ref="B1247:C1247"/>
    <mergeCell ref="D1263:J1263"/>
    <mergeCell ref="D1264:J1264"/>
    <mergeCell ref="B1265:C1265"/>
    <mergeCell ref="D1265:J1265"/>
    <mergeCell ref="D1239:J1239"/>
    <mergeCell ref="B1240:C1240"/>
    <mergeCell ref="D1240:J1240"/>
    <mergeCell ref="B1234:C1234"/>
    <mergeCell ref="I1181:J1181"/>
    <mergeCell ref="K1181:N1181"/>
    <mergeCell ref="B1183:C1183"/>
    <mergeCell ref="G1191:O1191"/>
    <mergeCell ref="D1121:J1121"/>
    <mergeCell ref="B1124:C1124"/>
    <mergeCell ref="D1149:J1149"/>
    <mergeCell ref="D1151:J1151"/>
    <mergeCell ref="B1144:C1144"/>
    <mergeCell ref="D1147:J1147"/>
    <mergeCell ref="D1148:J1148"/>
    <mergeCell ref="D1133:J1133"/>
    <mergeCell ref="D1134:J1134"/>
    <mergeCell ref="B1135:C1135"/>
    <mergeCell ref="D1137:J1137"/>
    <mergeCell ref="B1141:C1141"/>
    <mergeCell ref="D1141:J1141"/>
    <mergeCell ref="G1144:O1144"/>
    <mergeCell ref="B1145:C1145"/>
    <mergeCell ref="D1145:E1145"/>
    <mergeCell ref="I1145:J1145"/>
    <mergeCell ref="K1145:N1145"/>
    <mergeCell ref="B1130:C1130"/>
    <mergeCell ref="B1131:C1131"/>
    <mergeCell ref="D1140:J1140"/>
    <mergeCell ref="G1130:O1130"/>
    <mergeCell ref="D1131:E1131"/>
    <mergeCell ref="I1131:J1131"/>
    <mergeCell ref="K1131:N1131"/>
    <mergeCell ref="B1133:C1133"/>
    <mergeCell ref="D1135:J1135"/>
    <mergeCell ref="B1138:C1138"/>
    <mergeCell ref="B1116:C1116"/>
    <mergeCell ref="B1117:C1117"/>
    <mergeCell ref="D1111:J1111"/>
    <mergeCell ref="B1112:C1112"/>
    <mergeCell ref="B1106:C1106"/>
    <mergeCell ref="B1127:C1127"/>
    <mergeCell ref="D1127:J1127"/>
    <mergeCell ref="D1119:J1119"/>
    <mergeCell ref="D1120:J1120"/>
    <mergeCell ref="B1121:C1121"/>
    <mergeCell ref="B1101:C1101"/>
    <mergeCell ref="B1102:C1102"/>
    <mergeCell ref="B1109:C1109"/>
    <mergeCell ref="D1109:J1109"/>
    <mergeCell ref="B1104:C1104"/>
    <mergeCell ref="D1104:J1104"/>
    <mergeCell ref="D1105:J1105"/>
    <mergeCell ref="D1106:J1106"/>
    <mergeCell ref="D1108:J1108"/>
    <mergeCell ref="D1123:J1123"/>
    <mergeCell ref="D1124:J1124"/>
    <mergeCell ref="D1126:J1126"/>
    <mergeCell ref="G1101:O1101"/>
    <mergeCell ref="D1102:E1102"/>
    <mergeCell ref="I1102:J1102"/>
    <mergeCell ref="K1102:N1102"/>
    <mergeCell ref="D1112:J1113"/>
    <mergeCell ref="G1116:O1116"/>
    <mergeCell ref="D1117:E1117"/>
    <mergeCell ref="I1117:J1117"/>
    <mergeCell ref="K1117:N1117"/>
    <mergeCell ref="B1119:C1119"/>
    <mergeCell ref="D1039:J1039"/>
    <mergeCell ref="B1034:C1034"/>
    <mergeCell ref="D1034:J1034"/>
    <mergeCell ref="D1035:J1035"/>
    <mergeCell ref="B1036:C1036"/>
    <mergeCell ref="D1036:J1036"/>
    <mergeCell ref="D1052:J1052"/>
    <mergeCell ref="B1053:C1053"/>
    <mergeCell ref="D1053:J1053"/>
    <mergeCell ref="D1055:J1055"/>
    <mergeCell ref="G1045:O1045"/>
    <mergeCell ref="D1013:J1013"/>
    <mergeCell ref="B1017:C1017"/>
    <mergeCell ref="D1010:J1010"/>
    <mergeCell ref="B1011:C1011"/>
    <mergeCell ref="D1011:J1011"/>
    <mergeCell ref="D1046:E1046"/>
    <mergeCell ref="I1046:J1046"/>
    <mergeCell ref="K1046:N1046"/>
    <mergeCell ref="D1048:J1048"/>
    <mergeCell ref="D1049:J1049"/>
    <mergeCell ref="D1050:J1050"/>
    <mergeCell ref="B1050:C1050"/>
    <mergeCell ref="D1032:E1032"/>
    <mergeCell ref="I1032:J1032"/>
    <mergeCell ref="K1032:N1032"/>
    <mergeCell ref="B1046:C1046"/>
    <mergeCell ref="B1048:C1048"/>
    <mergeCell ref="B1004:C1004"/>
    <mergeCell ref="B1006:C1006"/>
    <mergeCell ref="D1006:J1006"/>
    <mergeCell ref="D1007:J1007"/>
    <mergeCell ref="D998:J998"/>
    <mergeCell ref="B995:C995"/>
    <mergeCell ref="B997:C997"/>
    <mergeCell ref="D997:J997"/>
    <mergeCell ref="D989:J989"/>
    <mergeCell ref="D990:J990"/>
    <mergeCell ref="B991:C991"/>
    <mergeCell ref="D991:J991"/>
    <mergeCell ref="B990:C990"/>
    <mergeCell ref="B994:C994"/>
    <mergeCell ref="G994:O994"/>
    <mergeCell ref="D995:E995"/>
    <mergeCell ref="I995:J995"/>
    <mergeCell ref="K995:N995"/>
    <mergeCell ref="B999:C999"/>
    <mergeCell ref="D999:J999"/>
    <mergeCell ref="B1000:C1000"/>
    <mergeCell ref="D1000:J1000"/>
    <mergeCell ref="B1003:C1003"/>
    <mergeCell ref="G1003:O1003"/>
    <mergeCell ref="D1004:E1004"/>
    <mergeCell ref="I1004:J1004"/>
    <mergeCell ref="K1004:N1004"/>
    <mergeCell ref="D983:J983"/>
    <mergeCell ref="B986:C986"/>
    <mergeCell ref="B987:C987"/>
    <mergeCell ref="B980:C980"/>
    <mergeCell ref="B982:C982"/>
    <mergeCell ref="D982:J982"/>
    <mergeCell ref="B974:C974"/>
    <mergeCell ref="D974:J974"/>
    <mergeCell ref="D975:J975"/>
    <mergeCell ref="B976:C976"/>
    <mergeCell ref="D976:J976"/>
    <mergeCell ref="D980:E980"/>
    <mergeCell ref="I980:J980"/>
    <mergeCell ref="K980:N980"/>
    <mergeCell ref="B984:C984"/>
    <mergeCell ref="D984:J984"/>
    <mergeCell ref="B985:C985"/>
    <mergeCell ref="D985:J985"/>
    <mergeCell ref="D986:J986"/>
    <mergeCell ref="D987:J987"/>
    <mergeCell ref="D911:J911"/>
    <mergeCell ref="B915:C915"/>
    <mergeCell ref="D910:J910"/>
    <mergeCell ref="D900:J900"/>
    <mergeCell ref="D903:J903"/>
    <mergeCell ref="B901:C901"/>
    <mergeCell ref="D901:J901"/>
    <mergeCell ref="B904:C904"/>
    <mergeCell ref="D904:J904"/>
    <mergeCell ref="G907:O907"/>
    <mergeCell ref="B908:C908"/>
    <mergeCell ref="D908:E908"/>
    <mergeCell ref="I908:J908"/>
    <mergeCell ref="K908:N908"/>
    <mergeCell ref="B910:C910"/>
    <mergeCell ref="B912:C912"/>
    <mergeCell ref="D912:J912"/>
    <mergeCell ref="D914:J914"/>
    <mergeCell ref="D915:J915"/>
    <mergeCell ref="B896:C896"/>
    <mergeCell ref="B898:C898"/>
    <mergeCell ref="D898:J898"/>
    <mergeCell ref="B887:C887"/>
    <mergeCell ref="D887:J887"/>
    <mergeCell ref="B880:C880"/>
    <mergeCell ref="B884:C884"/>
    <mergeCell ref="B893:C893"/>
    <mergeCell ref="G893:O893"/>
    <mergeCell ref="B894:C894"/>
    <mergeCell ref="D894:E894"/>
    <mergeCell ref="I894:J894"/>
    <mergeCell ref="K894:N894"/>
    <mergeCell ref="D896:J896"/>
    <mergeCell ref="D897:J897"/>
    <mergeCell ref="B872:C872"/>
    <mergeCell ref="D872:J872"/>
    <mergeCell ref="B857:C857"/>
    <mergeCell ref="B859:C859"/>
    <mergeCell ref="D859:J859"/>
    <mergeCell ref="B860:C860"/>
    <mergeCell ref="B864:C864"/>
    <mergeCell ref="D864:J864"/>
    <mergeCell ref="G867:O867"/>
    <mergeCell ref="B868:C868"/>
    <mergeCell ref="B852:C852"/>
    <mergeCell ref="B853:C853"/>
    <mergeCell ref="B841:C841"/>
    <mergeCell ref="B844:C844"/>
    <mergeCell ref="D844:J844"/>
    <mergeCell ref="D837:J837"/>
    <mergeCell ref="B838:C838"/>
    <mergeCell ref="D838:J838"/>
    <mergeCell ref="D831:J831"/>
    <mergeCell ref="B832:C832"/>
    <mergeCell ref="D832:J832"/>
    <mergeCell ref="D834:J834"/>
    <mergeCell ref="B835:C835"/>
    <mergeCell ref="D835:J835"/>
    <mergeCell ref="G841:O841"/>
    <mergeCell ref="B842:C842"/>
    <mergeCell ref="D842:E842"/>
    <mergeCell ref="I842:J842"/>
    <mergeCell ref="K842:N842"/>
    <mergeCell ref="D845:J845"/>
    <mergeCell ref="B846:C846"/>
    <mergeCell ref="D846:J846"/>
    <mergeCell ref="D848:J848"/>
    <mergeCell ref="B849:C849"/>
    <mergeCell ref="D817:J817"/>
    <mergeCell ref="B818:C818"/>
    <mergeCell ref="D818:J818"/>
    <mergeCell ref="D820:J820"/>
    <mergeCell ref="B814:C814"/>
    <mergeCell ref="B809:C809"/>
    <mergeCell ref="B808:C808"/>
    <mergeCell ref="B806:C806"/>
    <mergeCell ref="D806:J806"/>
    <mergeCell ref="D807:J807"/>
    <mergeCell ref="D808:J808"/>
    <mergeCell ref="D809:J809"/>
    <mergeCell ref="B810:C810"/>
    <mergeCell ref="D810:J810"/>
    <mergeCell ref="G813:O813"/>
    <mergeCell ref="D814:E814"/>
    <mergeCell ref="I814:J814"/>
    <mergeCell ref="K814:N814"/>
    <mergeCell ref="B816:C816"/>
    <mergeCell ref="D816:J816"/>
    <mergeCell ref="D780:J780"/>
    <mergeCell ref="D781:J781"/>
    <mergeCell ref="B733:C733"/>
    <mergeCell ref="D733:J733"/>
    <mergeCell ref="D734:J734"/>
    <mergeCell ref="D736:J736"/>
    <mergeCell ref="B723:C723"/>
    <mergeCell ref="D723:J723"/>
    <mergeCell ref="B717:C717"/>
    <mergeCell ref="B731:C731"/>
    <mergeCell ref="D724:J724"/>
    <mergeCell ref="B721:C721"/>
    <mergeCell ref="B737:C737"/>
    <mergeCell ref="B695:C695"/>
    <mergeCell ref="D688:J688"/>
    <mergeCell ref="D689:J689"/>
    <mergeCell ref="D691:J691"/>
    <mergeCell ref="B697:C697"/>
    <mergeCell ref="D697:J697"/>
    <mergeCell ref="D698:J698"/>
    <mergeCell ref="B701:C701"/>
    <mergeCell ref="B752:C752"/>
    <mergeCell ref="D752:J752"/>
    <mergeCell ref="B753:C753"/>
    <mergeCell ref="D753:J753"/>
    <mergeCell ref="B747:C747"/>
    <mergeCell ref="B748:C748"/>
    <mergeCell ref="B744:C744"/>
    <mergeCell ref="D744:J744"/>
    <mergeCell ref="B762:C762"/>
    <mergeCell ref="D699:J699"/>
    <mergeCell ref="B700:C700"/>
    <mergeCell ref="K663:N663"/>
    <mergeCell ref="B665:C665"/>
    <mergeCell ref="D665:J665"/>
    <mergeCell ref="D658:J658"/>
    <mergeCell ref="B659:C659"/>
    <mergeCell ref="D659:J659"/>
    <mergeCell ref="B662:C662"/>
    <mergeCell ref="G662:O662"/>
    <mergeCell ref="B660:C660"/>
    <mergeCell ref="D660:J660"/>
    <mergeCell ref="B668:C668"/>
    <mergeCell ref="D668:J668"/>
    <mergeCell ref="B669:C669"/>
    <mergeCell ref="B674:C674"/>
    <mergeCell ref="D674:J674"/>
    <mergeCell ref="B675:C675"/>
    <mergeCell ref="D675:J675"/>
    <mergeCell ref="D670:J670"/>
    <mergeCell ref="B663:C663"/>
    <mergeCell ref="D663:E663"/>
    <mergeCell ref="I663:J663"/>
    <mergeCell ref="K655:N655"/>
    <mergeCell ref="B657:C657"/>
    <mergeCell ref="D657:J657"/>
    <mergeCell ref="D650:J650"/>
    <mergeCell ref="B651:C651"/>
    <mergeCell ref="D651:J651"/>
    <mergeCell ref="B654:C654"/>
    <mergeCell ref="G654:O654"/>
    <mergeCell ref="D643:J643"/>
    <mergeCell ref="D644:J644"/>
    <mergeCell ref="B645:C645"/>
    <mergeCell ref="D645:J645"/>
    <mergeCell ref="D647:J647"/>
    <mergeCell ref="B647:C647"/>
    <mergeCell ref="D649:J649"/>
    <mergeCell ref="B650:C650"/>
    <mergeCell ref="D611:J611"/>
    <mergeCell ref="B617:C617"/>
    <mergeCell ref="D617:E617"/>
    <mergeCell ref="I617:J617"/>
    <mergeCell ref="K617:N617"/>
    <mergeCell ref="B619:C619"/>
    <mergeCell ref="D619:J619"/>
    <mergeCell ref="B612:C612"/>
    <mergeCell ref="D626:J626"/>
    <mergeCell ref="B627:C627"/>
    <mergeCell ref="D627:J627"/>
    <mergeCell ref="B655:C655"/>
    <mergeCell ref="B639:C639"/>
    <mergeCell ref="G639:O639"/>
    <mergeCell ref="D640:E640"/>
    <mergeCell ref="I640:J640"/>
    <mergeCell ref="D608:E608"/>
    <mergeCell ref="K608:N608"/>
    <mergeCell ref="B608:C608"/>
    <mergeCell ref="B610:C610"/>
    <mergeCell ref="D610:J610"/>
    <mergeCell ref="B624:C624"/>
    <mergeCell ref="D624:J624"/>
    <mergeCell ref="D612:J612"/>
    <mergeCell ref="B613:C613"/>
    <mergeCell ref="D613:J613"/>
    <mergeCell ref="B616:C616"/>
    <mergeCell ref="G616:O616"/>
    <mergeCell ref="B589:C589"/>
    <mergeCell ref="B590:C590"/>
    <mergeCell ref="D572:J572"/>
    <mergeCell ref="B566:C566"/>
    <mergeCell ref="D562:J562"/>
    <mergeCell ref="B563:C563"/>
    <mergeCell ref="D563:J563"/>
    <mergeCell ref="D585:J585"/>
    <mergeCell ref="B586:C586"/>
    <mergeCell ref="D586:J586"/>
    <mergeCell ref="G589:O589"/>
    <mergeCell ref="D590:E590"/>
    <mergeCell ref="I590:J590"/>
    <mergeCell ref="K590:N590"/>
    <mergeCell ref="B592:C592"/>
    <mergeCell ref="B583:C583"/>
    <mergeCell ref="D583:J583"/>
    <mergeCell ref="D584:J584"/>
    <mergeCell ref="D592:J592"/>
    <mergeCell ref="D595:J595"/>
    <mergeCell ref="D544:J544"/>
    <mergeCell ref="B545:C545"/>
    <mergeCell ref="B550:C550"/>
    <mergeCell ref="D550:J550"/>
    <mergeCell ref="B551:C551"/>
    <mergeCell ref="D551:J551"/>
    <mergeCell ref="B559:C559"/>
    <mergeCell ref="D559:J559"/>
    <mergeCell ref="B572:C572"/>
    <mergeCell ref="D508:J508"/>
    <mergeCell ref="B509:C509"/>
    <mergeCell ref="D509:J509"/>
    <mergeCell ref="B510:C510"/>
    <mergeCell ref="D510:J510"/>
    <mergeCell ref="B508:C508"/>
    <mergeCell ref="D512:J512"/>
    <mergeCell ref="B513:C513"/>
    <mergeCell ref="D513:J513"/>
    <mergeCell ref="B516:C516"/>
    <mergeCell ref="G516:O516"/>
    <mergeCell ref="D517:E517"/>
    <mergeCell ref="I517:J517"/>
    <mergeCell ref="K517:N517"/>
    <mergeCell ref="B519:C519"/>
    <mergeCell ref="D519:J519"/>
    <mergeCell ref="B557:C557"/>
    <mergeCell ref="D557:J557"/>
    <mergeCell ref="D558:J558"/>
    <mergeCell ref="D560:J560"/>
    <mergeCell ref="B547:C547"/>
    <mergeCell ref="D547:J547"/>
    <mergeCell ref="B491:C491"/>
    <mergeCell ref="D491:E491"/>
    <mergeCell ref="I491:J491"/>
    <mergeCell ref="K491:N491"/>
    <mergeCell ref="B497:C497"/>
    <mergeCell ref="D497:J497"/>
    <mergeCell ref="B498:C498"/>
    <mergeCell ref="D498:J498"/>
    <mergeCell ref="D500:J500"/>
    <mergeCell ref="B501:C501"/>
    <mergeCell ref="D501:J501"/>
    <mergeCell ref="B503:C503"/>
    <mergeCell ref="G503:O503"/>
    <mergeCell ref="D504:E504"/>
    <mergeCell ref="I504:J504"/>
    <mergeCell ref="B481:C481"/>
    <mergeCell ref="B484:C484"/>
    <mergeCell ref="K504:N504"/>
    <mergeCell ref="D477:J477"/>
    <mergeCell ref="B478:C478"/>
    <mergeCell ref="D478:J478"/>
    <mergeCell ref="G481:O481"/>
    <mergeCell ref="B482:C482"/>
    <mergeCell ref="D482:E482"/>
    <mergeCell ref="K482:N482"/>
    <mergeCell ref="D484:J484"/>
    <mergeCell ref="D485:J485"/>
    <mergeCell ref="B486:C486"/>
    <mergeCell ref="D486:J486"/>
    <mergeCell ref="G490:O490"/>
    <mergeCell ref="B472:C472"/>
    <mergeCell ref="D472:J472"/>
    <mergeCell ref="D474:J474"/>
    <mergeCell ref="B475:C475"/>
    <mergeCell ref="D475:J475"/>
    <mergeCell ref="B490:C490"/>
    <mergeCell ref="B470:C470"/>
    <mergeCell ref="D462:J462"/>
    <mergeCell ref="B465:C465"/>
    <mergeCell ref="B468:C468"/>
    <mergeCell ref="D468:J468"/>
    <mergeCell ref="D469:J469"/>
    <mergeCell ref="D470:J470"/>
    <mergeCell ref="B471:C471"/>
    <mergeCell ref="D471:J471"/>
    <mergeCell ref="D457:J457"/>
    <mergeCell ref="D458:J458"/>
    <mergeCell ref="B459:C459"/>
    <mergeCell ref="D459:J459"/>
    <mergeCell ref="B451:C451"/>
    <mergeCell ref="D451:J451"/>
    <mergeCell ref="B455:C455"/>
    <mergeCell ref="B446:C446"/>
    <mergeCell ref="D446:E446"/>
    <mergeCell ref="D449:J449"/>
    <mergeCell ref="D450:J450"/>
    <mergeCell ref="D426:J426"/>
    <mergeCell ref="D428:J428"/>
    <mergeCell ref="B429:C429"/>
    <mergeCell ref="D429:J429"/>
    <mergeCell ref="B435:C435"/>
    <mergeCell ref="D435:J435"/>
    <mergeCell ref="B426:C426"/>
    <mergeCell ref="B420:C420"/>
    <mergeCell ref="D420:J420"/>
    <mergeCell ref="B423:C423"/>
    <mergeCell ref="B424:C424"/>
    <mergeCell ref="G423:O423"/>
    <mergeCell ref="D424:E424"/>
    <mergeCell ref="I424:J424"/>
    <mergeCell ref="K424:N424"/>
    <mergeCell ref="D427:J427"/>
    <mergeCell ref="B428:C428"/>
    <mergeCell ref="B430:C430"/>
    <mergeCell ref="D430:J430"/>
    <mergeCell ref="D432:J432"/>
    <mergeCell ref="D433:J433"/>
    <mergeCell ref="B434:C434"/>
    <mergeCell ref="D434:J434"/>
    <mergeCell ref="B416:C416"/>
    <mergeCell ref="D416:J416"/>
    <mergeCell ref="D417:J417"/>
    <mergeCell ref="D419:J419"/>
    <mergeCell ref="D406:J406"/>
    <mergeCell ref="D407:J407"/>
    <mergeCell ref="B413:C413"/>
    <mergeCell ref="B414:C414"/>
    <mergeCell ref="B408:C408"/>
    <mergeCell ref="D408:J408"/>
    <mergeCell ref="B409:C409"/>
    <mergeCell ref="D409:J409"/>
    <mergeCell ref="B410:C410"/>
    <mergeCell ref="D410:J410"/>
    <mergeCell ref="D413:J413"/>
    <mergeCell ref="D414:J414"/>
    <mergeCell ref="B415:C415"/>
    <mergeCell ref="D415:J415"/>
    <mergeCell ref="B417:C417"/>
    <mergeCell ref="D381:J381"/>
    <mergeCell ref="D382:J382"/>
    <mergeCell ref="B383:C383"/>
    <mergeCell ref="D383:J383"/>
    <mergeCell ref="B389:C389"/>
    <mergeCell ref="D358:J358"/>
    <mergeCell ref="D359:J359"/>
    <mergeCell ref="B360:C360"/>
    <mergeCell ref="D360:J360"/>
    <mergeCell ref="B355:C355"/>
    <mergeCell ref="B349:C349"/>
    <mergeCell ref="D349:J349"/>
    <mergeCell ref="D351:J351"/>
    <mergeCell ref="D344:J344"/>
    <mergeCell ref="B345:C345"/>
    <mergeCell ref="D345:J345"/>
    <mergeCell ref="D348:J348"/>
    <mergeCell ref="D347:J347"/>
    <mergeCell ref="B348:C348"/>
    <mergeCell ref="D387:J387"/>
    <mergeCell ref="B388:C388"/>
    <mergeCell ref="D388:J388"/>
    <mergeCell ref="B366:C366"/>
    <mergeCell ref="D366:J366"/>
    <mergeCell ref="D367:J367"/>
    <mergeCell ref="B368:C368"/>
    <mergeCell ref="D368:J368"/>
    <mergeCell ref="B384:C384"/>
    <mergeCell ref="D384:J384"/>
    <mergeCell ref="B378:C378"/>
    <mergeCell ref="B381:C381"/>
    <mergeCell ref="D370:J370"/>
    <mergeCell ref="D299:J299"/>
    <mergeCell ref="B305:C305"/>
    <mergeCell ref="D305:J305"/>
    <mergeCell ref="D307:J307"/>
    <mergeCell ref="D308:J308"/>
    <mergeCell ref="D316:J316"/>
    <mergeCell ref="B317:C317"/>
    <mergeCell ref="D317:J317"/>
    <mergeCell ref="B318:C318"/>
    <mergeCell ref="D318:J318"/>
    <mergeCell ref="B312:C312"/>
    <mergeCell ref="B314:C314"/>
    <mergeCell ref="D314:J314"/>
    <mergeCell ref="B311:C311"/>
    <mergeCell ref="G311:O311"/>
    <mergeCell ref="D312:E312"/>
    <mergeCell ref="I312:J312"/>
    <mergeCell ref="K312:N312"/>
    <mergeCell ref="D315:J315"/>
    <mergeCell ref="B316:C316"/>
    <mergeCell ref="D295:J295"/>
    <mergeCell ref="D296:J296"/>
    <mergeCell ref="B297:C297"/>
    <mergeCell ref="D297:J297"/>
    <mergeCell ref="D288:J288"/>
    <mergeCell ref="B292:C292"/>
    <mergeCell ref="D284:J284"/>
    <mergeCell ref="B285:C285"/>
    <mergeCell ref="D285:J285"/>
    <mergeCell ref="B286:C286"/>
    <mergeCell ref="D286:J286"/>
    <mergeCell ref="B289:C289"/>
    <mergeCell ref="D289:J289"/>
    <mergeCell ref="G292:O292"/>
    <mergeCell ref="B293:C293"/>
    <mergeCell ref="D293:E293"/>
    <mergeCell ref="I293:J293"/>
    <mergeCell ref="K293:N293"/>
    <mergeCell ref="B295:C295"/>
    <mergeCell ref="B282:C282"/>
    <mergeCell ref="D282:J282"/>
    <mergeCell ref="B276:C276"/>
    <mergeCell ref="B271:C271"/>
    <mergeCell ref="B275:C275"/>
    <mergeCell ref="D266:J266"/>
    <mergeCell ref="B270:C270"/>
    <mergeCell ref="B273:C273"/>
    <mergeCell ref="D273:J273"/>
    <mergeCell ref="D274:J274"/>
    <mergeCell ref="D275:J275"/>
    <mergeCell ref="D276:J276"/>
    <mergeCell ref="B277:C277"/>
    <mergeCell ref="D277:J277"/>
    <mergeCell ref="B240:C240"/>
    <mergeCell ref="B224:C224"/>
    <mergeCell ref="B225:C225"/>
    <mergeCell ref="D229:E229"/>
    <mergeCell ref="I229:J229"/>
    <mergeCell ref="D232:J232"/>
    <mergeCell ref="B233:C233"/>
    <mergeCell ref="D233:J233"/>
    <mergeCell ref="B234:C234"/>
    <mergeCell ref="D234:J234"/>
    <mergeCell ref="B229:C229"/>
    <mergeCell ref="B259:C259"/>
    <mergeCell ref="B254:C254"/>
    <mergeCell ref="D254:J254"/>
    <mergeCell ref="B267:C267"/>
    <mergeCell ref="D267:J267"/>
    <mergeCell ref="G270:O270"/>
    <mergeCell ref="D271:E271"/>
    <mergeCell ref="D219:J219"/>
    <mergeCell ref="B220:C220"/>
    <mergeCell ref="D220:J220"/>
    <mergeCell ref="B209:C209"/>
    <mergeCell ref="D202:J202"/>
    <mergeCell ref="B203:C203"/>
    <mergeCell ref="D203:J203"/>
    <mergeCell ref="B214:C214"/>
    <mergeCell ref="B215:C215"/>
    <mergeCell ref="B202:C202"/>
    <mergeCell ref="G206:O206"/>
    <mergeCell ref="B207:C207"/>
    <mergeCell ref="D207:E207"/>
    <mergeCell ref="I207:J207"/>
    <mergeCell ref="K207:N207"/>
    <mergeCell ref="D209:J209"/>
    <mergeCell ref="D210:J210"/>
    <mergeCell ref="B211:C211"/>
    <mergeCell ref="D211:J211"/>
    <mergeCell ref="G214:O214"/>
    <mergeCell ref="D215:E215"/>
    <mergeCell ref="I215:J215"/>
    <mergeCell ref="K215:N215"/>
    <mergeCell ref="B217:C217"/>
    <mergeCell ref="D217:J217"/>
    <mergeCell ref="D218:J218"/>
    <mergeCell ref="B219:C219"/>
    <mergeCell ref="B197:C197"/>
    <mergeCell ref="D197:J197"/>
    <mergeCell ref="D199:J199"/>
    <mergeCell ref="B200:C200"/>
    <mergeCell ref="D200:J200"/>
    <mergeCell ref="B206:C206"/>
    <mergeCell ref="B191:C191"/>
    <mergeCell ref="B194:C194"/>
    <mergeCell ref="D194:J194"/>
    <mergeCell ref="D195:J195"/>
    <mergeCell ref="B196:C196"/>
    <mergeCell ref="D196:J196"/>
    <mergeCell ref="B201:C201"/>
    <mergeCell ref="D201:J201"/>
    <mergeCell ref="D187:J187"/>
    <mergeCell ref="B188:C188"/>
    <mergeCell ref="D188:J188"/>
    <mergeCell ref="G133:O133"/>
    <mergeCell ref="B134:C134"/>
    <mergeCell ref="D134:E134"/>
    <mergeCell ref="I134:J134"/>
    <mergeCell ref="K134:N134"/>
    <mergeCell ref="D137:J137"/>
    <mergeCell ref="B138:C138"/>
    <mergeCell ref="D143:J143"/>
    <mergeCell ref="B175:C175"/>
    <mergeCell ref="B176:C176"/>
    <mergeCell ref="D169:J169"/>
    <mergeCell ref="B170:C170"/>
    <mergeCell ref="D170:J170"/>
    <mergeCell ref="B171:C171"/>
    <mergeCell ref="D171:J171"/>
    <mergeCell ref="B162:C162"/>
    <mergeCell ref="B166:C166"/>
    <mergeCell ref="B164:C164"/>
    <mergeCell ref="D164:J164"/>
    <mergeCell ref="D165:J165"/>
    <mergeCell ref="D166:J166"/>
    <mergeCell ref="B167:C167"/>
    <mergeCell ref="D167:J167"/>
    <mergeCell ref="B172:C172"/>
    <mergeCell ref="D172:J172"/>
    <mergeCell ref="G175:O175"/>
    <mergeCell ref="B147:C147"/>
    <mergeCell ref="G147:O147"/>
    <mergeCell ref="B148:C148"/>
    <mergeCell ref="D148:E148"/>
    <mergeCell ref="I148:J148"/>
    <mergeCell ref="K148:N148"/>
    <mergeCell ref="B144:C144"/>
    <mergeCell ref="D144:J144"/>
    <mergeCell ref="B129:C129"/>
    <mergeCell ref="B124:C124"/>
    <mergeCell ref="D124:J124"/>
    <mergeCell ref="B125:C125"/>
    <mergeCell ref="D125:J125"/>
    <mergeCell ref="B126:C126"/>
    <mergeCell ref="D126:J126"/>
    <mergeCell ref="B120:C120"/>
    <mergeCell ref="D123:J123"/>
    <mergeCell ref="B119:C119"/>
    <mergeCell ref="G119:O119"/>
    <mergeCell ref="D120:E120"/>
    <mergeCell ref="I120:J120"/>
    <mergeCell ref="K120:N120"/>
    <mergeCell ref="B122:C122"/>
    <mergeCell ref="D122:J122"/>
    <mergeCell ref="D128:J128"/>
    <mergeCell ref="D129:J129"/>
    <mergeCell ref="B130:C130"/>
    <mergeCell ref="D130:J130"/>
    <mergeCell ref="B143:C143"/>
    <mergeCell ref="D138:J138"/>
    <mergeCell ref="B139:C139"/>
    <mergeCell ref="D139:J139"/>
    <mergeCell ref="D141:J141"/>
    <mergeCell ref="B142:C142"/>
    <mergeCell ref="D142:J142"/>
    <mergeCell ref="B133:C133"/>
    <mergeCell ref="B136:C136"/>
    <mergeCell ref="D136:J136"/>
    <mergeCell ref="B116:C116"/>
    <mergeCell ref="D109:J109"/>
    <mergeCell ref="D111:J111"/>
    <mergeCell ref="B115:C115"/>
    <mergeCell ref="B106:C106"/>
    <mergeCell ref="B108:C108"/>
    <mergeCell ref="D108:J108"/>
    <mergeCell ref="G105:O105"/>
    <mergeCell ref="D106:E106"/>
    <mergeCell ref="I106:J106"/>
    <mergeCell ref="K106:N106"/>
    <mergeCell ref="B110:C110"/>
    <mergeCell ref="D110:J110"/>
    <mergeCell ref="B111:C111"/>
    <mergeCell ref="D113:J113"/>
    <mergeCell ref="B114:C114"/>
    <mergeCell ref="D114:J114"/>
    <mergeCell ref="D115:J115"/>
    <mergeCell ref="D116:J116"/>
    <mergeCell ref="B105:C105"/>
    <mergeCell ref="D102:J102"/>
    <mergeCell ref="D96:J96"/>
    <mergeCell ref="D97:J97"/>
    <mergeCell ref="B98:C98"/>
    <mergeCell ref="D98:J98"/>
    <mergeCell ref="B102:C102"/>
    <mergeCell ref="B85:C85"/>
    <mergeCell ref="D85:J85"/>
    <mergeCell ref="B86:C86"/>
    <mergeCell ref="D86:J86"/>
    <mergeCell ref="D88:J88"/>
    <mergeCell ref="B89:C89"/>
    <mergeCell ref="D89:J89"/>
    <mergeCell ref="D81:J81"/>
    <mergeCell ref="D83:J83"/>
    <mergeCell ref="B84:C84"/>
    <mergeCell ref="D84:J84"/>
    <mergeCell ref="B81:C81"/>
    <mergeCell ref="B92:C92"/>
    <mergeCell ref="G92:O92"/>
    <mergeCell ref="D93:E93"/>
    <mergeCell ref="I93:J93"/>
    <mergeCell ref="K93:N93"/>
    <mergeCell ref="B95:C95"/>
    <mergeCell ref="D95:J95"/>
    <mergeCell ref="B97:C97"/>
    <mergeCell ref="B101:C101"/>
    <mergeCell ref="D101:J101"/>
    <mergeCell ref="B93:C93"/>
    <mergeCell ref="D100:J100"/>
    <mergeCell ref="B67:C67"/>
    <mergeCell ref="D67:J67"/>
    <mergeCell ref="B68:C68"/>
    <mergeCell ref="B71:C71"/>
    <mergeCell ref="D71:J71"/>
    <mergeCell ref="G74:O74"/>
    <mergeCell ref="D57:J57"/>
    <mergeCell ref="B58:C58"/>
    <mergeCell ref="D58:J58"/>
    <mergeCell ref="D61:J61"/>
    <mergeCell ref="B61:C61"/>
    <mergeCell ref="D48:J48"/>
    <mergeCell ref="D41:J41"/>
    <mergeCell ref="B44:C44"/>
    <mergeCell ref="B35:C35"/>
    <mergeCell ref="D35:J35"/>
    <mergeCell ref="D37:J37"/>
    <mergeCell ref="B38:C38"/>
    <mergeCell ref="D38:J38"/>
    <mergeCell ref="B39:C39"/>
    <mergeCell ref="D39:J39"/>
    <mergeCell ref="B45:C45"/>
    <mergeCell ref="D47:J47"/>
    <mergeCell ref="B52:C52"/>
    <mergeCell ref="D52:E52"/>
    <mergeCell ref="I52:J52"/>
    <mergeCell ref="K52:N52"/>
    <mergeCell ref="D54:J54"/>
    <mergeCell ref="D55:J55"/>
    <mergeCell ref="B57:C57"/>
    <mergeCell ref="D60:J60"/>
    <mergeCell ref="B54:C54"/>
    <mergeCell ref="D15:J15"/>
    <mergeCell ref="B16:C16"/>
    <mergeCell ref="B18:C18"/>
    <mergeCell ref="B26:C26"/>
    <mergeCell ref="D26:J26"/>
    <mergeCell ref="D28:J28"/>
    <mergeCell ref="B29:C29"/>
    <mergeCell ref="D29:J29"/>
    <mergeCell ref="B8:C8"/>
    <mergeCell ref="G8:O8"/>
    <mergeCell ref="B9:C9"/>
    <mergeCell ref="D9:E9"/>
    <mergeCell ref="I9:J9"/>
    <mergeCell ref="K9:N9"/>
    <mergeCell ref="B24:C24"/>
    <mergeCell ref="D16:J16"/>
    <mergeCell ref="B17:C17"/>
    <mergeCell ref="D17:J17"/>
    <mergeCell ref="B11:C11"/>
    <mergeCell ref="D11:J11"/>
    <mergeCell ref="D12:J12"/>
    <mergeCell ref="B13:C13"/>
    <mergeCell ref="D13:J13"/>
  </mergeCells>
  <printOptions horizontalCentered="1"/>
  <pageMargins left="0.43307086614173229" right="0.43307086614173229" top="0.43307086614173229" bottom="0.43307086614173229" header="0" footer="0"/>
  <pageSetup paperSize="9" scale="92" fitToHeight="18" orientation="portrait" r:id="rId1"/>
  <headerFooter alignWithMargins="0"/>
  <rowBreaks count="18" manualBreakCount="18">
    <brk id="65" max="16383" man="1"/>
    <brk id="118" max="16383" man="1"/>
    <brk id="174" max="16383" man="1"/>
    <brk id="291" max="16383" man="1"/>
    <brk id="350" max="16383" man="1"/>
    <brk id="464" max="16383" man="1"/>
    <brk id="523" max="16383" man="1"/>
    <brk id="579" max="16383" man="1"/>
    <brk id="638" max="16383" man="1"/>
    <brk id="693" max="16383" man="1"/>
    <brk id="746" max="16383" man="1"/>
    <brk id="802" max="16383" man="1"/>
    <brk id="861" max="16383" man="1"/>
    <brk id="917" max="16383" man="1"/>
    <brk id="1037" max="16383" man="1"/>
    <brk id="1096" max="16383" man="1"/>
    <brk id="1212" max="16383" man="1"/>
    <brk id="127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FFBF2-B6FB-4FF5-821B-29601CD6784D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5e778f-26c2-4e9c-b952-e237c22fe87a"/>
    <ds:schemaRef ds:uri="http://schemas.microsoft.com/office/2006/metadata/properties"/>
    <ds:schemaRef ds:uri="http://purl.org/dc/terms/"/>
    <ds:schemaRef ds:uri="http://schemas.openxmlformats.org/package/2006/metadata/core-properties"/>
    <ds:schemaRef ds:uri="67f749e2-633a-46e5-ba80-4cf5b1177c9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ADBBA7-9591-498A-AC37-643F48D6A2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3F955-A1C9-4FA1-8DCD-B9613D0D6A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1.PPTO</vt:lpstr>
      <vt:lpstr>2. G. GENERALES</vt:lpstr>
      <vt:lpstr>3.APUS PART</vt:lpstr>
      <vt:lpstr>4.APUS SUBP </vt:lpstr>
      <vt:lpstr>'1.PPTO'!Área_de_impresión</vt:lpstr>
      <vt:lpstr>'1.PPTO'!Print_Area</vt:lpstr>
      <vt:lpstr>'2. G. GENERALES'!Print_Area</vt:lpstr>
      <vt:lpstr>'1.PPTO'!Print_Titles</vt:lpstr>
      <vt:lpstr>'2. G. GENERALES'!Print_Titles</vt:lpstr>
      <vt:lpstr>'3.APUS PART'!Print_Titles</vt:lpstr>
      <vt:lpstr>'4.APUS SUBP '!Print_Titles</vt:lpstr>
      <vt:lpstr>'1.PPTO'!Títulos_a_imprimir</vt:lpstr>
      <vt:lpstr>'2. G. GENERALES'!Títulos_a_imprimir</vt:lpstr>
      <vt:lpstr>'3.APUS PART'!Títulos_a_imprimir</vt:lpstr>
      <vt:lpstr>'4.APUS SUBP '!Títulos_a_imprimir</vt:lpstr>
    </vt:vector>
  </TitlesOfParts>
  <Manager/>
  <Company>OBRASCON HUARTE LAIN S.A.SUC.DEL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Gladys Nancy Quiulla Tito</dc:creator>
  <cp:keywords/>
  <dc:description/>
  <cp:lastModifiedBy>usuario</cp:lastModifiedBy>
  <cp:revision/>
  <cp:lastPrinted>2023-06-21T23:44:46Z</cp:lastPrinted>
  <dcterms:created xsi:type="dcterms:W3CDTF">2022-05-18T01:43:55Z</dcterms:created>
  <dcterms:modified xsi:type="dcterms:W3CDTF">2023-06-30T22:42:36Z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  <property fmtid="{D5CDD505-2E9C-101B-9397-08002B2CF9AE}" pid="3" name="MediaServiceImageTags">
    <vt:lpwstr/>
  </property>
</Properties>
</file>