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320"/>
  </bookViews>
  <sheets>
    <sheet name="Sheet" sheetId="1" r:id="rId1"/>
  </sheets>
  <definedNames>
    <definedName name="_xlnm.Print_Area" localSheetId="0">Sheet!$A$3:$Q$72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67" i="1" l="1"/>
  <c r="P68" i="1" s="1"/>
  <c r="P69" i="1" s="1"/>
  <c r="P70" i="1" l="1"/>
</calcChain>
</file>

<file path=xl/sharedStrings.xml><?xml version="1.0" encoding="utf-8"?>
<sst xmlns="http://schemas.openxmlformats.org/spreadsheetml/2006/main" count="172" uniqueCount="132">
  <si>
    <t/>
  </si>
  <si>
    <t>PRESUPUESTO DE OBRA</t>
  </si>
  <si>
    <t>PROYECTO</t>
  </si>
  <si>
    <t>:</t>
  </si>
  <si>
    <t>CONSTRUCCIÓN DE DEFENSAS RIBEREÑAS EN SECTOR SAN DAMIÁN - HUARMEY</t>
  </si>
  <si>
    <t>PRESUPUESTO 1.0</t>
  </si>
  <si>
    <t>PARTIDAS PAQUETE 4 - CASMA HUARMEY</t>
  </si>
  <si>
    <t>PROPIETARIO</t>
  </si>
  <si>
    <t>OHLA</t>
  </si>
  <si>
    <t>UBICACION</t>
  </si>
  <si>
    <t>DPTO: ANCASH  PROV: AIJA  DIST: CORIS</t>
  </si>
  <si>
    <t>Item</t>
  </si>
  <si>
    <t>Descripción</t>
  </si>
  <si>
    <t>Unid.</t>
  </si>
  <si>
    <t>Cant.</t>
  </si>
  <si>
    <t>Precio</t>
  </si>
  <si>
    <t>Parcial</t>
  </si>
  <si>
    <t>Sub Total</t>
  </si>
  <si>
    <t>OBRAS PROVISIONALES</t>
  </si>
  <si>
    <t>1.1.1</t>
  </si>
  <si>
    <t>CARTEL DE IDENTIFICACION DE LA OBRA DE 3.60M X 2.40M.</t>
  </si>
  <si>
    <t>und</t>
  </si>
  <si>
    <t>1.1.2</t>
  </si>
  <si>
    <t>INSTALACIÓN DE FACILIDADES Y CAMPAMENTOS</t>
  </si>
  <si>
    <t>glb</t>
  </si>
  <si>
    <t>OBRAS PRELIMINARES</t>
  </si>
  <si>
    <t>1.2.1</t>
  </si>
  <si>
    <t>MOVILIZACIÓN Y DESMOVILIZACIÓN DE EQUIPOS Y/O MAQUINARIA</t>
  </si>
  <si>
    <t>1.2.2</t>
  </si>
  <si>
    <t>TRAZO, NIVELACION Y REPLANTEO PRELIMINAR</t>
  </si>
  <si>
    <t>km</t>
  </si>
  <si>
    <t>1.2.3</t>
  </si>
  <si>
    <t>CONTROL TOPOGRAFICO DURANTE LA EJECUCIÓN</t>
  </si>
  <si>
    <t>mes.</t>
  </si>
  <si>
    <t>1.2.4</t>
  </si>
  <si>
    <t>HABILITACIÓN DE ACCESOS</t>
  </si>
  <si>
    <t>1.2.5</t>
  </si>
  <si>
    <t>DESVÍO Y MANEJO DE AGUAS SUPERFICIALES</t>
  </si>
  <si>
    <t>m3</t>
  </si>
  <si>
    <t>1.2.6</t>
  </si>
  <si>
    <t>MANTENIMIENTO DE TRÁNSITO Y SEGURIDAD VIAL EN ACCESOS A LA OBRA Y ÁREAS AUXILIARES (Canteras, DME/DMO, Fuentes de agua)</t>
  </si>
  <si>
    <t>OPERACIÓN Y EXPLOTACIÓN DE MATERIAL</t>
  </si>
  <si>
    <t>1.3.1</t>
  </si>
  <si>
    <t>EXPLOTACION Y PREPARACION DE MATERIAL PARA CONFORMACION DE DIQUE</t>
  </si>
  <si>
    <t>1.3.2</t>
  </si>
  <si>
    <t>EXPLOTACION Y PREPARACION DE MATERIAL PARA AFIRMADO EN CORONA</t>
  </si>
  <si>
    <t>1.3.3</t>
  </si>
  <si>
    <t>PREPARACIÓN DE MATERIAL PARA CONFORMACIÓN DE DIQUE</t>
  </si>
  <si>
    <t>MOVIMIENTO DE TIERRAS</t>
  </si>
  <si>
    <t>1.4.1</t>
  </si>
  <si>
    <t>CONSTRUCCIÓN DE DIQUE NUEVO</t>
  </si>
  <si>
    <t>1.4.1.1</t>
  </si>
  <si>
    <t>DESBROCE Y LIMPIEZA</t>
  </si>
  <si>
    <t>ha</t>
  </si>
  <si>
    <t>1.4.1.2</t>
  </si>
  <si>
    <t>EXCAVACIÓN MASIVA EN MATERIAL SUELTO, CON EQUIPO</t>
  </si>
  <si>
    <t>1.4.1.3</t>
  </si>
  <si>
    <t>EXCAVACIÓN EN ROCA SUELTA CON EQUIPO</t>
  </si>
  <si>
    <t>1.4.1.4</t>
  </si>
  <si>
    <t>EXCAVACION DE UÑA EN MATERIAL CON NIVEL FREATICO</t>
  </si>
  <si>
    <t>1.4.1.5</t>
  </si>
  <si>
    <t>EXCAVACION EN ROCA FIJA</t>
  </si>
  <si>
    <t>1.4.1.6</t>
  </si>
  <si>
    <t>CONFORMACIÓN Y COMPACTACIÓN DE DIQUE</t>
  </si>
  <si>
    <t>1.4.1.7</t>
  </si>
  <si>
    <t>ENROCADO Y ACOMODO PARA PROTECCIÓN DE TALUD TIPO 2</t>
  </si>
  <si>
    <t>1.4.1.8</t>
  </si>
  <si>
    <t>ENROCADO Y ACOMODO EN UÑA ANTISOCAVANTE TIPO 2</t>
  </si>
  <si>
    <t>1.4.1.9</t>
  </si>
  <si>
    <t>DESCOLMATACIÓN DEL CAUCE</t>
  </si>
  <si>
    <t>1.4.1.10</t>
  </si>
  <si>
    <t>REFINE Y PERFILADO DE TALUD</t>
  </si>
  <si>
    <t>m2</t>
  </si>
  <si>
    <t>1.4.1.11</t>
  </si>
  <si>
    <t>MEJORAMIENTO DE SUELO DE FUNDACIÓN</t>
  </si>
  <si>
    <t>1.4.1.12</t>
  </si>
  <si>
    <t>GEOTEXTIL NO TEJIDO CLASE 1, INCLUYE INSTALACIÓN</t>
  </si>
  <si>
    <t>1.4.1.13</t>
  </si>
  <si>
    <t>CONFORMACIÓN DE DME/DMO</t>
  </si>
  <si>
    <t>1.4.1.14</t>
  </si>
  <si>
    <t>RELLENO COMPACTADO CON MATERIAL PARA AFIRMADO EN CORONA</t>
  </si>
  <si>
    <t>1.4.1.15</t>
  </si>
  <si>
    <t>RELLENO CON MATERIAL PROPIO</t>
  </si>
  <si>
    <t>1.4.1.16</t>
  </si>
  <si>
    <t>PERFILADO Y COMPACTACIÓN PARA FUNDACIÓN DE DIQUE</t>
  </si>
  <si>
    <t>TRANSPORTE DE MATERIAL</t>
  </si>
  <si>
    <t>1.5.1</t>
  </si>
  <si>
    <t>CARGUIO Y ACARREO DE MATERIAL PROPIO P/DIQUE D≤1km</t>
  </si>
  <si>
    <t>m3-km</t>
  </si>
  <si>
    <t>1.5.2</t>
  </si>
  <si>
    <t>CARGUIO Y ACARREO DE MATERIAL DE PRESTAMO P/DIQUE D≤1km</t>
  </si>
  <si>
    <t>1.5.3</t>
  </si>
  <si>
    <t>CARGUIO Y TRANSPORTE DE MATERIAL AFIRMADO D≤1KM</t>
  </si>
  <si>
    <t>1.5.4</t>
  </si>
  <si>
    <t>ACARREO DE MATERIAL PROPIO P/DIQUE D&gt;1km</t>
  </si>
  <si>
    <t>1.5.5</t>
  </si>
  <si>
    <t>ACARREO DE MATERIAL DE PRESTAMO P/DIQUE D&gt;1Km</t>
  </si>
  <si>
    <t>1.5.6</t>
  </si>
  <si>
    <t>TRANSPORTE DE MATERIAL AFIRMADO D&gt;1KM</t>
  </si>
  <si>
    <t>1.5.7</t>
  </si>
  <si>
    <t>CARGUIO Y TRANSPORTE DE MATERIAL EXCEDENTE CON EQUIPO D? 1km</t>
  </si>
  <si>
    <t>1.5.8</t>
  </si>
  <si>
    <t>TRANSPORTE DE MATERIAL EXCEDENTE CON EQUIPO D&gt; 1km</t>
  </si>
  <si>
    <t>1.5.9</t>
  </si>
  <si>
    <t>CARGUIO Y TRANSPORTE DE ROCA SELECCIONADA D?1km</t>
  </si>
  <si>
    <t>1.5.10</t>
  </si>
  <si>
    <t>TRANSPORTE DE ROCA SELECIONADA D &gt;1km</t>
  </si>
  <si>
    <t>COMPENENTE DE INTERFERENCIAS</t>
  </si>
  <si>
    <t>1.6.1</t>
  </si>
  <si>
    <t>REUBICACIÓN DE CANAL REVESTIDO</t>
  </si>
  <si>
    <t>ML</t>
  </si>
  <si>
    <t>1.6.2</t>
  </si>
  <si>
    <t>REEMPLAZO DE BOCATOMA</t>
  </si>
  <si>
    <t>1.6.3</t>
  </si>
  <si>
    <t>PASE TEMPORAL CON TMC</t>
  </si>
  <si>
    <t>1.6.4</t>
  </si>
  <si>
    <t>EMBOQUILLADO DE PIEDRA CON CONCRETO</t>
  </si>
  <si>
    <t>OBRAS COMPLEMENTARIAS</t>
  </si>
  <si>
    <t>1.7.1</t>
  </si>
  <si>
    <t>REFUERZO DE PUENTE AIJA 1</t>
  </si>
  <si>
    <t>1.7.2</t>
  </si>
  <si>
    <t>REFUERZO DE PUENTE AIJA 2</t>
  </si>
  <si>
    <t>TRABAJOS DE CIERRE</t>
  </si>
  <si>
    <t>1.8.1</t>
  </si>
  <si>
    <t>PLAN DE MANEJO AMBIENTAL</t>
  </si>
  <si>
    <t>Costo Directo</t>
  </si>
  <si>
    <t>Gastos Generales</t>
  </si>
  <si>
    <t>Utilidad</t>
  </si>
  <si>
    <t>10.00%</t>
  </si>
  <si>
    <t>I.G.V.</t>
  </si>
  <si>
    <t>18.00%</t>
  </si>
  <si>
    <t>TOTAL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</si>
</sst>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10"/>
      <color rgb="FF000000"/>
      <name val="Arial Narrow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b/>
      <u/>
      <sz val="8"/>
      <color rgb="FF000000"/>
      <name val="Arial Narrow"/>
      <family val="2"/>
    </font>
    <font>
      <b/>
      <sz val="8"/>
      <color rgb="FF0070C0"/>
      <name val="Arial Narrow"/>
      <family val="2"/>
    </font>
    <font>
      <u/>
      <sz val="8"/>
      <color rgb="FF000000"/>
      <name val="Arial Narrow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CEEF2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AEB6C1"/>
      </left>
      <right style="thin">
        <color rgb="FFAEB6C1"/>
      </right>
      <top style="thin">
        <color rgb="FFAEB6C1"/>
      </top>
      <bottom style="thin">
        <color rgb="FFAEB6C1"/>
      </bottom>
      <diagonal/>
    </border>
    <border>
      <left style="thin">
        <color rgb="FFAEB6C1"/>
      </left>
      <right/>
      <top style="thin">
        <color rgb="FFAEB6C1"/>
      </top>
      <bottom style="thin">
        <color rgb="FFAEB6C1"/>
      </bottom>
      <diagonal/>
    </border>
    <border>
      <left/>
      <right/>
      <top style="thin">
        <color rgb="FFAEB6C1"/>
      </top>
      <bottom style="thin">
        <color rgb="FFAEB6C1"/>
      </bottom>
      <diagonal/>
    </border>
    <border>
      <left/>
      <right style="thin">
        <color rgb="FFAEB6C1"/>
      </right>
      <top style="thin">
        <color rgb="FFAEB6C1"/>
      </top>
      <bottom style="thin">
        <color rgb="FFAEB6C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4" fillId="2" borderId="1" xfId="0" applyNumberFormat="1" applyFont="1" applyFill="1" applyBorder="1" applyAlignment="1">
      <alignment horizontal="center" vertical="center" wrapText="1" shrinkToFit="1" readingOrder="1"/>
    </xf>
    <xf numFmtId="0" fontId="5" fillId="3" borderId="3" xfId="0" applyNumberFormat="1" applyFont="1" applyFill="1" applyBorder="1" applyAlignment="1">
      <alignment horizontal="left" vertical="center" wrapText="1" shrinkToFit="1" readingOrder="1"/>
    </xf>
    <xf numFmtId="0" fontId="4" fillId="3" borderId="3" xfId="0" applyNumberFormat="1" applyFont="1" applyFill="1" applyBorder="1" applyAlignment="1">
      <alignment horizontal="left" vertical="top" wrapText="1" shrinkToFit="1" readingOrder="1"/>
    </xf>
    <xf numFmtId="0" fontId="3" fillId="3" borderId="3" xfId="0" applyNumberFormat="1" applyFont="1" applyFill="1" applyBorder="1" applyAlignment="1">
      <alignment horizontal="center" vertical="top" wrapText="1" shrinkToFit="1" readingOrder="1"/>
    </xf>
    <xf numFmtId="0" fontId="7" fillId="3" borderId="3" xfId="0" applyNumberFormat="1" applyFont="1" applyFill="1" applyBorder="1" applyAlignment="1">
      <alignment horizontal="left" vertical="top" wrapText="1" shrinkToFit="1" readingOrder="1"/>
    </xf>
    <xf numFmtId="43" fontId="5" fillId="3" borderId="4" xfId="1" applyFont="1" applyFill="1" applyBorder="1" applyAlignment="1">
      <alignment horizontal="right" vertical="center" wrapText="1" shrinkToFit="1" readingOrder="1"/>
    </xf>
    <xf numFmtId="43" fontId="6" fillId="3" borderId="4" xfId="1" applyFont="1" applyFill="1" applyBorder="1" applyAlignment="1">
      <alignment horizontal="right" vertical="top" wrapText="1" shrinkToFit="1" readingOrder="1"/>
    </xf>
    <xf numFmtId="43" fontId="3" fillId="3" borderId="4" xfId="1" applyFont="1" applyFill="1" applyBorder="1" applyAlignment="1">
      <alignment horizontal="right" vertical="top" wrapText="1" shrinkToFit="1" readingOrder="1"/>
    </xf>
    <xf numFmtId="43" fontId="7" fillId="3" borderId="4" xfId="1" applyFont="1" applyFill="1" applyBorder="1" applyAlignment="1">
      <alignment horizontal="right" vertical="top" wrapText="1" shrinkToFit="1" readingOrder="1"/>
    </xf>
    <xf numFmtId="0" fontId="1" fillId="0" borderId="0" xfId="0" applyNumberFormat="1" applyFont="1" applyAlignment="1">
      <alignment horizontal="left" vertical="top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center" vertical="top" wrapText="1" shrinkToFit="1" readingOrder="1"/>
    </xf>
    <xf numFmtId="0" fontId="4" fillId="2" borderId="1" xfId="0" applyNumberFormat="1" applyFont="1" applyFill="1" applyBorder="1" applyAlignment="1">
      <alignment horizontal="center" vertical="center" wrapText="1" shrinkToFit="1" readingOrder="1"/>
    </xf>
    <xf numFmtId="0" fontId="4" fillId="2" borderId="1" xfId="0" applyNumberFormat="1" applyFont="1" applyFill="1" applyBorder="1" applyAlignment="1">
      <alignment horizontal="left" vertical="center" wrapText="1" shrinkToFit="1" readingOrder="1"/>
    </xf>
    <xf numFmtId="0" fontId="3" fillId="3" borderId="2" xfId="0" applyNumberFormat="1" applyFont="1" applyFill="1" applyBorder="1" applyAlignment="1">
      <alignment horizontal="left" vertical="center" wrapText="1" shrinkToFit="1" readingOrder="1"/>
    </xf>
    <xf numFmtId="0" fontId="5" fillId="3" borderId="3" xfId="0" applyNumberFormat="1" applyFont="1" applyFill="1" applyBorder="1" applyAlignment="1">
      <alignment horizontal="left" vertical="center" wrapText="1" shrinkToFit="1" readingOrder="1"/>
    </xf>
    <xf numFmtId="0" fontId="3" fillId="3" borderId="2" xfId="0" applyNumberFormat="1" applyFont="1" applyFill="1" applyBorder="1" applyAlignment="1">
      <alignment horizontal="left" vertical="top" wrapText="1" shrinkToFit="1" readingOrder="1"/>
    </xf>
    <xf numFmtId="0" fontId="6" fillId="3" borderId="3" xfId="0" applyNumberFormat="1" applyFont="1" applyFill="1" applyBorder="1" applyAlignment="1">
      <alignment horizontal="left" vertical="top" wrapText="1" shrinkToFit="1" readingOrder="1"/>
    </xf>
    <xf numFmtId="0" fontId="4" fillId="3" borderId="3" xfId="0" applyNumberFormat="1" applyFont="1" applyFill="1" applyBorder="1" applyAlignment="1">
      <alignment horizontal="right" vertical="top" wrapText="1" shrinkToFit="1" readingOrder="1"/>
    </xf>
    <xf numFmtId="0" fontId="3" fillId="3" borderId="3" xfId="0" applyNumberFormat="1" applyFont="1" applyFill="1" applyBorder="1" applyAlignment="1">
      <alignment horizontal="left" vertical="top" wrapText="1" shrinkToFit="1" readingOrder="1"/>
    </xf>
    <xf numFmtId="43" fontId="3" fillId="3" borderId="3" xfId="1" applyFont="1" applyFill="1" applyBorder="1" applyAlignment="1">
      <alignment horizontal="right" vertical="top" wrapText="1" shrinkToFit="1" readingOrder="1"/>
    </xf>
    <xf numFmtId="43" fontId="4" fillId="3" borderId="3" xfId="1" applyFont="1" applyFill="1" applyBorder="1" applyAlignment="1">
      <alignment horizontal="right" vertical="top" wrapText="1" shrinkToFit="1" readingOrder="1"/>
    </xf>
    <xf numFmtId="0" fontId="7" fillId="3" borderId="3" xfId="0" applyNumberFormat="1" applyFont="1" applyFill="1" applyBorder="1" applyAlignment="1">
      <alignment horizontal="left" vertical="top" wrapText="1" shrinkToFit="1" readingOrder="1"/>
    </xf>
    <xf numFmtId="43" fontId="7" fillId="3" borderId="3" xfId="1" applyFont="1" applyFill="1" applyBorder="1" applyAlignment="1">
      <alignment horizontal="right" vertical="top" wrapText="1" shrinkToFit="1" readingOrder="1"/>
    </xf>
    <xf numFmtId="0" fontId="3" fillId="0" borderId="0" xfId="0" applyNumberFormat="1" applyFont="1" applyAlignment="1">
      <alignment horizontal="right" vertical="top" wrapText="1" shrinkToFit="1" readingOrder="1"/>
    </xf>
    <xf numFmtId="0" fontId="3" fillId="2" borderId="2" xfId="0" applyNumberFormat="1" applyFont="1" applyFill="1" applyBorder="1" applyAlignment="1">
      <alignment horizontal="left" vertical="top" wrapText="1" shrinkToFit="1" readingOrder="1"/>
    </xf>
    <xf numFmtId="43" fontId="3" fillId="2" borderId="4" xfId="1" applyFont="1" applyFill="1" applyBorder="1" applyAlignment="1">
      <alignment horizontal="right" vertical="top" wrapText="1" shrinkToFit="1" readingOrder="1"/>
    </xf>
    <xf numFmtId="0" fontId="3" fillId="3" borderId="1" xfId="0" applyNumberFormat="1" applyFont="1" applyFill="1" applyBorder="1" applyAlignment="1">
      <alignment horizontal="right" vertical="top" wrapText="1" shrinkToFit="1" readingOrder="1"/>
    </xf>
    <xf numFmtId="43" fontId="3" fillId="3" borderId="4" xfId="1" applyFont="1" applyFill="1" applyBorder="1" applyAlignment="1">
      <alignment horizontal="right" vertical="top" wrapText="1" shrinkToFit="1" readingOrder="1"/>
    </xf>
    <xf numFmtId="0" fontId="4" fillId="2" borderId="2" xfId="0" applyNumberFormat="1" applyFont="1" applyFill="1" applyBorder="1" applyAlignment="1">
      <alignment horizontal="left" vertical="top" wrapText="1" shrinkToFit="1" readingOrder="1"/>
    </xf>
    <xf numFmtId="43" fontId="4" fillId="2" borderId="4" xfId="1" applyFont="1" applyFill="1" applyBorder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center" vertical="top" wrapText="1" shrinkToFit="1" readingOrder="1"/>
    </xf>
    <xf numFmtId="0" fontId="3" fillId="0" borderId="3" xfId="0" applyNumberFormat="1" applyFont="1" applyFill="1" applyBorder="1" applyAlignment="1">
      <alignment horizontal="left" vertical="top" wrapText="1" shrinkToFit="1" readingOrder="1"/>
    </xf>
    <xf numFmtId="0" fontId="3" fillId="0" borderId="3" xfId="0" applyNumberFormat="1" applyFont="1" applyFill="1" applyBorder="1" applyAlignment="1">
      <alignment horizontal="center" vertical="top" wrapText="1" shrinkToFit="1" readingOrder="1"/>
    </xf>
    <xf numFmtId="43" fontId="3" fillId="0" borderId="3" xfId="1" applyFont="1" applyFill="1" applyBorder="1" applyAlignment="1">
      <alignment horizontal="right" vertical="top" wrapText="1" shrinkToFit="1" readingOrder="1"/>
    </xf>
    <xf numFmtId="43" fontId="3" fillId="0" borderId="4" xfId="1" applyFont="1" applyFill="1" applyBorder="1" applyAlignment="1">
      <alignment horizontal="right" vertical="top" wrapText="1" shrinkToFi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73"/>
  <sheetViews>
    <sheetView showGridLines="0" tabSelected="1" topLeftCell="A58" workbookViewId="0">
      <selection activeCell="A72" sqref="A3:Q72"/>
    </sheetView>
  </sheetViews>
  <sheetFormatPr baseColWidth="10" defaultRowHeight="15" x14ac:dyDescent="0.25"/>
  <cols>
    <col min="1" max="1" width="0.28515625" customWidth="1"/>
    <col min="2" max="2" width="6.28515625" customWidth="1"/>
    <col min="3" max="3" width="4.85546875" customWidth="1"/>
    <col min="4" max="4" width="1" customWidth="1"/>
    <col min="5" max="5" width="9.7109375" customWidth="1"/>
    <col min="6" max="6" width="1.7109375" customWidth="1"/>
    <col min="7" max="7" width="6.140625" customWidth="1"/>
    <col min="8" max="8" width="16.28515625" customWidth="1"/>
    <col min="9" max="9" width="9.5703125" customWidth="1"/>
    <col min="10" max="10" width="3.7109375" customWidth="1"/>
    <col min="11" max="11" width="3.85546875" customWidth="1"/>
    <col min="12" max="12" width="1.85546875" customWidth="1"/>
    <col min="13" max="13" width="2.5703125" customWidth="1"/>
    <col min="14" max="14" width="4.140625" customWidth="1"/>
    <col min="15" max="15" width="3.85546875" customWidth="1"/>
    <col min="16" max="16" width="3.7109375" customWidth="1"/>
    <col min="17" max="17" width="10.5703125" customWidth="1"/>
  </cols>
  <sheetData>
    <row r="1" spans="1:17" ht="46.5" customHeight="1" x14ac:dyDescent="0.25">
      <c r="A1" s="1"/>
      <c r="B1" s="12" t="s">
        <v>0</v>
      </c>
      <c r="C1" s="12"/>
      <c r="D1" s="12"/>
      <c r="E1" s="12"/>
      <c r="F1" s="12"/>
      <c r="G1" s="12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customHeight="1" x14ac:dyDescent="0.25"/>
    <row r="3" spans="1:17" ht="15" customHeight="1" x14ac:dyDescent="0.25"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10.5" customHeight="1" x14ac:dyDescent="0.25">
      <c r="A4" s="13" t="s">
        <v>2</v>
      </c>
      <c r="B4" s="13"/>
      <c r="C4" s="13"/>
      <c r="D4" s="13" t="s">
        <v>3</v>
      </c>
      <c r="E4" s="13" t="s">
        <v>4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ht="10.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ht="10.5" customHeight="1" x14ac:dyDescent="0.25">
      <c r="A6" s="13" t="s">
        <v>5</v>
      </c>
      <c r="B6" s="13"/>
      <c r="C6" s="13"/>
      <c r="D6" s="2" t="s">
        <v>3</v>
      </c>
      <c r="E6" s="13" t="s">
        <v>6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ht="10.5" customHeight="1" x14ac:dyDescent="0.25">
      <c r="A7" s="13" t="s">
        <v>7</v>
      </c>
      <c r="B7" s="13"/>
      <c r="C7" s="13"/>
      <c r="D7" s="2" t="s">
        <v>3</v>
      </c>
      <c r="E7" s="13" t="s">
        <v>8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ht="10.5" customHeight="1" x14ac:dyDescent="0.25">
      <c r="A8" s="13" t="s">
        <v>9</v>
      </c>
      <c r="B8" s="13"/>
      <c r="C8" s="13"/>
      <c r="D8" s="2" t="s">
        <v>3</v>
      </c>
      <c r="E8" s="13" t="s">
        <v>10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pans="1:17" ht="12" customHeight="1" x14ac:dyDescent="0.25">
      <c r="A9" s="15" t="s">
        <v>11</v>
      </c>
      <c r="B9" s="15"/>
      <c r="C9" s="16" t="s">
        <v>12</v>
      </c>
      <c r="D9" s="16"/>
      <c r="E9" s="16"/>
      <c r="F9" s="16"/>
      <c r="G9" s="16"/>
      <c r="H9" s="16"/>
      <c r="I9" s="16"/>
      <c r="J9" s="3" t="s">
        <v>13</v>
      </c>
      <c r="K9" s="15" t="s">
        <v>14</v>
      </c>
      <c r="L9" s="15"/>
      <c r="M9" s="15" t="s">
        <v>15</v>
      </c>
      <c r="N9" s="15"/>
      <c r="O9" s="15" t="s">
        <v>16</v>
      </c>
      <c r="P9" s="15"/>
      <c r="Q9" s="3" t="s">
        <v>17</v>
      </c>
    </row>
    <row r="10" spans="1:17" ht="12" customHeight="1" x14ac:dyDescent="0.25">
      <c r="A10" s="17">
        <v>1</v>
      </c>
      <c r="B10" s="17"/>
      <c r="C10" s="18" t="s">
        <v>6</v>
      </c>
      <c r="D10" s="18"/>
      <c r="E10" s="18"/>
      <c r="F10" s="18"/>
      <c r="G10" s="18"/>
      <c r="H10" s="18"/>
      <c r="I10" s="18"/>
      <c r="J10" s="4"/>
      <c r="K10" s="18"/>
      <c r="L10" s="18"/>
      <c r="M10" s="18"/>
      <c r="N10" s="18"/>
      <c r="O10" s="18"/>
      <c r="P10" s="18"/>
      <c r="Q10" s="8">
        <v>8981094.7599999998</v>
      </c>
    </row>
    <row r="11" spans="1:17" ht="12" customHeight="1" x14ac:dyDescent="0.25">
      <c r="A11" s="19">
        <v>1.1000000000000001</v>
      </c>
      <c r="B11" s="19"/>
      <c r="C11" s="20" t="s">
        <v>18</v>
      </c>
      <c r="D11" s="20"/>
      <c r="E11" s="20"/>
      <c r="F11" s="20"/>
      <c r="G11" s="20"/>
      <c r="H11" s="20"/>
      <c r="I11" s="20"/>
      <c r="J11" s="5"/>
      <c r="K11" s="21"/>
      <c r="L11" s="21"/>
      <c r="M11" s="21"/>
      <c r="N11" s="21"/>
      <c r="O11" s="21"/>
      <c r="P11" s="21"/>
      <c r="Q11" s="9">
        <v>271348.92</v>
      </c>
    </row>
    <row r="12" spans="1:17" ht="12" customHeight="1" x14ac:dyDescent="0.25">
      <c r="A12" s="19" t="s">
        <v>19</v>
      </c>
      <c r="B12" s="19"/>
      <c r="C12" s="22" t="s">
        <v>20</v>
      </c>
      <c r="D12" s="22"/>
      <c r="E12" s="22"/>
      <c r="F12" s="22"/>
      <c r="G12" s="22"/>
      <c r="H12" s="22"/>
      <c r="I12" s="22"/>
      <c r="J12" s="6" t="s">
        <v>21</v>
      </c>
      <c r="K12" s="23">
        <v>1</v>
      </c>
      <c r="L12" s="23"/>
      <c r="M12" s="23">
        <v>2617.25</v>
      </c>
      <c r="N12" s="23"/>
      <c r="O12" s="23">
        <v>2617.25</v>
      </c>
      <c r="P12" s="23"/>
      <c r="Q12" s="10"/>
    </row>
    <row r="13" spans="1:17" ht="12" customHeight="1" x14ac:dyDescent="0.25">
      <c r="A13" s="19" t="s">
        <v>22</v>
      </c>
      <c r="B13" s="19"/>
      <c r="C13" s="22" t="s">
        <v>23</v>
      </c>
      <c r="D13" s="22"/>
      <c r="E13" s="22"/>
      <c r="F13" s="22"/>
      <c r="G13" s="22"/>
      <c r="H13" s="22"/>
      <c r="I13" s="22"/>
      <c r="J13" s="6" t="s">
        <v>24</v>
      </c>
      <c r="K13" s="23">
        <v>1</v>
      </c>
      <c r="L13" s="23"/>
      <c r="M13" s="23">
        <v>268731.67</v>
      </c>
      <c r="N13" s="23"/>
      <c r="O13" s="23">
        <v>268731.67</v>
      </c>
      <c r="P13" s="23"/>
      <c r="Q13" s="10"/>
    </row>
    <row r="14" spans="1:17" ht="12" customHeight="1" x14ac:dyDescent="0.25">
      <c r="A14" s="19">
        <v>1.2</v>
      </c>
      <c r="B14" s="19"/>
      <c r="C14" s="20" t="s">
        <v>25</v>
      </c>
      <c r="D14" s="20"/>
      <c r="E14" s="20"/>
      <c r="F14" s="20"/>
      <c r="G14" s="20"/>
      <c r="H14" s="20"/>
      <c r="I14" s="20"/>
      <c r="J14" s="5"/>
      <c r="K14" s="24"/>
      <c r="L14" s="24"/>
      <c r="M14" s="24"/>
      <c r="N14" s="24"/>
      <c r="O14" s="24"/>
      <c r="P14" s="24"/>
      <c r="Q14" s="9">
        <v>1153024.07</v>
      </c>
    </row>
    <row r="15" spans="1:17" ht="12" customHeight="1" x14ac:dyDescent="0.25">
      <c r="A15" s="19" t="s">
        <v>26</v>
      </c>
      <c r="B15" s="19"/>
      <c r="C15" s="22" t="s">
        <v>27</v>
      </c>
      <c r="D15" s="22"/>
      <c r="E15" s="22"/>
      <c r="F15" s="22"/>
      <c r="G15" s="22"/>
      <c r="H15" s="22"/>
      <c r="I15" s="22"/>
      <c r="J15" s="6" t="s">
        <v>24</v>
      </c>
      <c r="K15" s="23">
        <v>1</v>
      </c>
      <c r="L15" s="23"/>
      <c r="M15" s="23">
        <v>439940</v>
      </c>
      <c r="N15" s="23"/>
      <c r="O15" s="23">
        <v>439940</v>
      </c>
      <c r="P15" s="23"/>
      <c r="Q15" s="10"/>
    </row>
    <row r="16" spans="1:17" ht="12" customHeight="1" x14ac:dyDescent="0.25">
      <c r="A16" s="19" t="s">
        <v>28</v>
      </c>
      <c r="B16" s="19"/>
      <c r="C16" s="22" t="s">
        <v>29</v>
      </c>
      <c r="D16" s="22"/>
      <c r="E16" s="22"/>
      <c r="F16" s="22"/>
      <c r="G16" s="22"/>
      <c r="H16" s="22"/>
      <c r="I16" s="22"/>
      <c r="J16" s="6" t="s">
        <v>30</v>
      </c>
      <c r="K16" s="23">
        <v>1.56</v>
      </c>
      <c r="L16" s="23"/>
      <c r="M16" s="23">
        <v>9324.27</v>
      </c>
      <c r="N16" s="23"/>
      <c r="O16" s="23">
        <v>14545.86</v>
      </c>
      <c r="P16" s="23"/>
      <c r="Q16" s="10"/>
    </row>
    <row r="17" spans="1:17" ht="12" customHeight="1" x14ac:dyDescent="0.25">
      <c r="A17" s="19" t="s">
        <v>31</v>
      </c>
      <c r="B17" s="19"/>
      <c r="C17" s="22" t="s">
        <v>32</v>
      </c>
      <c r="D17" s="22"/>
      <c r="E17" s="22"/>
      <c r="F17" s="22"/>
      <c r="G17" s="22"/>
      <c r="H17" s="22"/>
      <c r="I17" s="22"/>
      <c r="J17" s="6" t="s">
        <v>33</v>
      </c>
      <c r="K17" s="23">
        <v>5</v>
      </c>
      <c r="L17" s="23"/>
      <c r="M17" s="23">
        <v>32556</v>
      </c>
      <c r="N17" s="23"/>
      <c r="O17" s="23">
        <v>162780</v>
      </c>
      <c r="P17" s="23"/>
      <c r="Q17" s="10"/>
    </row>
    <row r="18" spans="1:17" ht="12" customHeight="1" x14ac:dyDescent="0.25">
      <c r="A18" s="19" t="s">
        <v>34</v>
      </c>
      <c r="B18" s="19"/>
      <c r="C18" s="22" t="s">
        <v>35</v>
      </c>
      <c r="D18" s="22"/>
      <c r="E18" s="22"/>
      <c r="F18" s="22"/>
      <c r="G18" s="22"/>
      <c r="H18" s="22"/>
      <c r="I18" s="22"/>
      <c r="J18" s="6" t="s">
        <v>30</v>
      </c>
      <c r="K18" s="23">
        <v>2.0299999999999998</v>
      </c>
      <c r="L18" s="23"/>
      <c r="M18" s="23">
        <v>98198.94</v>
      </c>
      <c r="N18" s="23"/>
      <c r="O18" s="23">
        <v>199343.85</v>
      </c>
      <c r="P18" s="23"/>
      <c r="Q18" s="10"/>
    </row>
    <row r="19" spans="1:17" ht="12" customHeight="1" x14ac:dyDescent="0.25">
      <c r="A19" s="19" t="s">
        <v>36</v>
      </c>
      <c r="B19" s="19"/>
      <c r="C19" s="22" t="s">
        <v>37</v>
      </c>
      <c r="D19" s="22"/>
      <c r="E19" s="22"/>
      <c r="F19" s="22"/>
      <c r="G19" s="22"/>
      <c r="H19" s="22"/>
      <c r="I19" s="22"/>
      <c r="J19" s="6" t="s">
        <v>38</v>
      </c>
      <c r="K19" s="23">
        <v>468</v>
      </c>
      <c r="L19" s="23"/>
      <c r="M19" s="23">
        <v>40.020000000000003</v>
      </c>
      <c r="N19" s="23"/>
      <c r="O19" s="23">
        <v>18729.36</v>
      </c>
      <c r="P19" s="23"/>
      <c r="Q19" s="10"/>
    </row>
    <row r="20" spans="1:17" ht="12" customHeight="1" x14ac:dyDescent="0.25">
      <c r="A20" s="19" t="s">
        <v>39</v>
      </c>
      <c r="B20" s="19"/>
      <c r="C20" s="22" t="s">
        <v>40</v>
      </c>
      <c r="D20" s="22"/>
      <c r="E20" s="22"/>
      <c r="F20" s="22"/>
      <c r="G20" s="22"/>
      <c r="H20" s="22"/>
      <c r="I20" s="22"/>
      <c r="J20" s="6" t="s">
        <v>33</v>
      </c>
      <c r="K20" s="23">
        <v>5</v>
      </c>
      <c r="L20" s="23"/>
      <c r="M20" s="23">
        <v>63537</v>
      </c>
      <c r="N20" s="23"/>
      <c r="O20" s="23">
        <v>317685</v>
      </c>
      <c r="P20" s="23"/>
      <c r="Q20" s="10"/>
    </row>
    <row r="21" spans="1:17" ht="12" customHeight="1" x14ac:dyDescent="0.25">
      <c r="A21" s="19">
        <v>1.3</v>
      </c>
      <c r="B21" s="19"/>
      <c r="C21" s="20" t="s">
        <v>41</v>
      </c>
      <c r="D21" s="20"/>
      <c r="E21" s="20"/>
      <c r="F21" s="20"/>
      <c r="G21" s="20"/>
      <c r="H21" s="20"/>
      <c r="I21" s="20"/>
      <c r="J21" s="5"/>
      <c r="K21" s="24"/>
      <c r="L21" s="24"/>
      <c r="M21" s="24"/>
      <c r="N21" s="24"/>
      <c r="O21" s="24"/>
      <c r="P21" s="24"/>
      <c r="Q21" s="9">
        <v>698157.87</v>
      </c>
    </row>
    <row r="22" spans="1:17" ht="12" customHeight="1" x14ac:dyDescent="0.25">
      <c r="A22" s="19" t="s">
        <v>42</v>
      </c>
      <c r="B22" s="19"/>
      <c r="C22" s="22" t="s">
        <v>43</v>
      </c>
      <c r="D22" s="22"/>
      <c r="E22" s="22"/>
      <c r="F22" s="22"/>
      <c r="G22" s="22"/>
      <c r="H22" s="22"/>
      <c r="I22" s="22"/>
      <c r="J22" s="6" t="s">
        <v>38</v>
      </c>
      <c r="K22" s="23">
        <v>2767.65</v>
      </c>
      <c r="L22" s="23"/>
      <c r="M22" s="23">
        <v>33.25</v>
      </c>
      <c r="N22" s="23"/>
      <c r="O22" s="23">
        <v>92024.36</v>
      </c>
      <c r="P22" s="23"/>
      <c r="Q22" s="10"/>
    </row>
    <row r="23" spans="1:17" ht="12" customHeight="1" x14ac:dyDescent="0.25">
      <c r="A23" s="19" t="s">
        <v>44</v>
      </c>
      <c r="B23" s="19"/>
      <c r="C23" s="22" t="s">
        <v>45</v>
      </c>
      <c r="D23" s="22"/>
      <c r="E23" s="22"/>
      <c r="F23" s="22"/>
      <c r="G23" s="22"/>
      <c r="H23" s="22"/>
      <c r="I23" s="22"/>
      <c r="J23" s="6" t="s">
        <v>38</v>
      </c>
      <c r="K23" s="23">
        <v>1379.71</v>
      </c>
      <c r="L23" s="23"/>
      <c r="M23" s="23">
        <v>33.25</v>
      </c>
      <c r="N23" s="23"/>
      <c r="O23" s="23">
        <v>45875.360000000001</v>
      </c>
      <c r="P23" s="23"/>
      <c r="Q23" s="10"/>
    </row>
    <row r="24" spans="1:17" ht="12" customHeight="1" x14ac:dyDescent="0.25">
      <c r="A24" s="19" t="s">
        <v>46</v>
      </c>
      <c r="B24" s="19"/>
      <c r="C24" s="35" t="s">
        <v>47</v>
      </c>
      <c r="D24" s="35"/>
      <c r="E24" s="35"/>
      <c r="F24" s="35"/>
      <c r="G24" s="35"/>
      <c r="H24" s="35"/>
      <c r="I24" s="35"/>
      <c r="J24" s="36" t="s">
        <v>38</v>
      </c>
      <c r="K24" s="37">
        <v>27943.05</v>
      </c>
      <c r="L24" s="37"/>
      <c r="M24" s="37">
        <v>20.05</v>
      </c>
      <c r="N24" s="37"/>
      <c r="O24" s="37">
        <v>560258.15</v>
      </c>
      <c r="P24" s="37"/>
      <c r="Q24" s="38"/>
    </row>
    <row r="25" spans="1:17" ht="12" customHeight="1" x14ac:dyDescent="0.25">
      <c r="A25" s="19">
        <v>1.4</v>
      </c>
      <c r="B25" s="19"/>
      <c r="C25" s="20" t="s">
        <v>48</v>
      </c>
      <c r="D25" s="20"/>
      <c r="E25" s="20"/>
      <c r="F25" s="20"/>
      <c r="G25" s="20"/>
      <c r="H25" s="20"/>
      <c r="I25" s="20"/>
      <c r="J25" s="5"/>
      <c r="K25" s="24"/>
      <c r="L25" s="24"/>
      <c r="M25" s="24"/>
      <c r="N25" s="24"/>
      <c r="O25" s="24"/>
      <c r="P25" s="24"/>
      <c r="Q25" s="9">
        <v>2399072.96</v>
      </c>
    </row>
    <row r="26" spans="1:17" ht="12" customHeight="1" x14ac:dyDescent="0.25">
      <c r="A26" s="19" t="s">
        <v>49</v>
      </c>
      <c r="B26" s="19"/>
      <c r="C26" s="25" t="s">
        <v>50</v>
      </c>
      <c r="D26" s="25"/>
      <c r="E26" s="25"/>
      <c r="F26" s="25"/>
      <c r="G26" s="25"/>
      <c r="H26" s="25"/>
      <c r="I26" s="25"/>
      <c r="J26" s="7"/>
      <c r="K26" s="26"/>
      <c r="L26" s="26"/>
      <c r="M26" s="26"/>
      <c r="N26" s="26"/>
      <c r="O26" s="26"/>
      <c r="P26" s="26"/>
      <c r="Q26" s="11">
        <v>2399072.96</v>
      </c>
    </row>
    <row r="27" spans="1:17" ht="12" customHeight="1" x14ac:dyDescent="0.25">
      <c r="A27" s="19" t="s">
        <v>51</v>
      </c>
      <c r="B27" s="19"/>
      <c r="C27" s="22" t="s">
        <v>52</v>
      </c>
      <c r="D27" s="22"/>
      <c r="E27" s="22"/>
      <c r="F27" s="22"/>
      <c r="G27" s="22"/>
      <c r="H27" s="22"/>
      <c r="I27" s="22"/>
      <c r="J27" s="6" t="s">
        <v>53</v>
      </c>
      <c r="K27" s="23">
        <v>1.38</v>
      </c>
      <c r="L27" s="23"/>
      <c r="M27" s="23">
        <v>15945.75</v>
      </c>
      <c r="N27" s="23"/>
      <c r="O27" s="23">
        <v>22005.14</v>
      </c>
      <c r="P27" s="23"/>
      <c r="Q27" s="10"/>
    </row>
    <row r="28" spans="1:17" ht="12" customHeight="1" x14ac:dyDescent="0.25">
      <c r="A28" s="19" t="s">
        <v>54</v>
      </c>
      <c r="B28" s="19"/>
      <c r="C28" s="22" t="s">
        <v>55</v>
      </c>
      <c r="D28" s="22"/>
      <c r="E28" s="22"/>
      <c r="F28" s="22"/>
      <c r="G28" s="22"/>
      <c r="H28" s="22"/>
      <c r="I28" s="22"/>
      <c r="J28" s="6" t="s">
        <v>38</v>
      </c>
      <c r="K28" s="23">
        <v>19118.16</v>
      </c>
      <c r="L28" s="23"/>
      <c r="M28" s="23">
        <v>4.8</v>
      </c>
      <c r="N28" s="23"/>
      <c r="O28" s="23">
        <v>91767.17</v>
      </c>
      <c r="P28" s="23"/>
      <c r="Q28" s="10"/>
    </row>
    <row r="29" spans="1:17" ht="12" customHeight="1" x14ac:dyDescent="0.25">
      <c r="A29" s="19" t="s">
        <v>56</v>
      </c>
      <c r="B29" s="19"/>
      <c r="C29" s="22" t="s">
        <v>57</v>
      </c>
      <c r="D29" s="22"/>
      <c r="E29" s="22"/>
      <c r="F29" s="22"/>
      <c r="G29" s="22"/>
      <c r="H29" s="22"/>
      <c r="I29" s="22"/>
      <c r="J29" s="6" t="s">
        <v>38</v>
      </c>
      <c r="K29" s="23">
        <v>1439</v>
      </c>
      <c r="L29" s="23"/>
      <c r="M29" s="23">
        <v>5.97</v>
      </c>
      <c r="N29" s="23"/>
      <c r="O29" s="23">
        <v>8590.83</v>
      </c>
      <c r="P29" s="23"/>
      <c r="Q29" s="10"/>
    </row>
    <row r="30" spans="1:17" ht="12" customHeight="1" x14ac:dyDescent="0.25">
      <c r="A30" s="19" t="s">
        <v>58</v>
      </c>
      <c r="B30" s="19"/>
      <c r="C30" s="22" t="s">
        <v>59</v>
      </c>
      <c r="D30" s="22"/>
      <c r="E30" s="22"/>
      <c r="F30" s="22"/>
      <c r="G30" s="22"/>
      <c r="H30" s="22"/>
      <c r="I30" s="22"/>
      <c r="J30" s="6" t="s">
        <v>38</v>
      </c>
      <c r="K30" s="23">
        <v>21546.62</v>
      </c>
      <c r="L30" s="23"/>
      <c r="M30" s="23">
        <v>7.41</v>
      </c>
      <c r="N30" s="23"/>
      <c r="O30" s="23">
        <v>159660.45000000001</v>
      </c>
      <c r="P30" s="23"/>
      <c r="Q30" s="10"/>
    </row>
    <row r="31" spans="1:17" ht="12" customHeight="1" x14ac:dyDescent="0.25">
      <c r="A31" s="19" t="s">
        <v>60</v>
      </c>
      <c r="B31" s="19"/>
      <c r="C31" s="35" t="s">
        <v>61</v>
      </c>
      <c r="D31" s="35"/>
      <c r="E31" s="35"/>
      <c r="F31" s="35"/>
      <c r="G31" s="35"/>
      <c r="H31" s="35"/>
      <c r="I31" s="35"/>
      <c r="J31" s="36" t="s">
        <v>38</v>
      </c>
      <c r="K31" s="37">
        <v>200</v>
      </c>
      <c r="L31" s="37"/>
      <c r="M31" s="37">
        <v>43.69</v>
      </c>
      <c r="N31" s="37"/>
      <c r="O31" s="37">
        <v>8738</v>
      </c>
      <c r="P31" s="37"/>
      <c r="Q31" s="38"/>
    </row>
    <row r="32" spans="1:17" ht="12" customHeight="1" x14ac:dyDescent="0.25">
      <c r="A32" s="19" t="s">
        <v>62</v>
      </c>
      <c r="B32" s="19"/>
      <c r="C32" s="22" t="s">
        <v>63</v>
      </c>
      <c r="D32" s="22"/>
      <c r="E32" s="22"/>
      <c r="F32" s="22"/>
      <c r="G32" s="22"/>
      <c r="H32" s="22"/>
      <c r="I32" s="22"/>
      <c r="J32" s="6" t="s">
        <v>38</v>
      </c>
      <c r="K32" s="23">
        <v>27943.05</v>
      </c>
      <c r="L32" s="23"/>
      <c r="M32" s="23">
        <v>21.2</v>
      </c>
      <c r="N32" s="23"/>
      <c r="O32" s="23">
        <v>592392.66</v>
      </c>
      <c r="P32" s="23"/>
      <c r="Q32" s="10"/>
    </row>
    <row r="33" spans="1:17" ht="12" customHeight="1" x14ac:dyDescent="0.25">
      <c r="A33" s="19" t="s">
        <v>64</v>
      </c>
      <c r="B33" s="19"/>
      <c r="C33" s="22" t="s">
        <v>65</v>
      </c>
      <c r="D33" s="22"/>
      <c r="E33" s="22"/>
      <c r="F33" s="22"/>
      <c r="G33" s="22"/>
      <c r="H33" s="22"/>
      <c r="I33" s="22"/>
      <c r="J33" s="6" t="s">
        <v>38</v>
      </c>
      <c r="K33" s="23">
        <v>17472.189999999999</v>
      </c>
      <c r="L33" s="23"/>
      <c r="M33" s="23">
        <v>22.57</v>
      </c>
      <c r="N33" s="23"/>
      <c r="O33" s="23">
        <v>394347.33</v>
      </c>
      <c r="P33" s="23"/>
      <c r="Q33" s="10"/>
    </row>
    <row r="34" spans="1:17" ht="12" customHeight="1" x14ac:dyDescent="0.25">
      <c r="A34" s="19" t="s">
        <v>66</v>
      </c>
      <c r="B34" s="19"/>
      <c r="C34" s="22" t="s">
        <v>67</v>
      </c>
      <c r="D34" s="22"/>
      <c r="E34" s="22"/>
      <c r="F34" s="22"/>
      <c r="G34" s="22"/>
      <c r="H34" s="22"/>
      <c r="I34" s="22"/>
      <c r="J34" s="6" t="s">
        <v>38</v>
      </c>
      <c r="K34" s="23">
        <v>12842.64</v>
      </c>
      <c r="L34" s="23"/>
      <c r="M34" s="23">
        <v>21.06</v>
      </c>
      <c r="N34" s="23"/>
      <c r="O34" s="23">
        <v>270466</v>
      </c>
      <c r="P34" s="23"/>
      <c r="Q34" s="10"/>
    </row>
    <row r="35" spans="1:17" ht="12" customHeight="1" x14ac:dyDescent="0.25">
      <c r="A35" s="19" t="s">
        <v>68</v>
      </c>
      <c r="B35" s="19"/>
      <c r="C35" s="22" t="s">
        <v>69</v>
      </c>
      <c r="D35" s="22"/>
      <c r="E35" s="22"/>
      <c r="F35" s="22"/>
      <c r="G35" s="22"/>
      <c r="H35" s="22"/>
      <c r="I35" s="22"/>
      <c r="J35" s="6" t="s">
        <v>38</v>
      </c>
      <c r="K35" s="23">
        <v>13698.21</v>
      </c>
      <c r="L35" s="23"/>
      <c r="M35" s="23">
        <v>5.52</v>
      </c>
      <c r="N35" s="23"/>
      <c r="O35" s="23">
        <v>75614.12</v>
      </c>
      <c r="P35" s="23"/>
      <c r="Q35" s="10"/>
    </row>
    <row r="36" spans="1:17" ht="12" customHeight="1" x14ac:dyDescent="0.25">
      <c r="A36" s="19" t="s">
        <v>70</v>
      </c>
      <c r="B36" s="19"/>
      <c r="C36" s="22" t="s">
        <v>71</v>
      </c>
      <c r="D36" s="22"/>
      <c r="E36" s="22"/>
      <c r="F36" s="22"/>
      <c r="G36" s="22"/>
      <c r="H36" s="22"/>
      <c r="I36" s="22"/>
      <c r="J36" s="6" t="s">
        <v>72</v>
      </c>
      <c r="K36" s="23">
        <v>6731.81</v>
      </c>
      <c r="L36" s="23"/>
      <c r="M36" s="23">
        <v>5.04</v>
      </c>
      <c r="N36" s="23"/>
      <c r="O36" s="23">
        <v>33928.32</v>
      </c>
      <c r="P36" s="23"/>
      <c r="Q36" s="10"/>
    </row>
    <row r="37" spans="1:17" ht="12" customHeight="1" x14ac:dyDescent="0.25">
      <c r="A37" s="19" t="s">
        <v>73</v>
      </c>
      <c r="B37" s="19"/>
      <c r="C37" s="22" t="s">
        <v>74</v>
      </c>
      <c r="D37" s="22"/>
      <c r="E37" s="22"/>
      <c r="F37" s="22"/>
      <c r="G37" s="22"/>
      <c r="H37" s="22"/>
      <c r="I37" s="22"/>
      <c r="J37" s="6" t="s">
        <v>38</v>
      </c>
      <c r="K37" s="23">
        <v>2212.14</v>
      </c>
      <c r="L37" s="23"/>
      <c r="M37" s="23">
        <v>119.76</v>
      </c>
      <c r="N37" s="23"/>
      <c r="O37" s="23">
        <v>264925.89</v>
      </c>
      <c r="P37" s="23"/>
      <c r="Q37" s="10"/>
    </row>
    <row r="38" spans="1:17" ht="12" customHeight="1" x14ac:dyDescent="0.25">
      <c r="A38" s="19" t="s">
        <v>75</v>
      </c>
      <c r="B38" s="19"/>
      <c r="C38" s="22" t="s">
        <v>76</v>
      </c>
      <c r="D38" s="22"/>
      <c r="E38" s="22"/>
      <c r="F38" s="22"/>
      <c r="G38" s="22"/>
      <c r="H38" s="22"/>
      <c r="I38" s="22"/>
      <c r="J38" s="6" t="s">
        <v>72</v>
      </c>
      <c r="K38" s="23">
        <v>35267.54</v>
      </c>
      <c r="L38" s="23"/>
      <c r="M38" s="23">
        <v>7.22</v>
      </c>
      <c r="N38" s="23"/>
      <c r="O38" s="23">
        <v>254631.64</v>
      </c>
      <c r="P38" s="23"/>
      <c r="Q38" s="10"/>
    </row>
    <row r="39" spans="1:17" ht="12" customHeight="1" x14ac:dyDescent="0.25">
      <c r="A39" s="19" t="s">
        <v>77</v>
      </c>
      <c r="B39" s="19"/>
      <c r="C39" s="22" t="s">
        <v>78</v>
      </c>
      <c r="D39" s="22"/>
      <c r="E39" s="22"/>
      <c r="F39" s="22"/>
      <c r="G39" s="22"/>
      <c r="H39" s="22"/>
      <c r="I39" s="22"/>
      <c r="J39" s="6" t="s">
        <v>38</v>
      </c>
      <c r="K39" s="23">
        <v>33961.81</v>
      </c>
      <c r="L39" s="23"/>
      <c r="M39" s="23">
        <v>3.21</v>
      </c>
      <c r="N39" s="23"/>
      <c r="O39" s="23">
        <v>109017.41</v>
      </c>
      <c r="P39" s="23"/>
      <c r="Q39" s="10"/>
    </row>
    <row r="40" spans="1:17" ht="12" customHeight="1" x14ac:dyDescent="0.25">
      <c r="A40" s="19" t="s">
        <v>79</v>
      </c>
      <c r="B40" s="19"/>
      <c r="C40" s="22" t="s">
        <v>80</v>
      </c>
      <c r="D40" s="22"/>
      <c r="E40" s="22"/>
      <c r="F40" s="22"/>
      <c r="G40" s="22"/>
      <c r="H40" s="22"/>
      <c r="I40" s="22"/>
      <c r="J40" s="6" t="s">
        <v>38</v>
      </c>
      <c r="K40" s="23">
        <v>1379.71</v>
      </c>
      <c r="L40" s="23"/>
      <c r="M40" s="23">
        <v>21.2</v>
      </c>
      <c r="N40" s="23"/>
      <c r="O40" s="23">
        <v>29249.85</v>
      </c>
      <c r="P40" s="23"/>
      <c r="Q40" s="10"/>
    </row>
    <row r="41" spans="1:17" ht="12" customHeight="1" x14ac:dyDescent="0.25">
      <c r="A41" s="19" t="s">
        <v>81</v>
      </c>
      <c r="B41" s="19"/>
      <c r="C41" s="22" t="s">
        <v>82</v>
      </c>
      <c r="D41" s="22"/>
      <c r="E41" s="22"/>
      <c r="F41" s="22"/>
      <c r="G41" s="22"/>
      <c r="H41" s="22"/>
      <c r="I41" s="22"/>
      <c r="J41" s="6" t="s">
        <v>38</v>
      </c>
      <c r="K41" s="23">
        <v>3212.05</v>
      </c>
      <c r="L41" s="23"/>
      <c r="M41" s="23">
        <v>17.23</v>
      </c>
      <c r="N41" s="23"/>
      <c r="O41" s="23">
        <v>55343.62</v>
      </c>
      <c r="P41" s="23"/>
      <c r="Q41" s="10"/>
    </row>
    <row r="42" spans="1:17" ht="12" customHeight="1" x14ac:dyDescent="0.25">
      <c r="A42" s="19" t="s">
        <v>83</v>
      </c>
      <c r="B42" s="19"/>
      <c r="C42" s="22" t="s">
        <v>84</v>
      </c>
      <c r="D42" s="22"/>
      <c r="E42" s="22"/>
      <c r="F42" s="22"/>
      <c r="G42" s="22"/>
      <c r="H42" s="22"/>
      <c r="I42" s="22"/>
      <c r="J42" s="6" t="s">
        <v>72</v>
      </c>
      <c r="K42" s="23">
        <v>13783.75</v>
      </c>
      <c r="L42" s="23"/>
      <c r="M42" s="23">
        <v>2.06</v>
      </c>
      <c r="N42" s="23"/>
      <c r="O42" s="23">
        <v>28394.53</v>
      </c>
      <c r="P42" s="23"/>
      <c r="Q42" s="10"/>
    </row>
    <row r="43" spans="1:17" ht="12" customHeight="1" x14ac:dyDescent="0.25">
      <c r="A43" s="19">
        <v>1.5</v>
      </c>
      <c r="B43" s="19"/>
      <c r="C43" s="20" t="s">
        <v>85</v>
      </c>
      <c r="D43" s="20"/>
      <c r="E43" s="20"/>
      <c r="F43" s="20"/>
      <c r="G43" s="20"/>
      <c r="H43" s="20"/>
      <c r="I43" s="20"/>
      <c r="J43" s="5"/>
      <c r="K43" s="24"/>
      <c r="L43" s="24"/>
      <c r="M43" s="24"/>
      <c r="N43" s="24"/>
      <c r="O43" s="24"/>
      <c r="P43" s="24"/>
      <c r="Q43" s="9">
        <v>1246094.42</v>
      </c>
    </row>
    <row r="44" spans="1:17" ht="12" customHeight="1" x14ac:dyDescent="0.25">
      <c r="A44" s="19" t="s">
        <v>86</v>
      </c>
      <c r="B44" s="19"/>
      <c r="C44" s="22" t="s">
        <v>87</v>
      </c>
      <c r="D44" s="22"/>
      <c r="E44" s="22"/>
      <c r="F44" s="22"/>
      <c r="G44" s="22"/>
      <c r="H44" s="22"/>
      <c r="I44" s="22"/>
      <c r="J44" s="6" t="s">
        <v>88</v>
      </c>
      <c r="K44" s="23">
        <v>25175.4</v>
      </c>
      <c r="L44" s="23"/>
      <c r="M44" s="23">
        <v>11.02</v>
      </c>
      <c r="N44" s="23"/>
      <c r="O44" s="23">
        <v>277432.90999999997</v>
      </c>
      <c r="P44" s="23"/>
      <c r="Q44" s="10"/>
    </row>
    <row r="45" spans="1:17" ht="12" customHeight="1" x14ac:dyDescent="0.25">
      <c r="A45" s="19" t="s">
        <v>89</v>
      </c>
      <c r="B45" s="19"/>
      <c r="C45" s="22" t="s">
        <v>90</v>
      </c>
      <c r="D45" s="22"/>
      <c r="E45" s="22"/>
      <c r="F45" s="22"/>
      <c r="G45" s="22"/>
      <c r="H45" s="22"/>
      <c r="I45" s="22"/>
      <c r="J45" s="6" t="s">
        <v>88</v>
      </c>
      <c r="K45" s="23">
        <v>2767.65</v>
      </c>
      <c r="L45" s="23"/>
      <c r="M45" s="23">
        <v>11.02</v>
      </c>
      <c r="N45" s="23"/>
      <c r="O45" s="23">
        <v>30499.5</v>
      </c>
      <c r="P45" s="23"/>
      <c r="Q45" s="10"/>
    </row>
    <row r="46" spans="1:17" ht="12" customHeight="1" x14ac:dyDescent="0.25">
      <c r="A46" s="19" t="s">
        <v>91</v>
      </c>
      <c r="B46" s="19"/>
      <c r="C46" s="35" t="s">
        <v>92</v>
      </c>
      <c r="D46" s="35"/>
      <c r="E46" s="35"/>
      <c r="F46" s="35"/>
      <c r="G46" s="35"/>
      <c r="H46" s="35"/>
      <c r="I46" s="35"/>
      <c r="J46" s="36" t="s">
        <v>88</v>
      </c>
      <c r="K46" s="37">
        <v>1379.71</v>
      </c>
      <c r="L46" s="37"/>
      <c r="M46" s="37">
        <v>11.02</v>
      </c>
      <c r="N46" s="37"/>
      <c r="O46" s="37">
        <v>15204.4</v>
      </c>
      <c r="P46" s="37"/>
      <c r="Q46" s="38"/>
    </row>
    <row r="47" spans="1:17" ht="12" customHeight="1" x14ac:dyDescent="0.25">
      <c r="A47" s="19" t="s">
        <v>93</v>
      </c>
      <c r="B47" s="19"/>
      <c r="C47" s="22" t="s">
        <v>94</v>
      </c>
      <c r="D47" s="22"/>
      <c r="E47" s="22"/>
      <c r="F47" s="22"/>
      <c r="G47" s="22"/>
      <c r="H47" s="22"/>
      <c r="I47" s="22"/>
      <c r="J47" s="6" t="s">
        <v>88</v>
      </c>
      <c r="K47" s="23">
        <v>1602.47</v>
      </c>
      <c r="L47" s="23"/>
      <c r="M47" s="23">
        <v>2.5</v>
      </c>
      <c r="N47" s="23"/>
      <c r="O47" s="23">
        <v>4006.18</v>
      </c>
      <c r="P47" s="23"/>
      <c r="Q47" s="10"/>
    </row>
    <row r="48" spans="1:17" ht="12" customHeight="1" x14ac:dyDescent="0.25">
      <c r="A48" s="19" t="s">
        <v>95</v>
      </c>
      <c r="B48" s="19"/>
      <c r="C48" s="22" t="s">
        <v>96</v>
      </c>
      <c r="D48" s="22"/>
      <c r="E48" s="22"/>
      <c r="F48" s="22"/>
      <c r="G48" s="22"/>
      <c r="H48" s="22"/>
      <c r="I48" s="22"/>
      <c r="J48" s="6" t="s">
        <v>88</v>
      </c>
      <c r="K48" s="23">
        <v>163.41</v>
      </c>
      <c r="L48" s="23"/>
      <c r="M48" s="23">
        <v>2.5</v>
      </c>
      <c r="N48" s="23"/>
      <c r="O48" s="23">
        <v>408.53</v>
      </c>
      <c r="P48" s="23"/>
      <c r="Q48" s="10"/>
    </row>
    <row r="49" spans="1:17" ht="12" customHeight="1" x14ac:dyDescent="0.25">
      <c r="A49" s="19" t="s">
        <v>97</v>
      </c>
      <c r="B49" s="19"/>
      <c r="C49" s="22" t="s">
        <v>98</v>
      </c>
      <c r="D49" s="22"/>
      <c r="E49" s="22"/>
      <c r="F49" s="22"/>
      <c r="G49" s="22"/>
      <c r="H49" s="22"/>
      <c r="I49" s="22"/>
      <c r="J49" s="6" t="s">
        <v>88</v>
      </c>
      <c r="K49" s="23">
        <v>4518.25</v>
      </c>
      <c r="L49" s="23"/>
      <c r="M49" s="23">
        <v>2.5</v>
      </c>
      <c r="N49" s="23"/>
      <c r="O49" s="23">
        <v>11295.63</v>
      </c>
      <c r="P49" s="23"/>
      <c r="Q49" s="10"/>
    </row>
    <row r="50" spans="1:17" ht="12" customHeight="1" x14ac:dyDescent="0.25">
      <c r="A50" s="19" t="s">
        <v>99</v>
      </c>
      <c r="B50" s="19"/>
      <c r="C50" s="22" t="s">
        <v>100</v>
      </c>
      <c r="D50" s="22"/>
      <c r="E50" s="22"/>
      <c r="F50" s="22"/>
      <c r="G50" s="22"/>
      <c r="H50" s="22"/>
      <c r="I50" s="22"/>
      <c r="J50" s="6" t="s">
        <v>88</v>
      </c>
      <c r="K50" s="23">
        <v>33961.81</v>
      </c>
      <c r="L50" s="23"/>
      <c r="M50" s="23">
        <v>11.02</v>
      </c>
      <c r="N50" s="23"/>
      <c r="O50" s="23">
        <v>374259.15</v>
      </c>
      <c r="P50" s="23"/>
      <c r="Q50" s="10"/>
    </row>
    <row r="51" spans="1:17" ht="12" customHeight="1" x14ac:dyDescent="0.25">
      <c r="A51" s="19" t="s">
        <v>101</v>
      </c>
      <c r="B51" s="19"/>
      <c r="C51" s="22" t="s">
        <v>102</v>
      </c>
      <c r="D51" s="22"/>
      <c r="E51" s="22"/>
      <c r="F51" s="22"/>
      <c r="G51" s="22"/>
      <c r="H51" s="22"/>
      <c r="I51" s="22"/>
      <c r="J51" s="6" t="s">
        <v>88</v>
      </c>
      <c r="K51" s="23">
        <v>0</v>
      </c>
      <c r="L51" s="23"/>
      <c r="M51" s="23">
        <v>2.5</v>
      </c>
      <c r="N51" s="23"/>
      <c r="O51" s="23">
        <v>0</v>
      </c>
      <c r="P51" s="23"/>
      <c r="Q51" s="10"/>
    </row>
    <row r="52" spans="1:17" ht="12" customHeight="1" x14ac:dyDescent="0.25">
      <c r="A52" s="19" t="s">
        <v>103</v>
      </c>
      <c r="B52" s="19"/>
      <c r="C52" s="22" t="s">
        <v>104</v>
      </c>
      <c r="D52" s="22"/>
      <c r="E52" s="22"/>
      <c r="F52" s="22"/>
      <c r="G52" s="22"/>
      <c r="H52" s="22"/>
      <c r="I52" s="22"/>
      <c r="J52" s="6" t="s">
        <v>88</v>
      </c>
      <c r="K52" s="23">
        <v>30314.83</v>
      </c>
      <c r="L52" s="23"/>
      <c r="M52" s="23">
        <v>11.9</v>
      </c>
      <c r="N52" s="23"/>
      <c r="O52" s="23">
        <v>360746.48</v>
      </c>
      <c r="P52" s="23"/>
      <c r="Q52" s="10"/>
    </row>
    <row r="53" spans="1:17" ht="12" customHeight="1" x14ac:dyDescent="0.25">
      <c r="A53" s="19" t="s">
        <v>105</v>
      </c>
      <c r="B53" s="19"/>
      <c r="C53" s="22" t="s">
        <v>106</v>
      </c>
      <c r="D53" s="22"/>
      <c r="E53" s="22"/>
      <c r="F53" s="22"/>
      <c r="G53" s="22"/>
      <c r="H53" s="22"/>
      <c r="I53" s="22"/>
      <c r="J53" s="6" t="s">
        <v>88</v>
      </c>
      <c r="K53" s="23">
        <v>63557.8</v>
      </c>
      <c r="L53" s="23"/>
      <c r="M53" s="23">
        <v>2.71</v>
      </c>
      <c r="N53" s="23"/>
      <c r="O53" s="23">
        <v>172241.64</v>
      </c>
      <c r="P53" s="23"/>
      <c r="Q53" s="10"/>
    </row>
    <row r="54" spans="1:17" ht="12" customHeight="1" x14ac:dyDescent="0.25">
      <c r="A54" s="19">
        <v>1.6</v>
      </c>
      <c r="B54" s="19"/>
      <c r="C54" s="20" t="s">
        <v>107</v>
      </c>
      <c r="D54" s="20"/>
      <c r="E54" s="20"/>
      <c r="F54" s="20"/>
      <c r="G54" s="20"/>
      <c r="H54" s="20"/>
      <c r="I54" s="20"/>
      <c r="J54" s="5"/>
      <c r="K54" s="24"/>
      <c r="L54" s="24"/>
      <c r="M54" s="24"/>
      <c r="N54" s="24"/>
      <c r="O54" s="24"/>
      <c r="P54" s="24"/>
      <c r="Q54" s="9">
        <v>2899245.22</v>
      </c>
    </row>
    <row r="55" spans="1:17" ht="12" customHeight="1" x14ac:dyDescent="0.25">
      <c r="A55" s="19" t="s">
        <v>108</v>
      </c>
      <c r="B55" s="19"/>
      <c r="C55" s="22" t="s">
        <v>109</v>
      </c>
      <c r="D55" s="22"/>
      <c r="E55" s="22"/>
      <c r="F55" s="22"/>
      <c r="G55" s="22"/>
      <c r="H55" s="22"/>
      <c r="I55" s="22"/>
      <c r="J55" s="6" t="s">
        <v>110</v>
      </c>
      <c r="K55" s="23">
        <v>138</v>
      </c>
      <c r="L55" s="23"/>
      <c r="M55" s="23">
        <v>20000</v>
      </c>
      <c r="N55" s="23"/>
      <c r="O55" s="23">
        <v>2760000</v>
      </c>
      <c r="P55" s="23"/>
      <c r="Q55" s="10"/>
    </row>
    <row r="56" spans="1:17" ht="12" customHeight="1" x14ac:dyDescent="0.25">
      <c r="A56" s="19" t="s">
        <v>111</v>
      </c>
      <c r="B56" s="19"/>
      <c r="C56" s="22" t="s">
        <v>112</v>
      </c>
      <c r="D56" s="22"/>
      <c r="E56" s="22"/>
      <c r="F56" s="22"/>
      <c r="G56" s="22"/>
      <c r="H56" s="22"/>
      <c r="I56" s="22"/>
      <c r="J56" s="6" t="s">
        <v>21</v>
      </c>
      <c r="K56" s="23">
        <v>2</v>
      </c>
      <c r="L56" s="23"/>
      <c r="M56" s="23">
        <v>15000</v>
      </c>
      <c r="N56" s="23"/>
      <c r="O56" s="23">
        <v>30000</v>
      </c>
      <c r="P56" s="23"/>
      <c r="Q56" s="10"/>
    </row>
    <row r="57" spans="1:17" ht="12" customHeight="1" x14ac:dyDescent="0.25">
      <c r="A57" s="19" t="s">
        <v>113</v>
      </c>
      <c r="B57" s="19"/>
      <c r="C57" s="35" t="s">
        <v>114</v>
      </c>
      <c r="D57" s="35"/>
      <c r="E57" s="35"/>
      <c r="F57" s="35"/>
      <c r="G57" s="35"/>
      <c r="H57" s="35"/>
      <c r="I57" s="35"/>
      <c r="J57" s="36" t="s">
        <v>110</v>
      </c>
      <c r="K57" s="37">
        <v>100.56</v>
      </c>
      <c r="L57" s="37"/>
      <c r="M57" s="37">
        <v>660.5</v>
      </c>
      <c r="N57" s="37"/>
      <c r="O57" s="37">
        <v>66419.88</v>
      </c>
      <c r="P57" s="37"/>
      <c r="Q57" s="38"/>
    </row>
    <row r="58" spans="1:17" ht="12" customHeight="1" x14ac:dyDescent="0.25">
      <c r="A58" s="19" t="s">
        <v>115</v>
      </c>
      <c r="B58" s="19"/>
      <c r="C58" s="35" t="s">
        <v>116</v>
      </c>
      <c r="D58" s="35"/>
      <c r="E58" s="35"/>
      <c r="F58" s="35"/>
      <c r="G58" s="35"/>
      <c r="H58" s="35"/>
      <c r="I58" s="35"/>
      <c r="J58" s="36" t="s">
        <v>38</v>
      </c>
      <c r="K58" s="37">
        <v>103</v>
      </c>
      <c r="L58" s="37"/>
      <c r="M58" s="37">
        <v>415.78</v>
      </c>
      <c r="N58" s="37"/>
      <c r="O58" s="37">
        <v>42825.34</v>
      </c>
      <c r="P58" s="37"/>
      <c r="Q58" s="38"/>
    </row>
    <row r="59" spans="1:17" ht="12" customHeight="1" x14ac:dyDescent="0.25">
      <c r="A59" s="19">
        <v>1.7</v>
      </c>
      <c r="B59" s="19"/>
      <c r="C59" s="20" t="s">
        <v>117</v>
      </c>
      <c r="D59" s="20"/>
      <c r="E59" s="20"/>
      <c r="F59" s="20"/>
      <c r="G59" s="20"/>
      <c r="H59" s="20"/>
      <c r="I59" s="20"/>
      <c r="J59" s="5"/>
      <c r="K59" s="24"/>
      <c r="L59" s="24"/>
      <c r="M59" s="24"/>
      <c r="N59" s="24"/>
      <c r="O59" s="24"/>
      <c r="P59" s="24"/>
      <c r="Q59" s="9">
        <v>43200</v>
      </c>
    </row>
    <row r="60" spans="1:17" ht="12" customHeight="1" x14ac:dyDescent="0.25">
      <c r="A60" s="19" t="s">
        <v>118</v>
      </c>
      <c r="B60" s="19"/>
      <c r="C60" s="35" t="s">
        <v>119</v>
      </c>
      <c r="D60" s="35"/>
      <c r="E60" s="35"/>
      <c r="F60" s="35"/>
      <c r="G60" s="35"/>
      <c r="H60" s="35"/>
      <c r="I60" s="35"/>
      <c r="J60" s="36" t="s">
        <v>21</v>
      </c>
      <c r="K60" s="37">
        <v>1</v>
      </c>
      <c r="L60" s="37"/>
      <c r="M60" s="37">
        <v>21600</v>
      </c>
      <c r="N60" s="37"/>
      <c r="O60" s="37">
        <v>21600</v>
      </c>
      <c r="P60" s="37"/>
      <c r="Q60" s="38"/>
    </row>
    <row r="61" spans="1:17" ht="12" customHeight="1" x14ac:dyDescent="0.25">
      <c r="A61" s="19" t="s">
        <v>120</v>
      </c>
      <c r="B61" s="19"/>
      <c r="C61" s="35" t="s">
        <v>121</v>
      </c>
      <c r="D61" s="35"/>
      <c r="E61" s="35"/>
      <c r="F61" s="35"/>
      <c r="G61" s="35"/>
      <c r="H61" s="35"/>
      <c r="I61" s="35"/>
      <c r="J61" s="36" t="s">
        <v>21</v>
      </c>
      <c r="K61" s="37">
        <v>1</v>
      </c>
      <c r="L61" s="37"/>
      <c r="M61" s="37">
        <v>21600</v>
      </c>
      <c r="N61" s="37"/>
      <c r="O61" s="37">
        <v>21600</v>
      </c>
      <c r="P61" s="37"/>
      <c r="Q61" s="38"/>
    </row>
    <row r="62" spans="1:17" ht="12" customHeight="1" x14ac:dyDescent="0.25">
      <c r="A62" s="19">
        <v>1.8</v>
      </c>
      <c r="B62" s="19"/>
      <c r="C62" s="20" t="s">
        <v>122</v>
      </c>
      <c r="D62" s="20"/>
      <c r="E62" s="20"/>
      <c r="F62" s="20"/>
      <c r="G62" s="20"/>
      <c r="H62" s="20"/>
      <c r="I62" s="20"/>
      <c r="J62" s="5"/>
      <c r="K62" s="24"/>
      <c r="L62" s="24"/>
      <c r="M62" s="24"/>
      <c r="N62" s="24"/>
      <c r="O62" s="24"/>
      <c r="P62" s="24"/>
      <c r="Q62" s="9">
        <v>270951.3</v>
      </c>
    </row>
    <row r="63" spans="1:17" ht="12" customHeight="1" x14ac:dyDescent="0.25">
      <c r="A63" s="19" t="s">
        <v>123</v>
      </c>
      <c r="B63" s="19"/>
      <c r="C63" s="35" t="s">
        <v>124</v>
      </c>
      <c r="D63" s="35"/>
      <c r="E63" s="35"/>
      <c r="F63" s="35"/>
      <c r="G63" s="35"/>
      <c r="H63" s="35"/>
      <c r="I63" s="35"/>
      <c r="J63" s="36" t="s">
        <v>33</v>
      </c>
      <c r="K63" s="37">
        <v>5</v>
      </c>
      <c r="L63" s="37"/>
      <c r="M63" s="37">
        <v>54190.26</v>
      </c>
      <c r="N63" s="37"/>
      <c r="O63" s="37">
        <v>270951.3</v>
      </c>
      <c r="P63" s="37"/>
      <c r="Q63" s="38"/>
    </row>
    <row r="64" spans="1:17" ht="15" customHeight="1" x14ac:dyDescent="0.25"/>
    <row r="65" spans="1:17" ht="10.5" customHeight="1" x14ac:dyDescent="0.25">
      <c r="A65" s="27"/>
      <c r="B65" s="27"/>
      <c r="C65" s="27"/>
      <c r="D65" s="27"/>
      <c r="E65" s="27"/>
      <c r="F65" s="27"/>
      <c r="G65" s="27"/>
      <c r="H65" s="27"/>
      <c r="I65" s="28" t="s">
        <v>125</v>
      </c>
      <c r="J65" s="28"/>
      <c r="K65" s="28"/>
      <c r="L65" s="28"/>
      <c r="M65" s="28"/>
      <c r="N65" s="28"/>
      <c r="O65" s="28"/>
      <c r="P65" s="29">
        <v>8981094.7599999998</v>
      </c>
      <c r="Q65" s="29"/>
    </row>
    <row r="66" spans="1:17" ht="10.5" customHeight="1" x14ac:dyDescent="0.25">
      <c r="A66" s="27"/>
      <c r="B66" s="27"/>
      <c r="C66" s="27"/>
      <c r="D66" s="27"/>
      <c r="E66" s="27"/>
      <c r="F66" s="27"/>
      <c r="G66" s="27"/>
      <c r="H66" s="27"/>
      <c r="I66" s="19" t="s">
        <v>126</v>
      </c>
      <c r="J66" s="19"/>
      <c r="K66" s="19"/>
      <c r="L66" s="30"/>
      <c r="M66" s="30"/>
      <c r="N66" s="30"/>
      <c r="O66" s="30"/>
      <c r="P66" s="31">
        <v>3448807</v>
      </c>
      <c r="Q66" s="31"/>
    </row>
    <row r="67" spans="1:17" ht="10.5" customHeight="1" x14ac:dyDescent="0.25">
      <c r="A67" s="27"/>
      <c r="B67" s="27"/>
      <c r="C67" s="27"/>
      <c r="D67" s="27"/>
      <c r="E67" s="27"/>
      <c r="F67" s="27"/>
      <c r="G67" s="27"/>
      <c r="H67" s="27"/>
      <c r="I67" s="19" t="s">
        <v>127</v>
      </c>
      <c r="J67" s="19"/>
      <c r="K67" s="19"/>
      <c r="L67" s="30" t="s">
        <v>128</v>
      </c>
      <c r="M67" s="30"/>
      <c r="N67" s="30"/>
      <c r="O67" s="30"/>
      <c r="P67" s="31">
        <f>+ROUND(P65*0.1,2)</f>
        <v>898109.48</v>
      </c>
      <c r="Q67" s="31"/>
    </row>
    <row r="68" spans="1:17" ht="10.5" customHeight="1" x14ac:dyDescent="0.25">
      <c r="A68" s="27"/>
      <c r="B68" s="27"/>
      <c r="C68" s="27"/>
      <c r="D68" s="27"/>
      <c r="E68" s="27"/>
      <c r="F68" s="27"/>
      <c r="G68" s="27"/>
      <c r="H68" s="27"/>
      <c r="I68" s="28" t="s">
        <v>16</v>
      </c>
      <c r="J68" s="28"/>
      <c r="K68" s="28"/>
      <c r="L68" s="28"/>
      <c r="M68" s="28"/>
      <c r="N68" s="28"/>
      <c r="O68" s="28"/>
      <c r="P68" s="29">
        <f>+P65+P66+P67</f>
        <v>13328011.24</v>
      </c>
      <c r="Q68" s="29"/>
    </row>
    <row r="69" spans="1:17" ht="10.5" customHeight="1" x14ac:dyDescent="0.25">
      <c r="A69" s="27"/>
      <c r="B69" s="27"/>
      <c r="C69" s="27"/>
      <c r="D69" s="27"/>
      <c r="E69" s="27"/>
      <c r="F69" s="27"/>
      <c r="G69" s="27"/>
      <c r="H69" s="27"/>
      <c r="I69" s="19" t="s">
        <v>129</v>
      </c>
      <c r="J69" s="19"/>
      <c r="K69" s="19"/>
      <c r="L69" s="30" t="s">
        <v>130</v>
      </c>
      <c r="M69" s="30"/>
      <c r="N69" s="30"/>
      <c r="O69" s="30"/>
      <c r="P69" s="31">
        <f>+ROUND(P68*0.18,2)</f>
        <v>2399042.02</v>
      </c>
      <c r="Q69" s="31"/>
    </row>
    <row r="70" spans="1:17" ht="10.5" customHeight="1" x14ac:dyDescent="0.25">
      <c r="A70" s="27"/>
      <c r="B70" s="27"/>
      <c r="C70" s="27"/>
      <c r="D70" s="27"/>
      <c r="E70" s="27"/>
      <c r="F70" s="27"/>
      <c r="G70" s="27"/>
      <c r="H70" s="27"/>
      <c r="I70" s="32" t="s">
        <v>131</v>
      </c>
      <c r="J70" s="32"/>
      <c r="K70" s="32"/>
      <c r="L70" s="32"/>
      <c r="M70" s="32"/>
      <c r="N70" s="32"/>
      <c r="O70" s="32"/>
      <c r="P70" s="33">
        <f>+P68+P69</f>
        <v>15727053.26</v>
      </c>
      <c r="Q70" s="33"/>
    </row>
    <row r="71" spans="1:17" ht="6.7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24" customHeight="1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</row>
    <row r="73" spans="1:17" ht="46.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</sheetData>
  <mergeCells count="313">
    <mergeCell ref="A70:H70"/>
    <mergeCell ref="I70:O70"/>
    <mergeCell ref="P70:Q70"/>
    <mergeCell ref="A71:H71"/>
    <mergeCell ref="I71:K71"/>
    <mergeCell ref="L71:O71"/>
    <mergeCell ref="P71:Q71"/>
    <mergeCell ref="A72:Q72"/>
    <mergeCell ref="A73:Q73"/>
    <mergeCell ref="A67:H67"/>
    <mergeCell ref="I67:K67"/>
    <mergeCell ref="L67:O67"/>
    <mergeCell ref="P67:Q67"/>
    <mergeCell ref="A68:H68"/>
    <mergeCell ref="I68:O68"/>
    <mergeCell ref="P68:Q68"/>
    <mergeCell ref="A69:H69"/>
    <mergeCell ref="I69:K69"/>
    <mergeCell ref="L69:O69"/>
    <mergeCell ref="P69:Q69"/>
    <mergeCell ref="A63:B63"/>
    <mergeCell ref="C63:I63"/>
    <mergeCell ref="K63:L63"/>
    <mergeCell ref="M63:N63"/>
    <mergeCell ref="O63:P63"/>
    <mergeCell ref="A65:H65"/>
    <mergeCell ref="I65:O65"/>
    <mergeCell ref="P65:Q65"/>
    <mergeCell ref="A66:H66"/>
    <mergeCell ref="I66:K66"/>
    <mergeCell ref="L66:O66"/>
    <mergeCell ref="P66:Q66"/>
    <mergeCell ref="A61:B61"/>
    <mergeCell ref="C61:I61"/>
    <mergeCell ref="K61:L61"/>
    <mergeCell ref="M61:N61"/>
    <mergeCell ref="O61:P61"/>
    <mergeCell ref="A62:B62"/>
    <mergeCell ref="C62:I62"/>
    <mergeCell ref="K62:L62"/>
    <mergeCell ref="M62:N62"/>
    <mergeCell ref="O62:P62"/>
    <mergeCell ref="A59:B59"/>
    <mergeCell ref="C59:I59"/>
    <mergeCell ref="K59:L59"/>
    <mergeCell ref="M59:N59"/>
    <mergeCell ref="O59:P59"/>
    <mergeCell ref="A60:B60"/>
    <mergeCell ref="C60:I60"/>
    <mergeCell ref="K60:L60"/>
    <mergeCell ref="M60:N60"/>
    <mergeCell ref="O60:P60"/>
    <mergeCell ref="A57:B57"/>
    <mergeCell ref="C57:I57"/>
    <mergeCell ref="K57:L57"/>
    <mergeCell ref="M57:N57"/>
    <mergeCell ref="O57:P57"/>
    <mergeCell ref="A58:B58"/>
    <mergeCell ref="C58:I58"/>
    <mergeCell ref="K58:L58"/>
    <mergeCell ref="M58:N58"/>
    <mergeCell ref="O58:P58"/>
    <mergeCell ref="A55:B55"/>
    <mergeCell ref="C55:I55"/>
    <mergeCell ref="K55:L55"/>
    <mergeCell ref="M55:N55"/>
    <mergeCell ref="O55:P55"/>
    <mergeCell ref="A56:B56"/>
    <mergeCell ref="C56:I56"/>
    <mergeCell ref="K56:L56"/>
    <mergeCell ref="M56:N56"/>
    <mergeCell ref="O56:P56"/>
    <mergeCell ref="A53:B53"/>
    <mergeCell ref="C53:I53"/>
    <mergeCell ref="K53:L53"/>
    <mergeCell ref="M53:N53"/>
    <mergeCell ref="O53:P53"/>
    <mergeCell ref="A54:B54"/>
    <mergeCell ref="C54:I54"/>
    <mergeCell ref="K54:L54"/>
    <mergeCell ref="M54:N54"/>
    <mergeCell ref="O54:P54"/>
    <mergeCell ref="A51:B51"/>
    <mergeCell ref="C51:I51"/>
    <mergeCell ref="K51:L51"/>
    <mergeCell ref="M51:N51"/>
    <mergeCell ref="O51:P51"/>
    <mergeCell ref="A52:B52"/>
    <mergeCell ref="C52:I52"/>
    <mergeCell ref="K52:L52"/>
    <mergeCell ref="M52:N52"/>
    <mergeCell ref="O52:P52"/>
    <mergeCell ref="A49:B49"/>
    <mergeCell ref="C49:I49"/>
    <mergeCell ref="K49:L49"/>
    <mergeCell ref="M49:N49"/>
    <mergeCell ref="O49:P49"/>
    <mergeCell ref="A50:B50"/>
    <mergeCell ref="C50:I50"/>
    <mergeCell ref="K50:L50"/>
    <mergeCell ref="M50:N50"/>
    <mergeCell ref="O50:P50"/>
    <mergeCell ref="A47:B47"/>
    <mergeCell ref="C47:I47"/>
    <mergeCell ref="K47:L47"/>
    <mergeCell ref="M47:N47"/>
    <mergeCell ref="O47:P47"/>
    <mergeCell ref="A48:B48"/>
    <mergeCell ref="C48:I48"/>
    <mergeCell ref="K48:L48"/>
    <mergeCell ref="M48:N48"/>
    <mergeCell ref="O48:P48"/>
    <mergeCell ref="A45:B45"/>
    <mergeCell ref="C45:I45"/>
    <mergeCell ref="K45:L45"/>
    <mergeCell ref="M45:N45"/>
    <mergeCell ref="O45:P45"/>
    <mergeCell ref="A46:B46"/>
    <mergeCell ref="C46:I46"/>
    <mergeCell ref="K46:L46"/>
    <mergeCell ref="M46:N46"/>
    <mergeCell ref="O46:P46"/>
    <mergeCell ref="A43:B43"/>
    <mergeCell ref="C43:I43"/>
    <mergeCell ref="K43:L43"/>
    <mergeCell ref="M43:N43"/>
    <mergeCell ref="O43:P43"/>
    <mergeCell ref="A44:B44"/>
    <mergeCell ref="C44:I44"/>
    <mergeCell ref="K44:L44"/>
    <mergeCell ref="M44:N44"/>
    <mergeCell ref="O44:P44"/>
    <mergeCell ref="A41:B41"/>
    <mergeCell ref="C41:I41"/>
    <mergeCell ref="K41:L41"/>
    <mergeCell ref="M41:N41"/>
    <mergeCell ref="O41:P41"/>
    <mergeCell ref="A42:B42"/>
    <mergeCell ref="C42:I42"/>
    <mergeCell ref="K42:L42"/>
    <mergeCell ref="M42:N42"/>
    <mergeCell ref="O42:P42"/>
    <mergeCell ref="A39:B39"/>
    <mergeCell ref="C39:I39"/>
    <mergeCell ref="K39:L39"/>
    <mergeCell ref="M39:N39"/>
    <mergeCell ref="O39:P39"/>
    <mergeCell ref="A40:B40"/>
    <mergeCell ref="C40:I40"/>
    <mergeCell ref="K40:L40"/>
    <mergeCell ref="M40:N40"/>
    <mergeCell ref="O40:P40"/>
    <mergeCell ref="A37:B37"/>
    <mergeCell ref="C37:I37"/>
    <mergeCell ref="K37:L37"/>
    <mergeCell ref="M37:N37"/>
    <mergeCell ref="O37:P37"/>
    <mergeCell ref="A38:B38"/>
    <mergeCell ref="C38:I38"/>
    <mergeCell ref="K38:L38"/>
    <mergeCell ref="M38:N38"/>
    <mergeCell ref="O38:P38"/>
    <mergeCell ref="A35:B35"/>
    <mergeCell ref="C35:I35"/>
    <mergeCell ref="K35:L35"/>
    <mergeCell ref="M35:N35"/>
    <mergeCell ref="O35:P35"/>
    <mergeCell ref="A36:B36"/>
    <mergeCell ref="C36:I36"/>
    <mergeCell ref="K36:L36"/>
    <mergeCell ref="M36:N36"/>
    <mergeCell ref="O36:P36"/>
    <mergeCell ref="A33:B33"/>
    <mergeCell ref="C33:I33"/>
    <mergeCell ref="K33:L33"/>
    <mergeCell ref="M33:N33"/>
    <mergeCell ref="O33:P33"/>
    <mergeCell ref="A34:B34"/>
    <mergeCell ref="C34:I34"/>
    <mergeCell ref="K34:L34"/>
    <mergeCell ref="M34:N34"/>
    <mergeCell ref="O34:P34"/>
    <mergeCell ref="A31:B31"/>
    <mergeCell ref="C31:I31"/>
    <mergeCell ref="K31:L31"/>
    <mergeCell ref="M31:N31"/>
    <mergeCell ref="O31:P31"/>
    <mergeCell ref="A32:B32"/>
    <mergeCell ref="C32:I32"/>
    <mergeCell ref="K32:L32"/>
    <mergeCell ref="M32:N32"/>
    <mergeCell ref="O32:P32"/>
    <mergeCell ref="A29:B29"/>
    <mergeCell ref="C29:I29"/>
    <mergeCell ref="K29:L29"/>
    <mergeCell ref="M29:N29"/>
    <mergeCell ref="O29:P29"/>
    <mergeCell ref="A30:B30"/>
    <mergeCell ref="C30:I30"/>
    <mergeCell ref="K30:L30"/>
    <mergeCell ref="M30:N30"/>
    <mergeCell ref="O30:P30"/>
    <mergeCell ref="A27:B27"/>
    <mergeCell ref="C27:I27"/>
    <mergeCell ref="K27:L27"/>
    <mergeCell ref="M27:N27"/>
    <mergeCell ref="O27:P27"/>
    <mergeCell ref="A28:B28"/>
    <mergeCell ref="C28:I28"/>
    <mergeCell ref="K28:L28"/>
    <mergeCell ref="M28:N28"/>
    <mergeCell ref="O28:P28"/>
    <mergeCell ref="A25:B25"/>
    <mergeCell ref="C25:I25"/>
    <mergeCell ref="K25:L25"/>
    <mergeCell ref="M25:N25"/>
    <mergeCell ref="O25:P25"/>
    <mergeCell ref="A26:B26"/>
    <mergeCell ref="C26:I26"/>
    <mergeCell ref="K26:L26"/>
    <mergeCell ref="M26:N26"/>
    <mergeCell ref="O26:P26"/>
    <mergeCell ref="A23:B23"/>
    <mergeCell ref="C23:I23"/>
    <mergeCell ref="K23:L23"/>
    <mergeCell ref="M23:N23"/>
    <mergeCell ref="O23:P23"/>
    <mergeCell ref="A24:B24"/>
    <mergeCell ref="C24:I24"/>
    <mergeCell ref="K24:L24"/>
    <mergeCell ref="M24:N24"/>
    <mergeCell ref="O24:P24"/>
    <mergeCell ref="A21:B21"/>
    <mergeCell ref="C21:I21"/>
    <mergeCell ref="K21:L21"/>
    <mergeCell ref="M21:N21"/>
    <mergeCell ref="O21:P21"/>
    <mergeCell ref="A22:B22"/>
    <mergeCell ref="C22:I22"/>
    <mergeCell ref="K22:L22"/>
    <mergeCell ref="M22:N22"/>
    <mergeCell ref="O22:P22"/>
    <mergeCell ref="A19:B19"/>
    <mergeCell ref="C19:I19"/>
    <mergeCell ref="K19:L19"/>
    <mergeCell ref="M19:N19"/>
    <mergeCell ref="O19:P19"/>
    <mergeCell ref="A20:B20"/>
    <mergeCell ref="C20:I20"/>
    <mergeCell ref="K20:L20"/>
    <mergeCell ref="M20:N20"/>
    <mergeCell ref="O20:P20"/>
    <mergeCell ref="A17:B17"/>
    <mergeCell ref="C17:I17"/>
    <mergeCell ref="K17:L17"/>
    <mergeCell ref="M17:N17"/>
    <mergeCell ref="O17:P17"/>
    <mergeCell ref="A18:B18"/>
    <mergeCell ref="C18:I18"/>
    <mergeCell ref="K18:L18"/>
    <mergeCell ref="M18:N18"/>
    <mergeCell ref="O18:P18"/>
    <mergeCell ref="A15:B15"/>
    <mergeCell ref="C15:I15"/>
    <mergeCell ref="K15:L15"/>
    <mergeCell ref="M15:N15"/>
    <mergeCell ref="O15:P15"/>
    <mergeCell ref="A16:B16"/>
    <mergeCell ref="C16:I16"/>
    <mergeCell ref="K16:L16"/>
    <mergeCell ref="M16:N16"/>
    <mergeCell ref="O16:P16"/>
    <mergeCell ref="A13:B13"/>
    <mergeCell ref="C13:I13"/>
    <mergeCell ref="K13:L13"/>
    <mergeCell ref="M13:N13"/>
    <mergeCell ref="O13:P13"/>
    <mergeCell ref="A14:B14"/>
    <mergeCell ref="C14:I14"/>
    <mergeCell ref="K14:L14"/>
    <mergeCell ref="M14:N14"/>
    <mergeCell ref="O14:P14"/>
    <mergeCell ref="A11:B11"/>
    <mergeCell ref="C11:I11"/>
    <mergeCell ref="K11:L11"/>
    <mergeCell ref="M11:N11"/>
    <mergeCell ref="O11:P11"/>
    <mergeCell ref="A12:B12"/>
    <mergeCell ref="C12:I12"/>
    <mergeCell ref="K12:L12"/>
    <mergeCell ref="M12:N12"/>
    <mergeCell ref="O12:P12"/>
    <mergeCell ref="A9:B9"/>
    <mergeCell ref="C9:I9"/>
    <mergeCell ref="K9:L9"/>
    <mergeCell ref="M9:N9"/>
    <mergeCell ref="O9:P9"/>
    <mergeCell ref="A10:B10"/>
    <mergeCell ref="C10:I10"/>
    <mergeCell ref="K10:L10"/>
    <mergeCell ref="M10:N10"/>
    <mergeCell ref="O10:P10"/>
    <mergeCell ref="B1:G1"/>
    <mergeCell ref="A6:C6"/>
    <mergeCell ref="A4:C5"/>
    <mergeCell ref="D4:D5"/>
    <mergeCell ref="E4:Q5"/>
    <mergeCell ref="E6:Q6"/>
    <mergeCell ref="A7:C7"/>
    <mergeCell ref="E7:Q7"/>
    <mergeCell ref="A8:C8"/>
    <mergeCell ref="E8:Q8"/>
    <mergeCell ref="B3:Q3"/>
  </mergeCells>
  <pageMargins left="0.85000002384185802" right="0.85000002384185802" top="0.85000002384185802" bottom="0.8500000238418580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created xsi:type="dcterms:W3CDTF">2022-06-30T21:56:06Z</dcterms:created>
  <dcterms:modified xsi:type="dcterms:W3CDTF">2022-06-30T23:54:05Z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21.2.6.0</vt:lpwstr>
  </property>
</Properties>
</file>